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15600" activeTab="0"/>
  </bookViews>
  <sheets>
    <sheet name="Rekapitulace" sheetId="3" r:id="rId1"/>
    <sheet name="Rozpočet" sheetId="4" r:id="rId2"/>
  </sheets>
  <definedNames>
    <definedName name="_xlnm.Print_Area" localSheetId="0">'Rekapitulace'!$A$1:$C$9</definedName>
    <definedName name="_xlnm.Print_Area" localSheetId="1">'Rozpočet'!$A$1:$I$48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<sst xmlns="http://schemas.openxmlformats.org/spreadsheetml/2006/main" count="131" uniqueCount="94">
  <si>
    <t>Jednotková cena dodávky</t>
  </si>
  <si>
    <t>Dodavatel</t>
  </si>
  <si>
    <t>Jednotky</t>
  </si>
  <si>
    <t>Zaregulování</t>
  </si>
  <si>
    <t>Doprava</t>
  </si>
  <si>
    <t>Zařízení</t>
  </si>
  <si>
    <t>Cena dodávky</t>
  </si>
  <si>
    <t>Cena montáže</t>
  </si>
  <si>
    <t>1 - CHLAZENÍ POSLUCHÁREN</t>
  </si>
  <si>
    <t>2 - VĚTRÁNÍ PŮDNÍHO PROSTORU</t>
  </si>
  <si>
    <t>Celkem dodávka a montáž</t>
  </si>
  <si>
    <t>Celková cena zakázky</t>
  </si>
  <si>
    <t>POLOŽKOVÝ ROZPOČET</t>
  </si>
  <si>
    <t>Pozice</t>
  </si>
  <si>
    <t>Název dílu</t>
  </si>
  <si>
    <t>Množství</t>
  </si>
  <si>
    <t>Celková cena dodávky</t>
  </si>
  <si>
    <t>Jednotková cena montáže</t>
  </si>
  <si>
    <t>Celková cena montáže</t>
  </si>
  <si>
    <t>1</t>
  </si>
  <si>
    <t>CHLAZENÍ POSLUCHÁREN</t>
  </si>
  <si>
    <t>1.1</t>
  </si>
  <si>
    <t>Kondenzační jedn. Systému s proměnným průtokem chladiva,napájení 230V, nominální chladící výkon 12,1 kW, chladivo R410A, rozměry 950x834x330 mm, garantovaný chod chlazení -5 až 48°C</t>
  </si>
  <si>
    <t>ks</t>
  </si>
  <si>
    <t>1.2</t>
  </si>
  <si>
    <t>Nástěnná jednotka, napájení z kondenzační jednotky, chladící výkon 2,8 kW, rozměry 1030x325x255</t>
  </si>
  <si>
    <t>1.3</t>
  </si>
  <si>
    <t>Infra ovladač k nástěnné jednotce</t>
  </si>
  <si>
    <t>1.4</t>
  </si>
  <si>
    <t>Kanálová jednotka zabudovaná, napájení z kondenzační jednotky, chladící výkon 4,5 kW, rozměry 820x190x575, včetně čerpadla kondenzátu s výtlakem 70 cm</t>
  </si>
  <si>
    <t>1.5</t>
  </si>
  <si>
    <t>Sací mřížka kanálové jednotky 910x359x56 mm</t>
  </si>
  <si>
    <t>1.6</t>
  </si>
  <si>
    <t>Sací plátno kanálové jednotky  821x274x42-250 mm</t>
  </si>
  <si>
    <t>1.7</t>
  </si>
  <si>
    <t>Standardní kabelový ovladač ke kanálové zabudované jednotce</t>
  </si>
  <si>
    <t>1.8</t>
  </si>
  <si>
    <t>Kabely skupinového ovládání</t>
  </si>
  <si>
    <t>kpl</t>
  </si>
  <si>
    <t>1.9</t>
  </si>
  <si>
    <t>Cu rozbočka</t>
  </si>
  <si>
    <t>1.10</t>
  </si>
  <si>
    <t>potrubí Cu DuoTube 9,6 x 15,9 mm včetně komunikačního kabelu</t>
  </si>
  <si>
    <t>bm</t>
  </si>
  <si>
    <t>1.11</t>
  </si>
  <si>
    <t>potrubí Cu DuoTube 6,4 x 12,7 mm včetně komunikačního kabelu</t>
  </si>
  <si>
    <t>1.12</t>
  </si>
  <si>
    <t>potrubí plastové pro odvod kondenzátu DN50</t>
  </si>
  <si>
    <t>1.13</t>
  </si>
  <si>
    <t>montážní a spojovací materiál</t>
  </si>
  <si>
    <t>1.14</t>
  </si>
  <si>
    <t>izolační deska -flexibilní elastomerní  tl. 32 mm</t>
  </si>
  <si>
    <t>m2</t>
  </si>
  <si>
    <t>1.15</t>
  </si>
  <si>
    <t>stavební přípomoce (drážky prostupy, utěsnění, podlahové stěrky a zapravení)</t>
  </si>
  <si>
    <t>1.16</t>
  </si>
  <si>
    <t>Elektrické silové zapojení a jištění včetně výchozí revize + úprava rozvaděčů a softwaru</t>
  </si>
  <si>
    <t>1.17</t>
  </si>
  <si>
    <t>demontáž stávajícího potrubí VZT</t>
  </si>
  <si>
    <t>1.18</t>
  </si>
  <si>
    <t>lešení</t>
  </si>
  <si>
    <t>1.19</t>
  </si>
  <si>
    <t>uvedení do provozu</t>
  </si>
  <si>
    <t>Celkem zařízení - CHLAZENÍ POSLUCHÁREN</t>
  </si>
  <si>
    <t>2</t>
  </si>
  <si>
    <t>VĚTRÁNÍ PŮDNÍHO PROSTORU</t>
  </si>
  <si>
    <t>2.1</t>
  </si>
  <si>
    <t xml:space="preserve">Axiální potrubní ventilátor - průměr 500 mm, průtok 3600 m3/h, dispoziční tlak 70 Pa, motor asynchronní s kotvou nakrátko 6-pólů, Kuličková ložiska s tukovou náplní </t>
  </si>
  <si>
    <t>2.2</t>
  </si>
  <si>
    <t>Sací dýza s krycí mřížkou průměr 500 mm</t>
  </si>
  <si>
    <t>2.3</t>
  </si>
  <si>
    <t>Pružná spojka pro potrubní ventilátory, průměr 500 mm, vyrobena z PVC a polyamidové tkaniny, příruba z ocelového pozinkovaného plechu</t>
  </si>
  <si>
    <t>2.4</t>
  </si>
  <si>
    <t>Zpětná klapka pro kruhové potrubí průměr 500 mm, v motýlovém provedení z galvanizované oceli</t>
  </si>
  <si>
    <t>2.5</t>
  </si>
  <si>
    <t>Tlumič hluku pro axiální ventilátory bez jádra, plášť z galvanizovaného plechu, délka 1000 mm</t>
  </si>
  <si>
    <t>2.6</t>
  </si>
  <si>
    <t>Montážní konzola pro upevnění axíálních ventilátorů na rovný podklad z ocelového plechu s protikorozní ochranou</t>
  </si>
  <si>
    <t>2.7</t>
  </si>
  <si>
    <t>Tlumič vibrací  pryžový pod ventilátor</t>
  </si>
  <si>
    <t>2.8</t>
  </si>
  <si>
    <t>Montážní konzola ventilátoru na stěnu</t>
  </si>
  <si>
    <t>2.9</t>
  </si>
  <si>
    <t>montážní konzola pod kondenzační jednotku</t>
  </si>
  <si>
    <t>2.10</t>
  </si>
  <si>
    <t>potrubí spiro průměr 500 mm</t>
  </si>
  <si>
    <t>2.11</t>
  </si>
  <si>
    <t>potrubí spiro průměr 250 mm</t>
  </si>
  <si>
    <t>2.12</t>
  </si>
  <si>
    <t>tepelně-hluková izolace tl. 40 mm s Al polepem</t>
  </si>
  <si>
    <t>2.13</t>
  </si>
  <si>
    <t>2.14</t>
  </si>
  <si>
    <t>Celkem zařízení - VĚTRÁNÍ PŮDNÍHO PROSTORU</t>
  </si>
  <si>
    <t>Položkový rozpočet - REKAPITULACE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</si>
</sst>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CE"/>
      <family val="2"/>
    </font>
    <font>
      <sz val="10"/>
      <color theme="1"/>
      <name val="Arial CE"/>
      <family val="2"/>
    </font>
    <font>
      <b/>
      <sz val="14"/>
      <color theme="1"/>
      <name val="Arial CE"/>
      <family val="2"/>
    </font>
    <font>
      <b/>
      <sz val="10"/>
      <color indexed="53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16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49" fontId="2" fillId="0" borderId="7" xfId="0" applyNumberFormat="1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165" fontId="2" fillId="0" borderId="8" xfId="0" applyNumberFormat="1" applyFont="1" applyBorder="1" applyAlignment="1">
      <alignment horizontal="center" textRotation="90" wrapText="1"/>
    </xf>
    <xf numFmtId="164" fontId="2" fillId="0" borderId="8" xfId="0" applyNumberFormat="1" applyFont="1" applyBorder="1" applyAlignment="1">
      <alignment horizontal="center" textRotation="90" wrapText="1"/>
    </xf>
    <xf numFmtId="164" fontId="2" fillId="0" borderId="9" xfId="0" applyNumberFormat="1" applyFont="1" applyBorder="1" applyAlignment="1">
      <alignment horizontal="center" textRotation="90" wrapText="1"/>
    </xf>
    <xf numFmtId="0" fontId="2" fillId="0" borderId="0" xfId="0" applyFont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165" fontId="2" fillId="0" borderId="11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5" fontId="3" fillId="0" borderId="2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165" fontId="3" fillId="0" borderId="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/>
    </xf>
    <xf numFmtId="165" fontId="2" fillId="0" borderId="18" xfId="0" applyNumberFormat="1" applyFont="1" applyBorder="1" applyAlignment="1">
      <alignment horizontal="center" vertical="top"/>
    </xf>
    <xf numFmtId="164" fontId="2" fillId="0" borderId="18" xfId="0" applyNumberFormat="1" applyFont="1" applyBorder="1" applyAlignment="1">
      <alignment horizontal="center" vertical="top"/>
    </xf>
    <xf numFmtId="164" fontId="2" fillId="0" borderId="19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/>
    </xf>
    <xf numFmtId="165" fontId="2" fillId="0" borderId="6" xfId="0" applyNumberFormat="1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/>
    </xf>
    <xf numFmtId="164" fontId="2" fillId="0" borderId="2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/>
    </xf>
    <xf numFmtId="164" fontId="3" fillId="0" borderId="23" xfId="0" applyNumberFormat="1" applyFont="1" applyBorder="1" applyAlignment="1">
      <alignment horizontal="center" vertical="top"/>
    </xf>
    <xf numFmtId="164" fontId="3" fillId="0" borderId="24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21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tabSelected="1" zoomScale="90" zoomScaleNormal="90" workbookViewId="0" topLeftCell="A1">
      <selection activeCell="B8" sqref="B8"/>
    </sheetView>
  </sheetViews>
  <sheetFormatPr defaultColWidth="9.140625" defaultRowHeight="15"/>
  <cols>
    <col min="1" max="1" width="40.7109375" style="12" customWidth="1"/>
    <col min="2" max="3" width="25.7109375" style="1" customWidth="1"/>
    <col min="4" max="16384" width="9.140625" style="2" customWidth="1"/>
  </cols>
  <sheetData>
    <row r="1" spans="1:3" ht="18.75" thickBot="1">
      <c r="A1" s="73" t="s">
        <v>93</v>
      </c>
      <c r="B1" s="74"/>
      <c r="C1" s="75"/>
    </row>
    <row r="2" spans="1:3" s="4" customFormat="1" ht="15">
      <c r="A2" s="68" t="s">
        <v>5</v>
      </c>
      <c r="B2" s="3" t="s">
        <v>6</v>
      </c>
      <c r="C2" s="76" t="s">
        <v>7</v>
      </c>
    </row>
    <row r="3" spans="1:3" ht="15">
      <c r="A3" s="69" t="s">
        <v>8</v>
      </c>
      <c r="B3" s="5">
        <f>Rozpočet!G25</f>
        <v>0</v>
      </c>
      <c r="C3" s="77">
        <f>Rozpočet!I25</f>
        <v>0</v>
      </c>
    </row>
    <row r="4" spans="1:3" ht="13.5" thickBot="1">
      <c r="A4" s="70" t="s">
        <v>9</v>
      </c>
      <c r="B4" s="7">
        <f>Rozpočet!G42</f>
        <v>0</v>
      </c>
      <c r="C4" s="78">
        <f>Rozpočet!I42</f>
        <v>0</v>
      </c>
    </row>
    <row r="5" spans="1:3" ht="15">
      <c r="A5" s="68"/>
      <c r="B5" s="3"/>
      <c r="C5" s="76"/>
    </row>
    <row r="6" spans="1:3" ht="15">
      <c r="A6" s="71" t="s">
        <v>10</v>
      </c>
      <c r="B6" s="9">
        <f>(SUM(B$2:B5))</f>
        <v>0</v>
      </c>
      <c r="C6" s="79">
        <f>(SUM(C$2:C5))</f>
        <v>0</v>
      </c>
    </row>
    <row r="7" spans="1:3" ht="15">
      <c r="A7" s="71" t="s">
        <v>4</v>
      </c>
      <c r="B7" s="9">
        <v>0</v>
      </c>
      <c r="C7" s="79"/>
    </row>
    <row r="8" spans="1:3" ht="15">
      <c r="A8" s="71" t="s">
        <v>3</v>
      </c>
      <c r="B8" s="9"/>
      <c r="C8" s="79">
        <v>0</v>
      </c>
    </row>
    <row r="9" spans="1:3" ht="13.5" thickBot="1">
      <c r="A9" s="72" t="s">
        <v>11</v>
      </c>
      <c r="B9" s="10">
        <f>SUM(B6:C8)</f>
        <v>0</v>
      </c>
      <c r="C9" s="80"/>
    </row>
    <row r="11" ht="15">
      <c r="A11" s="11" t="str">
        <f>IF(B9=Rozpočet!G48,"Součty souhlasí","Pozor !!! Součty nesouhlasí")</f>
        <v>Součty souhlasí</v>
      </c>
    </row>
  </sheetData>
  <printOptions horizontalCentered="1"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workbookViewId="0" topLeftCell="A34">
      <selection activeCell="I48" sqref="I48"/>
    </sheetView>
  </sheetViews>
  <sheetFormatPr defaultColWidth="9.140625" defaultRowHeight="15"/>
  <cols>
    <col min="1" max="1" width="8.7109375" style="67" customWidth="1"/>
    <col min="2" max="2" width="60.7109375" style="14" customWidth="1"/>
    <col min="3" max="4" width="6.7109375" style="15" customWidth="1"/>
    <col min="5" max="5" width="6.7109375" style="16" customWidth="1"/>
    <col min="6" max="9" width="12.7109375" style="1" customWidth="1"/>
    <col min="10" max="10" width="2.7109375" style="2" customWidth="1"/>
    <col min="11" max="16384" width="9.140625" style="2" customWidth="1"/>
  </cols>
  <sheetData>
    <row r="1" ht="18.75" thickBot="1">
      <c r="A1" s="13" t="s">
        <v>12</v>
      </c>
    </row>
    <row r="2" spans="1:9" s="22" customFormat="1" ht="114.95" customHeight="1" thickBot="1">
      <c r="A2" s="17" t="s">
        <v>13</v>
      </c>
      <c r="B2" s="18" t="s">
        <v>14</v>
      </c>
      <c r="C2" s="18" t="s">
        <v>1</v>
      </c>
      <c r="D2" s="18" t="s">
        <v>2</v>
      </c>
      <c r="E2" s="19" t="s">
        <v>15</v>
      </c>
      <c r="F2" s="20" t="s">
        <v>0</v>
      </c>
      <c r="G2" s="20" t="s">
        <v>16</v>
      </c>
      <c r="H2" s="20" t="s">
        <v>17</v>
      </c>
      <c r="I2" s="21" t="s">
        <v>18</v>
      </c>
    </row>
    <row r="3" spans="1:9" s="29" customFormat="1" ht="13.5" thickBot="1">
      <c r="A3" s="23" t="s">
        <v>19</v>
      </c>
      <c r="B3" s="24" t="s">
        <v>20</v>
      </c>
      <c r="C3" s="25"/>
      <c r="D3" s="25"/>
      <c r="E3" s="26"/>
      <c r="F3" s="27"/>
      <c r="G3" s="27"/>
      <c r="H3" s="27"/>
      <c r="I3" s="28"/>
    </row>
    <row r="4" spans="1:9" ht="38.25">
      <c r="A4" s="30" t="s">
        <v>21</v>
      </c>
      <c r="B4" s="31" t="s">
        <v>22</v>
      </c>
      <c r="C4" s="32">
        <v>0</v>
      </c>
      <c r="D4" s="32" t="s">
        <v>23</v>
      </c>
      <c r="E4" s="33">
        <v>1</v>
      </c>
      <c r="F4" s="34">
        <v>0</v>
      </c>
      <c r="G4" s="34">
        <f aca="true" t="shared" si="0" ref="G4:G22">F4*E4</f>
        <v>0</v>
      </c>
      <c r="H4" s="34">
        <v>0</v>
      </c>
      <c r="I4" s="35">
        <f aca="true" t="shared" si="1" ref="I4:I22">H4*E4</f>
        <v>0</v>
      </c>
    </row>
    <row r="5" spans="1:9" ht="25.5">
      <c r="A5" s="36" t="s">
        <v>24</v>
      </c>
      <c r="B5" s="31" t="s">
        <v>25</v>
      </c>
      <c r="C5" s="37">
        <v>0</v>
      </c>
      <c r="D5" s="37" t="s">
        <v>23</v>
      </c>
      <c r="E5" s="38">
        <v>1</v>
      </c>
      <c r="F5" s="5">
        <v>0</v>
      </c>
      <c r="G5" s="5">
        <f t="shared" si="0"/>
        <v>0</v>
      </c>
      <c r="H5" s="5">
        <v>0</v>
      </c>
      <c r="I5" s="6">
        <f t="shared" si="1"/>
        <v>0</v>
      </c>
    </row>
    <row r="6" spans="1:9" ht="15">
      <c r="A6" s="36" t="s">
        <v>26</v>
      </c>
      <c r="B6" s="31" t="s">
        <v>27</v>
      </c>
      <c r="C6" s="37">
        <v>0</v>
      </c>
      <c r="D6" s="37" t="s">
        <v>23</v>
      </c>
      <c r="E6" s="38">
        <v>1</v>
      </c>
      <c r="F6" s="5">
        <v>0</v>
      </c>
      <c r="G6" s="5">
        <f t="shared" si="0"/>
        <v>0</v>
      </c>
      <c r="H6" s="5">
        <v>0</v>
      </c>
      <c r="I6" s="6">
        <f t="shared" si="1"/>
        <v>0</v>
      </c>
    </row>
    <row r="7" spans="1:9" ht="38.25">
      <c r="A7" s="36" t="s">
        <v>28</v>
      </c>
      <c r="B7" s="31" t="s">
        <v>29</v>
      </c>
      <c r="C7" s="37">
        <v>0</v>
      </c>
      <c r="D7" s="37" t="s">
        <v>23</v>
      </c>
      <c r="E7" s="38">
        <v>2</v>
      </c>
      <c r="F7" s="5">
        <v>0</v>
      </c>
      <c r="G7" s="5">
        <f t="shared" si="0"/>
        <v>0</v>
      </c>
      <c r="H7" s="5">
        <v>0</v>
      </c>
      <c r="I7" s="6">
        <f t="shared" si="1"/>
        <v>0</v>
      </c>
    </row>
    <row r="8" spans="1:9" ht="15">
      <c r="A8" s="36" t="s">
        <v>30</v>
      </c>
      <c r="B8" s="31" t="s">
        <v>31</v>
      </c>
      <c r="C8" s="37">
        <v>0</v>
      </c>
      <c r="D8" s="37" t="s">
        <v>23</v>
      </c>
      <c r="E8" s="38">
        <v>2</v>
      </c>
      <c r="F8" s="5">
        <v>0</v>
      </c>
      <c r="G8" s="5">
        <f t="shared" si="0"/>
        <v>0</v>
      </c>
      <c r="H8" s="5">
        <v>0</v>
      </c>
      <c r="I8" s="6">
        <f t="shared" si="1"/>
        <v>0</v>
      </c>
    </row>
    <row r="9" spans="1:9" ht="15">
      <c r="A9" s="36" t="s">
        <v>32</v>
      </c>
      <c r="B9" s="31" t="s">
        <v>33</v>
      </c>
      <c r="C9" s="37">
        <v>0</v>
      </c>
      <c r="D9" s="37" t="s">
        <v>23</v>
      </c>
      <c r="E9" s="38">
        <v>2</v>
      </c>
      <c r="F9" s="5">
        <v>0</v>
      </c>
      <c r="G9" s="5">
        <f t="shared" si="0"/>
        <v>0</v>
      </c>
      <c r="H9" s="5">
        <v>0</v>
      </c>
      <c r="I9" s="6">
        <f t="shared" si="1"/>
        <v>0</v>
      </c>
    </row>
    <row r="10" spans="1:9" ht="15">
      <c r="A10" s="36" t="s">
        <v>34</v>
      </c>
      <c r="B10" s="31" t="s">
        <v>35</v>
      </c>
      <c r="C10" s="37">
        <v>0</v>
      </c>
      <c r="D10" s="37" t="s">
        <v>23</v>
      </c>
      <c r="E10" s="38">
        <v>1</v>
      </c>
      <c r="F10" s="5">
        <v>0</v>
      </c>
      <c r="G10" s="5">
        <f t="shared" si="0"/>
        <v>0</v>
      </c>
      <c r="H10" s="5">
        <v>0</v>
      </c>
      <c r="I10" s="6">
        <f t="shared" si="1"/>
        <v>0</v>
      </c>
    </row>
    <row r="11" spans="1:9" ht="15">
      <c r="A11" s="36" t="s">
        <v>36</v>
      </c>
      <c r="B11" s="31" t="s">
        <v>37</v>
      </c>
      <c r="C11" s="37">
        <v>0</v>
      </c>
      <c r="D11" s="37" t="s">
        <v>38</v>
      </c>
      <c r="E11" s="38">
        <v>1</v>
      </c>
      <c r="F11" s="5">
        <v>0</v>
      </c>
      <c r="G11" s="5">
        <f t="shared" si="0"/>
        <v>0</v>
      </c>
      <c r="H11" s="5">
        <v>0</v>
      </c>
      <c r="I11" s="6">
        <f t="shared" si="1"/>
        <v>0</v>
      </c>
    </row>
    <row r="12" spans="1:9" ht="15">
      <c r="A12" s="36" t="s">
        <v>39</v>
      </c>
      <c r="B12" s="31" t="s">
        <v>40</v>
      </c>
      <c r="C12" s="37">
        <v>0</v>
      </c>
      <c r="D12" s="37" t="s">
        <v>23</v>
      </c>
      <c r="E12" s="38">
        <v>2</v>
      </c>
      <c r="F12" s="5">
        <v>0</v>
      </c>
      <c r="G12" s="5">
        <f t="shared" si="0"/>
        <v>0</v>
      </c>
      <c r="H12" s="5">
        <v>0</v>
      </c>
      <c r="I12" s="6">
        <f t="shared" si="1"/>
        <v>0</v>
      </c>
    </row>
    <row r="13" spans="1:9" ht="15">
      <c r="A13" s="36" t="s">
        <v>41</v>
      </c>
      <c r="B13" s="31" t="s">
        <v>42</v>
      </c>
      <c r="C13" s="37">
        <v>0</v>
      </c>
      <c r="D13" s="37" t="s">
        <v>43</v>
      </c>
      <c r="E13" s="38">
        <v>20</v>
      </c>
      <c r="F13" s="5">
        <v>0</v>
      </c>
      <c r="G13" s="5">
        <f t="shared" si="0"/>
        <v>0</v>
      </c>
      <c r="H13" s="5">
        <v>0</v>
      </c>
      <c r="I13" s="6">
        <f t="shared" si="1"/>
        <v>0</v>
      </c>
    </row>
    <row r="14" spans="1:9" ht="15">
      <c r="A14" s="36" t="s">
        <v>44</v>
      </c>
      <c r="B14" s="31" t="s">
        <v>45</v>
      </c>
      <c r="C14" s="37">
        <v>0</v>
      </c>
      <c r="D14" s="37" t="s">
        <v>43</v>
      </c>
      <c r="E14" s="38">
        <v>15</v>
      </c>
      <c r="F14" s="5">
        <v>0</v>
      </c>
      <c r="G14" s="5">
        <f t="shared" si="0"/>
        <v>0</v>
      </c>
      <c r="H14" s="5">
        <v>0</v>
      </c>
      <c r="I14" s="6">
        <f t="shared" si="1"/>
        <v>0</v>
      </c>
    </row>
    <row r="15" spans="1:9" ht="15">
      <c r="A15" s="36" t="s">
        <v>46</v>
      </c>
      <c r="B15" s="31" t="s">
        <v>47</v>
      </c>
      <c r="C15" s="37">
        <v>0</v>
      </c>
      <c r="D15" s="37" t="s">
        <v>43</v>
      </c>
      <c r="E15" s="38">
        <v>25</v>
      </c>
      <c r="F15" s="5">
        <v>0</v>
      </c>
      <c r="G15" s="5">
        <f t="shared" si="0"/>
        <v>0</v>
      </c>
      <c r="H15" s="5">
        <v>0</v>
      </c>
      <c r="I15" s="6">
        <f t="shared" si="1"/>
        <v>0</v>
      </c>
    </row>
    <row r="16" spans="1:9" ht="15">
      <c r="A16" s="36" t="s">
        <v>48</v>
      </c>
      <c r="B16" s="31" t="s">
        <v>49</v>
      </c>
      <c r="C16" s="37">
        <v>0</v>
      </c>
      <c r="D16" s="37" t="s">
        <v>38</v>
      </c>
      <c r="E16" s="38">
        <v>1</v>
      </c>
      <c r="F16" s="5">
        <v>0</v>
      </c>
      <c r="G16" s="5">
        <f t="shared" si="0"/>
        <v>0</v>
      </c>
      <c r="H16" s="5">
        <v>0</v>
      </c>
      <c r="I16" s="6">
        <f t="shared" si="1"/>
        <v>0</v>
      </c>
    </row>
    <row r="17" spans="1:9" ht="15">
      <c r="A17" s="36" t="s">
        <v>50</v>
      </c>
      <c r="B17" s="31" t="s">
        <v>51</v>
      </c>
      <c r="C17" s="37">
        <v>0</v>
      </c>
      <c r="D17" s="37" t="s">
        <v>52</v>
      </c>
      <c r="E17" s="38">
        <v>1</v>
      </c>
      <c r="F17" s="5">
        <v>0</v>
      </c>
      <c r="G17" s="5">
        <f t="shared" si="0"/>
        <v>0</v>
      </c>
      <c r="H17" s="5">
        <v>0</v>
      </c>
      <c r="I17" s="6">
        <f t="shared" si="1"/>
        <v>0</v>
      </c>
    </row>
    <row r="18" spans="1:9" ht="25.5">
      <c r="A18" s="36" t="s">
        <v>53</v>
      </c>
      <c r="B18" s="31" t="s">
        <v>54</v>
      </c>
      <c r="C18" s="37">
        <v>0</v>
      </c>
      <c r="D18" s="37" t="s">
        <v>38</v>
      </c>
      <c r="E18" s="38">
        <v>1</v>
      </c>
      <c r="F18" s="5">
        <v>0</v>
      </c>
      <c r="G18" s="5">
        <f t="shared" si="0"/>
        <v>0</v>
      </c>
      <c r="H18" s="5">
        <v>0</v>
      </c>
      <c r="I18" s="6">
        <f t="shared" si="1"/>
        <v>0</v>
      </c>
    </row>
    <row r="19" spans="1:9" ht="25.5">
      <c r="A19" s="36" t="s">
        <v>55</v>
      </c>
      <c r="B19" s="31" t="s">
        <v>56</v>
      </c>
      <c r="C19" s="37">
        <v>0</v>
      </c>
      <c r="D19" s="37" t="s">
        <v>38</v>
      </c>
      <c r="E19" s="38">
        <v>1</v>
      </c>
      <c r="F19" s="5">
        <v>0</v>
      </c>
      <c r="G19" s="5">
        <f t="shared" si="0"/>
        <v>0</v>
      </c>
      <c r="H19" s="5">
        <v>0</v>
      </c>
      <c r="I19" s="6">
        <f t="shared" si="1"/>
        <v>0</v>
      </c>
    </row>
    <row r="20" spans="1:9" ht="15">
      <c r="A20" s="36" t="s">
        <v>57</v>
      </c>
      <c r="B20" s="31" t="s">
        <v>58</v>
      </c>
      <c r="C20" s="37">
        <v>0</v>
      </c>
      <c r="D20" s="37" t="s">
        <v>52</v>
      </c>
      <c r="E20" s="38">
        <v>8</v>
      </c>
      <c r="F20" s="5">
        <v>0</v>
      </c>
      <c r="G20" s="5">
        <f t="shared" si="0"/>
        <v>0</v>
      </c>
      <c r="H20" s="5">
        <v>0</v>
      </c>
      <c r="I20" s="6">
        <f t="shared" si="1"/>
        <v>0</v>
      </c>
    </row>
    <row r="21" spans="1:9" ht="15">
      <c r="A21" s="36" t="s">
        <v>59</v>
      </c>
      <c r="B21" s="31" t="s">
        <v>60</v>
      </c>
      <c r="C21" s="37">
        <v>0</v>
      </c>
      <c r="D21" s="37" t="s">
        <v>38</v>
      </c>
      <c r="E21" s="38">
        <v>1</v>
      </c>
      <c r="F21" s="5">
        <v>0</v>
      </c>
      <c r="G21" s="5">
        <f t="shared" si="0"/>
        <v>0</v>
      </c>
      <c r="H21" s="5">
        <v>0</v>
      </c>
      <c r="I21" s="6">
        <f t="shared" si="1"/>
        <v>0</v>
      </c>
    </row>
    <row r="22" spans="1:9" ht="15">
      <c r="A22" s="36" t="s">
        <v>61</v>
      </c>
      <c r="B22" s="31" t="s">
        <v>62</v>
      </c>
      <c r="C22" s="37">
        <v>0</v>
      </c>
      <c r="D22" s="37" t="s">
        <v>38</v>
      </c>
      <c r="E22" s="38">
        <v>1</v>
      </c>
      <c r="F22" s="5">
        <v>0</v>
      </c>
      <c r="G22" s="5">
        <f t="shared" si="0"/>
        <v>0</v>
      </c>
      <c r="H22" s="5">
        <v>0</v>
      </c>
      <c r="I22" s="6">
        <f t="shared" si="1"/>
        <v>0</v>
      </c>
    </row>
    <row r="23" spans="1:9" ht="15">
      <c r="A23" s="36"/>
      <c r="B23" s="31"/>
      <c r="C23" s="37"/>
      <c r="D23" s="37"/>
      <c r="E23" s="38"/>
      <c r="F23" s="5"/>
      <c r="G23" s="5"/>
      <c r="H23" s="5"/>
      <c r="I23" s="6"/>
    </row>
    <row r="24" spans="1:9" ht="13.5" thickBot="1">
      <c r="A24" s="39"/>
      <c r="B24" s="40"/>
      <c r="C24" s="41"/>
      <c r="D24" s="41"/>
      <c r="E24" s="42"/>
      <c r="F24" s="7"/>
      <c r="G24" s="7"/>
      <c r="H24" s="7"/>
      <c r="I24" s="8"/>
    </row>
    <row r="25" spans="1:9" s="29" customFormat="1" ht="13.5" thickBot="1">
      <c r="A25" s="43" t="s">
        <v>19</v>
      </c>
      <c r="B25" s="44" t="s">
        <v>63</v>
      </c>
      <c r="C25" s="45"/>
      <c r="D25" s="45"/>
      <c r="E25" s="46"/>
      <c r="F25" s="47"/>
      <c r="G25" s="47">
        <f>SUM(G3:G24)</f>
        <v>0</v>
      </c>
      <c r="H25" s="47"/>
      <c r="I25" s="48">
        <f>SUM(I3:I24)</f>
        <v>0</v>
      </c>
    </row>
    <row r="26" spans="1:9" s="29" customFormat="1" ht="13.5" thickBot="1">
      <c r="A26" s="23" t="s">
        <v>64</v>
      </c>
      <c r="B26" s="24" t="s">
        <v>65</v>
      </c>
      <c r="C26" s="25"/>
      <c r="D26" s="25"/>
      <c r="E26" s="26"/>
      <c r="F26" s="27"/>
      <c r="G26" s="27"/>
      <c r="H26" s="27"/>
      <c r="I26" s="28"/>
    </row>
    <row r="27" spans="1:9" ht="38.25">
      <c r="A27" s="30" t="s">
        <v>66</v>
      </c>
      <c r="B27" s="31" t="s">
        <v>67</v>
      </c>
      <c r="C27" s="32">
        <v>0</v>
      </c>
      <c r="D27" s="32" t="s">
        <v>23</v>
      </c>
      <c r="E27" s="33">
        <v>1</v>
      </c>
      <c r="F27" s="34">
        <v>0</v>
      </c>
      <c r="G27" s="34">
        <f aca="true" t="shared" si="2" ref="G27:G40">F27*E27</f>
        <v>0</v>
      </c>
      <c r="H27" s="34">
        <v>0</v>
      </c>
      <c r="I27" s="35">
        <f aca="true" t="shared" si="3" ref="I27:I40">H27*E27</f>
        <v>0</v>
      </c>
    </row>
    <row r="28" spans="1:9" ht="15">
      <c r="A28" s="36" t="s">
        <v>68</v>
      </c>
      <c r="B28" s="31" t="s">
        <v>69</v>
      </c>
      <c r="C28" s="37">
        <v>0</v>
      </c>
      <c r="D28" s="37" t="s">
        <v>23</v>
      </c>
      <c r="E28" s="38">
        <v>1</v>
      </c>
      <c r="F28" s="5">
        <v>0</v>
      </c>
      <c r="G28" s="5">
        <f t="shared" si="2"/>
        <v>0</v>
      </c>
      <c r="H28" s="5">
        <v>0</v>
      </c>
      <c r="I28" s="6">
        <f t="shared" si="3"/>
        <v>0</v>
      </c>
    </row>
    <row r="29" spans="1:9" ht="38.25">
      <c r="A29" s="36" t="s">
        <v>70</v>
      </c>
      <c r="B29" s="31" t="s">
        <v>71</v>
      </c>
      <c r="C29" s="37">
        <v>0</v>
      </c>
      <c r="D29" s="37" t="s">
        <v>23</v>
      </c>
      <c r="E29" s="38">
        <v>2</v>
      </c>
      <c r="F29" s="5">
        <v>0</v>
      </c>
      <c r="G29" s="5">
        <f t="shared" si="2"/>
        <v>0</v>
      </c>
      <c r="H29" s="5">
        <v>0</v>
      </c>
      <c r="I29" s="6">
        <f t="shared" si="3"/>
        <v>0</v>
      </c>
    </row>
    <row r="30" spans="1:9" ht="25.5">
      <c r="A30" s="36" t="s">
        <v>72</v>
      </c>
      <c r="B30" s="31" t="s">
        <v>73</v>
      </c>
      <c r="C30" s="37">
        <v>0</v>
      </c>
      <c r="D30" s="37" t="s">
        <v>23</v>
      </c>
      <c r="E30" s="38">
        <v>1</v>
      </c>
      <c r="F30" s="5">
        <v>0</v>
      </c>
      <c r="G30" s="5">
        <f t="shared" si="2"/>
        <v>0</v>
      </c>
      <c r="H30" s="5">
        <v>0</v>
      </c>
      <c r="I30" s="6">
        <f t="shared" si="3"/>
        <v>0</v>
      </c>
    </row>
    <row r="31" spans="1:9" ht="25.5">
      <c r="A31" s="36" t="s">
        <v>74</v>
      </c>
      <c r="B31" s="31" t="s">
        <v>75</v>
      </c>
      <c r="C31" s="37">
        <v>0</v>
      </c>
      <c r="D31" s="37" t="s">
        <v>23</v>
      </c>
      <c r="E31" s="38">
        <v>2</v>
      </c>
      <c r="F31" s="5">
        <v>0</v>
      </c>
      <c r="G31" s="5">
        <f t="shared" si="2"/>
        <v>0</v>
      </c>
      <c r="H31" s="5">
        <v>0</v>
      </c>
      <c r="I31" s="6">
        <f t="shared" si="3"/>
        <v>0</v>
      </c>
    </row>
    <row r="32" spans="1:9" ht="25.5">
      <c r="A32" s="36" t="s">
        <v>76</v>
      </c>
      <c r="B32" s="31" t="s">
        <v>77</v>
      </c>
      <c r="C32" s="37">
        <v>0</v>
      </c>
      <c r="D32" s="37" t="s">
        <v>23</v>
      </c>
      <c r="E32" s="38">
        <v>1</v>
      </c>
      <c r="F32" s="5">
        <v>0</v>
      </c>
      <c r="G32" s="5">
        <f t="shared" si="2"/>
        <v>0</v>
      </c>
      <c r="H32" s="5">
        <v>0</v>
      </c>
      <c r="I32" s="6">
        <f t="shared" si="3"/>
        <v>0</v>
      </c>
    </row>
    <row r="33" spans="1:9" ht="15">
      <c r="A33" s="36" t="s">
        <v>78</v>
      </c>
      <c r="B33" s="31" t="s">
        <v>79</v>
      </c>
      <c r="C33" s="37">
        <v>0</v>
      </c>
      <c r="D33" s="37" t="s">
        <v>23</v>
      </c>
      <c r="E33" s="38">
        <v>4</v>
      </c>
      <c r="F33" s="5">
        <v>0</v>
      </c>
      <c r="G33" s="5">
        <f t="shared" si="2"/>
        <v>0</v>
      </c>
      <c r="H33" s="5">
        <v>0</v>
      </c>
      <c r="I33" s="6">
        <f t="shared" si="3"/>
        <v>0</v>
      </c>
    </row>
    <row r="34" spans="1:9" ht="15">
      <c r="A34" s="36" t="s">
        <v>80</v>
      </c>
      <c r="B34" s="31" t="s">
        <v>81</v>
      </c>
      <c r="C34" s="37">
        <v>0</v>
      </c>
      <c r="D34" s="37" t="s">
        <v>23</v>
      </c>
      <c r="E34" s="38">
        <v>1</v>
      </c>
      <c r="F34" s="5">
        <v>0</v>
      </c>
      <c r="G34" s="5">
        <f t="shared" si="2"/>
        <v>0</v>
      </c>
      <c r="H34" s="5">
        <v>0</v>
      </c>
      <c r="I34" s="6">
        <f t="shared" si="3"/>
        <v>0</v>
      </c>
    </row>
    <row r="35" spans="1:9" ht="15">
      <c r="A35" s="36" t="s">
        <v>82</v>
      </c>
      <c r="B35" s="31" t="s">
        <v>83</v>
      </c>
      <c r="C35" s="37">
        <v>0</v>
      </c>
      <c r="D35" s="37" t="s">
        <v>23</v>
      </c>
      <c r="E35" s="38">
        <v>1</v>
      </c>
      <c r="F35" s="5">
        <v>0</v>
      </c>
      <c r="G35" s="5">
        <f t="shared" si="2"/>
        <v>0</v>
      </c>
      <c r="H35" s="5">
        <v>0</v>
      </c>
      <c r="I35" s="6">
        <f t="shared" si="3"/>
        <v>0</v>
      </c>
    </row>
    <row r="36" spans="1:9" ht="15">
      <c r="A36" s="36" t="s">
        <v>84</v>
      </c>
      <c r="B36" s="31" t="s">
        <v>85</v>
      </c>
      <c r="C36" s="37">
        <v>0</v>
      </c>
      <c r="D36" s="37" t="s">
        <v>43</v>
      </c>
      <c r="E36" s="38">
        <v>4</v>
      </c>
      <c r="F36" s="5">
        <v>0</v>
      </c>
      <c r="G36" s="5">
        <f t="shared" si="2"/>
        <v>0</v>
      </c>
      <c r="H36" s="5">
        <v>0</v>
      </c>
      <c r="I36" s="6">
        <f t="shared" si="3"/>
        <v>0</v>
      </c>
    </row>
    <row r="37" spans="1:9" ht="15">
      <c r="A37" s="36" t="s">
        <v>86</v>
      </c>
      <c r="B37" s="31" t="s">
        <v>87</v>
      </c>
      <c r="C37" s="37">
        <v>0</v>
      </c>
      <c r="D37" s="37" t="s">
        <v>43</v>
      </c>
      <c r="E37" s="38">
        <v>2</v>
      </c>
      <c r="F37" s="5">
        <v>0</v>
      </c>
      <c r="G37" s="5">
        <f t="shared" si="2"/>
        <v>0</v>
      </c>
      <c r="H37" s="5">
        <v>0</v>
      </c>
      <c r="I37" s="6">
        <f t="shared" si="3"/>
        <v>0</v>
      </c>
    </row>
    <row r="38" spans="1:9" ht="15">
      <c r="A38" s="36" t="s">
        <v>88</v>
      </c>
      <c r="B38" s="31" t="s">
        <v>89</v>
      </c>
      <c r="C38" s="37">
        <v>0</v>
      </c>
      <c r="D38" s="37" t="s">
        <v>52</v>
      </c>
      <c r="E38" s="38">
        <v>10</v>
      </c>
      <c r="F38" s="5">
        <v>0</v>
      </c>
      <c r="G38" s="5">
        <f t="shared" si="2"/>
        <v>0</v>
      </c>
      <c r="H38" s="5">
        <v>0</v>
      </c>
      <c r="I38" s="6">
        <f t="shared" si="3"/>
        <v>0</v>
      </c>
    </row>
    <row r="39" spans="1:9" ht="25.5">
      <c r="A39" s="36" t="s">
        <v>90</v>
      </c>
      <c r="B39" s="31" t="s">
        <v>56</v>
      </c>
      <c r="C39" s="37">
        <v>0</v>
      </c>
      <c r="D39" s="37" t="s">
        <v>38</v>
      </c>
      <c r="E39" s="38">
        <v>1</v>
      </c>
      <c r="F39" s="5">
        <v>0</v>
      </c>
      <c r="G39" s="5">
        <f t="shared" si="2"/>
        <v>0</v>
      </c>
      <c r="H39" s="5">
        <v>0</v>
      </c>
      <c r="I39" s="6">
        <f t="shared" si="3"/>
        <v>0</v>
      </c>
    </row>
    <row r="40" spans="1:9" ht="15">
      <c r="A40" s="36" t="s">
        <v>91</v>
      </c>
      <c r="B40" s="31" t="s">
        <v>49</v>
      </c>
      <c r="C40" s="37">
        <v>0</v>
      </c>
      <c r="D40" s="37" t="s">
        <v>38</v>
      </c>
      <c r="E40" s="38">
        <v>1</v>
      </c>
      <c r="F40" s="5">
        <v>0</v>
      </c>
      <c r="G40" s="5">
        <f t="shared" si="2"/>
        <v>0</v>
      </c>
      <c r="H40" s="5">
        <v>0</v>
      </c>
      <c r="I40" s="6">
        <f t="shared" si="3"/>
        <v>0</v>
      </c>
    </row>
    <row r="41" spans="1:9" ht="13.5" thickBot="1">
      <c r="A41" s="39"/>
      <c r="B41" s="40"/>
      <c r="C41" s="41"/>
      <c r="D41" s="41"/>
      <c r="E41" s="42"/>
      <c r="F41" s="7"/>
      <c r="G41" s="7"/>
      <c r="H41" s="7"/>
      <c r="I41" s="8"/>
    </row>
    <row r="42" spans="1:9" s="29" customFormat="1" ht="13.5" thickBot="1">
      <c r="A42" s="43" t="s">
        <v>64</v>
      </c>
      <c r="B42" s="44" t="s">
        <v>92</v>
      </c>
      <c r="C42" s="45"/>
      <c r="D42" s="45"/>
      <c r="E42" s="46"/>
      <c r="F42" s="47"/>
      <c r="G42" s="47">
        <f>SUM(G26:G41)</f>
        <v>0</v>
      </c>
      <c r="H42" s="47"/>
      <c r="I42" s="48">
        <f>SUM(I26:I41)</f>
        <v>0</v>
      </c>
    </row>
    <row r="43" spans="1:9" ht="15">
      <c r="A43" s="49"/>
      <c r="B43" s="50"/>
      <c r="C43" s="51"/>
      <c r="D43" s="51"/>
      <c r="E43" s="52"/>
      <c r="F43" s="53"/>
      <c r="G43" s="53"/>
      <c r="H43" s="53"/>
      <c r="I43" s="54"/>
    </row>
    <row r="44" spans="1:9" ht="15">
      <c r="A44" s="55"/>
      <c r="B44" s="56"/>
      <c r="C44" s="57"/>
      <c r="D44" s="57"/>
      <c r="E44" s="58"/>
      <c r="F44" s="59"/>
      <c r="G44" s="59"/>
      <c r="H44" s="59"/>
      <c r="I44" s="60"/>
    </row>
    <row r="45" spans="1:9" ht="15">
      <c r="A45" s="55"/>
      <c r="B45" s="56" t="s">
        <v>10</v>
      </c>
      <c r="C45" s="57"/>
      <c r="D45" s="57"/>
      <c r="E45" s="58"/>
      <c r="F45" s="59"/>
      <c r="G45" s="59">
        <f>(SUM(G$2:G44))/2</f>
        <v>0</v>
      </c>
      <c r="H45" s="59"/>
      <c r="I45" s="60">
        <f>(SUM(I$2:I44))/2</f>
        <v>0</v>
      </c>
    </row>
    <row r="46" spans="1:9" ht="15">
      <c r="A46" s="55"/>
      <c r="B46" s="56" t="s">
        <v>4</v>
      </c>
      <c r="C46" s="57"/>
      <c r="D46" s="57"/>
      <c r="E46" s="58"/>
      <c r="F46" s="59"/>
      <c r="G46" s="59">
        <v>0</v>
      </c>
      <c r="H46" s="59"/>
      <c r="I46" s="60"/>
    </row>
    <row r="47" spans="1:9" ht="15">
      <c r="A47" s="55"/>
      <c r="B47" s="56" t="s">
        <v>3</v>
      </c>
      <c r="C47" s="57"/>
      <c r="D47" s="57"/>
      <c r="E47" s="58"/>
      <c r="F47" s="59"/>
      <c r="G47" s="59">
        <v>0</v>
      </c>
      <c r="H47" s="59"/>
      <c r="I47" s="60">
        <v>0</v>
      </c>
    </row>
    <row r="48" spans="1:9" ht="13.5" thickBot="1">
      <c r="A48" s="61"/>
      <c r="B48" s="62" t="s">
        <v>11</v>
      </c>
      <c r="C48" s="63"/>
      <c r="D48" s="63"/>
      <c r="E48" s="64"/>
      <c r="F48" s="65"/>
      <c r="G48" s="65">
        <f>SUM(G45:I47)</f>
        <v>0</v>
      </c>
      <c r="H48" s="65"/>
      <c r="I48" s="66"/>
    </row>
  </sheetData>
  <printOptions horizontalCentered="1"/>
  <pageMargins left="0.7" right="0.7" top="0.787401575" bottom="0.7874015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Chytráček</dc:creator>
  <cp:keywords/>
  <dc:description/>
  <cp:lastModifiedBy>MěÚ Kutná Hora</cp:lastModifiedBy>
  <dcterms:created xsi:type="dcterms:W3CDTF">2016-12-08T14:09:31Z</dcterms:created>
  <dcterms:modified xsi:type="dcterms:W3CDTF">2017-06-13T13:05:04Z</dcterms:modified>
  <cp:category/>
  <cp:version/>
  <cp:contentType/>
  <cp:contentStatus/>
</cp:coreProperties>
</file>