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defaultThemeVersion="124226"/>
  <mc:AlternateContent xmlns:mc="http://schemas.openxmlformats.org/markup-compatibility/2006">
    <mc:Choice Requires="x15">
      <x15ac:absPath xmlns:x15ac="http://schemas.microsoft.com/office/spreadsheetml/2010/11/ac" url="L:\Zakázky - Realizace\Kutná Hora_BD Benešova\02_Vypracování\DPS_Kutná Hora_BD Benešova_170214\_Soupis prací\"/>
    </mc:Choice>
  </mc:AlternateContent>
  <bookViews>
    <workbookView xWindow="360" yWindow="270" windowWidth="18735" windowHeight="12210" activeTab="1" xr2:uid="{00000000-000D-0000-FFFF-FFFF00000000}"/>
  </bookViews>
  <sheets>
    <sheet name="Uchazeč" sheetId="5" r:id="rId1"/>
    <sheet name="Stavba" sheetId="1" r:id="rId2"/>
    <sheet name="VzorObjekt" sheetId="9" state="hidden" r:id="rId3"/>
    <sheet name="VzorPolozky" sheetId="10" state="hidden" r:id="rId4"/>
    <sheet name="Rekapitulace Objekt 01" sheetId="11" r:id="rId5"/>
    <sheet name="01 2016148 Pol" sheetId="12" r:id="rId6"/>
    <sheet name="Rekapitulace Objekt 02" sheetId="13" r:id="rId7"/>
    <sheet name="02 2016148 Pol" sheetId="14" r:id="rId8"/>
    <sheet name="Rekapitulace Objekt 03" sheetId="15" r:id="rId9"/>
    <sheet name="03 20160148 Pol" sheetId="16" r:id="rId10"/>
  </sheets>
  <externalReferences>
    <externalReference r:id="rId11"/>
  </externalReferences>
  <definedNames>
    <definedName name="CelkemObjekty" localSheetId="1">Stavba!$I$26</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 2016148 Pol'!$A$1:$I$1176</definedName>
    <definedName name="_xlnm.Print_Area" localSheetId="7">'02 2016148 Pol'!$A$1:$I$12</definedName>
    <definedName name="_xlnm.Print_Area" localSheetId="9">'03 20160148 Pol'!$A$1:$I$202</definedName>
    <definedName name="_xlnm.Print_Area" localSheetId="4">'Rekapitulace Objekt 01'!$A$1:$H$47</definedName>
    <definedName name="_xlnm.Print_Area" localSheetId="6">'Rekapitulace Objekt 02'!$A$1:$H$24</definedName>
    <definedName name="_xlnm.Print_Area" localSheetId="8">'Rekapitulace Objekt 03'!$A$1:$H$34</definedName>
    <definedName name="_xlnm.Print_Area" localSheetId="1">Stavba!$A$1:$J$69</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71027"/>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C194" i="16" l="1"/>
  <c r="BA194" i="16" s="1"/>
  <c r="D34" i="15"/>
  <c r="BC21" i="15"/>
  <c r="AO6" i="16"/>
  <c r="P18" i="15" s="1"/>
  <c r="BA199" i="16"/>
  <c r="BA197" i="16"/>
  <c r="BA196" i="16"/>
  <c r="BA195" i="16"/>
  <c r="BA193" i="16"/>
  <c r="BA191" i="16"/>
  <c r="BA188" i="16"/>
  <c r="BA186" i="16"/>
  <c r="BA184" i="16"/>
  <c r="BA183" i="16"/>
  <c r="BA182" i="16"/>
  <c r="AZ38" i="16"/>
  <c r="G11" i="16"/>
  <c r="G25" i="16"/>
  <c r="G39" i="16"/>
  <c r="G51" i="16"/>
  <c r="G56" i="16"/>
  <c r="G59" i="16"/>
  <c r="G68" i="16"/>
  <c r="G70" i="16"/>
  <c r="G73" i="16"/>
  <c r="G75" i="16"/>
  <c r="G80" i="16"/>
  <c r="G90" i="16"/>
  <c r="G95" i="16"/>
  <c r="F92" i="16" s="1"/>
  <c r="H26" i="15" s="1"/>
  <c r="G98" i="16"/>
  <c r="G102" i="16"/>
  <c r="G104" i="16"/>
  <c r="G108" i="16"/>
  <c r="G111" i="16"/>
  <c r="G115" i="16"/>
  <c r="F113" i="16" s="1"/>
  <c r="G138" i="16"/>
  <c r="G140" i="16"/>
  <c r="G144" i="16"/>
  <c r="G146" i="16"/>
  <c r="G148" i="16"/>
  <c r="G149" i="16"/>
  <c r="G150" i="16"/>
  <c r="G152" i="16"/>
  <c r="G155" i="16"/>
  <c r="G158" i="16"/>
  <c r="G161" i="16"/>
  <c r="G162" i="16"/>
  <c r="G164" i="16"/>
  <c r="G165" i="16"/>
  <c r="G166" i="16"/>
  <c r="G167" i="16"/>
  <c r="G168" i="16"/>
  <c r="G169" i="16"/>
  <c r="G173" i="16"/>
  <c r="G179" i="16"/>
  <c r="G181" i="16"/>
  <c r="G185" i="16"/>
  <c r="G187" i="16"/>
  <c r="G190" i="16"/>
  <c r="F189" i="16" s="1"/>
  <c r="J68" i="1" s="1"/>
  <c r="G192" i="16"/>
  <c r="D19" i="15"/>
  <c r="B7" i="15"/>
  <c r="B6" i="15"/>
  <c r="C1" i="15"/>
  <c r="B1" i="15"/>
  <c r="D24" i="13"/>
  <c r="BC21" i="13"/>
  <c r="G12" i="14"/>
  <c r="H18" i="13" s="1"/>
  <c r="H19" i="13" s="1"/>
  <c r="J24" i="1" s="1"/>
  <c r="AO6" i="14"/>
  <c r="P18" i="13" s="1"/>
  <c r="AN6" i="14"/>
  <c r="O18" i="13" s="1"/>
  <c r="G9" i="14"/>
  <c r="F8" i="14" s="1"/>
  <c r="J53" i="1" s="1"/>
  <c r="D19" i="13"/>
  <c r="B7" i="13"/>
  <c r="B6" i="13"/>
  <c r="C1" i="13"/>
  <c r="B1" i="13"/>
  <c r="D47" i="11"/>
  <c r="BC21" i="11"/>
  <c r="AO6" i="12"/>
  <c r="P18" i="11" s="1"/>
  <c r="BA1161" i="12"/>
  <c r="BA1159" i="12"/>
  <c r="BA1153" i="12"/>
  <c r="BA1144" i="12"/>
  <c r="BA1051" i="12"/>
  <c r="BA1030" i="12"/>
  <c r="BA1018" i="12"/>
  <c r="BA956" i="12"/>
  <c r="BA952" i="12"/>
  <c r="BA944" i="12"/>
  <c r="BA862" i="12"/>
  <c r="BA854" i="12"/>
  <c r="BA849" i="12"/>
  <c r="BA844" i="12"/>
  <c r="BA839" i="12"/>
  <c r="BA834" i="12"/>
  <c r="BA814" i="12"/>
  <c r="BA805" i="12"/>
  <c r="BA750" i="12"/>
  <c r="BA601" i="12"/>
  <c r="BA597" i="12"/>
  <c r="BA593" i="12"/>
  <c r="AZ558" i="12"/>
  <c r="BA530" i="12"/>
  <c r="BA529" i="12"/>
  <c r="BA528" i="12"/>
  <c r="BA527" i="12"/>
  <c r="BA526" i="12"/>
  <c r="BA525" i="12"/>
  <c r="BA502" i="12"/>
  <c r="BA496" i="12"/>
  <c r="BA495" i="12"/>
  <c r="BA494" i="12"/>
  <c r="BA493" i="12"/>
  <c r="BA492" i="12"/>
  <c r="AZ488" i="12"/>
  <c r="AZ481" i="12"/>
  <c r="BA426" i="12"/>
  <c r="AZ396" i="12"/>
  <c r="AZ375" i="12"/>
  <c r="BA372" i="12"/>
  <c r="AZ295" i="12"/>
  <c r="BA275" i="12"/>
  <c r="AZ272" i="12"/>
  <c r="AZ249" i="12"/>
  <c r="BA196" i="12"/>
  <c r="BA189" i="12"/>
  <c r="AZ141" i="12"/>
  <c r="AZ122" i="12"/>
  <c r="AZ115" i="12"/>
  <c r="BA74" i="12"/>
  <c r="AZ24" i="12"/>
  <c r="G11" i="12"/>
  <c r="G25" i="12"/>
  <c r="G39" i="12"/>
  <c r="G42" i="12"/>
  <c r="G63" i="12"/>
  <c r="G68" i="12"/>
  <c r="G73" i="12"/>
  <c r="G91" i="12"/>
  <c r="G97" i="12"/>
  <c r="G99" i="12"/>
  <c r="G103" i="12"/>
  <c r="F100" i="12" s="1"/>
  <c r="J40" i="1" s="1"/>
  <c r="G109" i="12"/>
  <c r="G116" i="12"/>
  <c r="G123" i="12"/>
  <c r="G133" i="12"/>
  <c r="G142" i="12"/>
  <c r="G165" i="12"/>
  <c r="F139" i="12" s="1"/>
  <c r="J42" i="1" s="1"/>
  <c r="G188" i="12"/>
  <c r="G195" i="12"/>
  <c r="G245" i="12"/>
  <c r="G250" i="12"/>
  <c r="G274" i="12"/>
  <c r="G277" i="12"/>
  <c r="G297" i="12"/>
  <c r="G300" i="12"/>
  <c r="G365" i="12"/>
  <c r="G371" i="12"/>
  <c r="G377" i="12"/>
  <c r="G397" i="12"/>
  <c r="G414" i="12"/>
  <c r="G425" i="12"/>
  <c r="G447" i="12"/>
  <c r="G454" i="12"/>
  <c r="G478" i="12"/>
  <c r="G482" i="12"/>
  <c r="G489" i="12"/>
  <c r="G491" i="12"/>
  <c r="G501" i="12"/>
  <c r="G511" i="12"/>
  <c r="G514" i="12"/>
  <c r="G516" i="12"/>
  <c r="G518" i="12"/>
  <c r="G521" i="12"/>
  <c r="G523" i="12"/>
  <c r="G524" i="12"/>
  <c r="G533" i="12"/>
  <c r="G538" i="12"/>
  <c r="G549" i="12"/>
  <c r="G554" i="12"/>
  <c r="G559" i="12"/>
  <c r="G575" i="12"/>
  <c r="G578" i="12"/>
  <c r="G584" i="12"/>
  <c r="G588" i="12"/>
  <c r="G592" i="12"/>
  <c r="G596" i="12"/>
  <c r="G600" i="12"/>
  <c r="G607" i="12"/>
  <c r="G611" i="12"/>
  <c r="G617" i="12"/>
  <c r="G621" i="12"/>
  <c r="G626" i="12"/>
  <c r="G645" i="12"/>
  <c r="G648" i="12"/>
  <c r="G650" i="12"/>
  <c r="G653" i="12"/>
  <c r="G656" i="12"/>
  <c r="G659" i="12"/>
  <c r="G662" i="12"/>
  <c r="G665" i="12"/>
  <c r="G676" i="12"/>
  <c r="G678" i="12"/>
  <c r="G681" i="12"/>
  <c r="G687" i="12"/>
  <c r="G691" i="12"/>
  <c r="G701" i="12"/>
  <c r="G703" i="12"/>
  <c r="G706" i="12"/>
  <c r="G711" i="12"/>
  <c r="G715" i="12"/>
  <c r="G717" i="12"/>
  <c r="G718" i="12"/>
  <c r="G720" i="12"/>
  <c r="G721" i="12"/>
  <c r="G723" i="12"/>
  <c r="G724" i="12"/>
  <c r="G729" i="12"/>
  <c r="F725" i="12" s="1"/>
  <c r="H33" i="11" s="1"/>
  <c r="G732" i="12"/>
  <c r="G749" i="12"/>
  <c r="G753" i="12"/>
  <c r="G768" i="12"/>
  <c r="G770" i="12"/>
  <c r="G774" i="12"/>
  <c r="G777" i="12"/>
  <c r="G804" i="12"/>
  <c r="G813" i="12"/>
  <c r="G833" i="12"/>
  <c r="G838" i="12"/>
  <c r="G843" i="12"/>
  <c r="G848" i="12"/>
  <c r="G853" i="12"/>
  <c r="G857" i="12"/>
  <c r="G861" i="12"/>
  <c r="G863" i="12"/>
  <c r="G864" i="12"/>
  <c r="G866" i="12"/>
  <c r="G868" i="12"/>
  <c r="G872" i="12"/>
  <c r="G875" i="12"/>
  <c r="G897" i="12"/>
  <c r="G904" i="12"/>
  <c r="G908" i="12"/>
  <c r="G912" i="12"/>
  <c r="G915" i="12"/>
  <c r="G920" i="12"/>
  <c r="G924" i="12"/>
  <c r="G926" i="12"/>
  <c r="G934" i="12"/>
  <c r="G938" i="12"/>
  <c r="G943" i="12"/>
  <c r="G948" i="12"/>
  <c r="G951" i="12"/>
  <c r="G955" i="12"/>
  <c r="G957" i="12"/>
  <c r="G961" i="12"/>
  <c r="G964" i="12"/>
  <c r="G968" i="12"/>
  <c r="G971" i="12"/>
  <c r="G978" i="12"/>
  <c r="G983" i="12"/>
  <c r="G992" i="12"/>
  <c r="G993" i="12"/>
  <c r="G995" i="12"/>
  <c r="G997" i="12"/>
  <c r="G999" i="12"/>
  <c r="G1002" i="12"/>
  <c r="G1006" i="12"/>
  <c r="G1008" i="12"/>
  <c r="G1010" i="12"/>
  <c r="G1014" i="12"/>
  <c r="G1017" i="12"/>
  <c r="G1029" i="12"/>
  <c r="G1040" i="12"/>
  <c r="G1041" i="12"/>
  <c r="G1042" i="12"/>
  <c r="G1043" i="12"/>
  <c r="G1044" i="12"/>
  <c r="G1045" i="12"/>
  <c r="G1046" i="12"/>
  <c r="G1047" i="12"/>
  <c r="G1050" i="12"/>
  <c r="G1064" i="12"/>
  <c r="G1066" i="12"/>
  <c r="G1068" i="12"/>
  <c r="G1070" i="12"/>
  <c r="G1072" i="12"/>
  <c r="G1073" i="12"/>
  <c r="G1074" i="12"/>
  <c r="G1075" i="12"/>
  <c r="G1076" i="12"/>
  <c r="G1077" i="12"/>
  <c r="G1078" i="12"/>
  <c r="G1079" i="12"/>
  <c r="G1080" i="12"/>
  <c r="G1081" i="12"/>
  <c r="G1084" i="12"/>
  <c r="G1089" i="12"/>
  <c r="G1091" i="12"/>
  <c r="G1093" i="12"/>
  <c r="G1098" i="12"/>
  <c r="G1101" i="12"/>
  <c r="G1131" i="12"/>
  <c r="G1133" i="12"/>
  <c r="G1135" i="12"/>
  <c r="G1137" i="12"/>
  <c r="G1140" i="12"/>
  <c r="G1143" i="12"/>
  <c r="G1152" i="12"/>
  <c r="G1158" i="12"/>
  <c r="G1160" i="12"/>
  <c r="G1162" i="12"/>
  <c r="G1163" i="12"/>
  <c r="G1164" i="12"/>
  <c r="G1167" i="12"/>
  <c r="G1170" i="12"/>
  <c r="G1171" i="12"/>
  <c r="G1172" i="12"/>
  <c r="G1173" i="12"/>
  <c r="D19" i="11"/>
  <c r="B7" i="11"/>
  <c r="B6" i="11"/>
  <c r="C1" i="11"/>
  <c r="B1" i="11"/>
  <c r="B1" i="9"/>
  <c r="C1" i="9"/>
  <c r="B7" i="9"/>
  <c r="B6" i="9"/>
  <c r="F135" i="16" l="1"/>
  <c r="J64" i="1" s="1"/>
  <c r="H23" i="13"/>
  <c r="H24" i="13" s="1"/>
  <c r="F522" i="12"/>
  <c r="H31" i="11" s="1"/>
  <c r="F77" i="16"/>
  <c r="H25" i="15" s="1"/>
  <c r="F1099" i="12"/>
  <c r="F171" i="16"/>
  <c r="J66" i="1" s="1"/>
  <c r="J61" i="1"/>
  <c r="H44" i="11"/>
  <c r="J63" i="1"/>
  <c r="H28" i="15"/>
  <c r="F1156" i="12"/>
  <c r="F1082" i="12"/>
  <c r="F1015" i="12"/>
  <c r="F939" i="12"/>
  <c r="F905" i="12"/>
  <c r="F775" i="12"/>
  <c r="F474" i="12"/>
  <c r="F8" i="12"/>
  <c r="H25" i="11"/>
  <c r="H27" i="11"/>
  <c r="F8" i="16"/>
  <c r="J45" i="1"/>
  <c r="J47" i="1"/>
  <c r="J49" i="1"/>
  <c r="F1141" i="12"/>
  <c r="F1048" i="12"/>
  <c r="F962" i="12"/>
  <c r="F921" i="12"/>
  <c r="F873" i="12"/>
  <c r="F730" i="12"/>
  <c r="F534" i="12"/>
  <c r="F499" i="12"/>
  <c r="F185" i="12"/>
  <c r="H28" i="11" s="1"/>
  <c r="F105" i="12"/>
  <c r="F94" i="12"/>
  <c r="AN6" i="12"/>
  <c r="O18" i="11" s="1"/>
  <c r="F180" i="16"/>
  <c r="F145" i="16"/>
  <c r="H30" i="15" s="1"/>
  <c r="F96" i="16"/>
  <c r="H27" i="15" s="1"/>
  <c r="F53" i="16"/>
  <c r="H24" i="15" s="1"/>
  <c r="AN6" i="16"/>
  <c r="O18" i="15" s="1"/>
  <c r="H29" i="15"/>
  <c r="H33" i="15"/>
  <c r="J43" i="1" l="1"/>
  <c r="H31" i="15"/>
  <c r="J67" i="1"/>
  <c r="H32" i="15"/>
  <c r="J39" i="1"/>
  <c r="H24" i="11"/>
  <c r="J48" i="1"/>
  <c r="H32" i="11"/>
  <c r="J52" i="1"/>
  <c r="H36" i="11"/>
  <c r="J57" i="1"/>
  <c r="H40" i="11"/>
  <c r="J62" i="1"/>
  <c r="H45" i="11"/>
  <c r="H23" i="15"/>
  <c r="H34" i="15" s="1"/>
  <c r="G202" i="16"/>
  <c r="H18" i="15" s="1"/>
  <c r="H19" i="15" s="1"/>
  <c r="J25" i="1" s="1"/>
  <c r="J44" i="1"/>
  <c r="H29" i="11"/>
  <c r="J54" i="1"/>
  <c r="H37" i="11"/>
  <c r="J58" i="1"/>
  <c r="H41" i="11"/>
  <c r="J65" i="1"/>
  <c r="H46" i="11"/>
  <c r="J41" i="1"/>
  <c r="H26" i="11"/>
  <c r="J46" i="1"/>
  <c r="H30" i="11"/>
  <c r="J50" i="1"/>
  <c r="H34" i="11"/>
  <c r="J55" i="1"/>
  <c r="H38" i="11"/>
  <c r="J59" i="1"/>
  <c r="H42" i="11"/>
  <c r="J38" i="1"/>
  <c r="H23" i="11"/>
  <c r="H35" i="11"/>
  <c r="J51" i="1"/>
  <c r="J56" i="1"/>
  <c r="H39" i="11"/>
  <c r="J60" i="1"/>
  <c r="H43" i="11"/>
  <c r="G1176" i="12"/>
  <c r="H18" i="11" s="1"/>
  <c r="H19" i="11" s="1"/>
  <c r="J23" i="1" s="1"/>
  <c r="J26" i="1" s="1"/>
  <c r="J69" i="1" l="1"/>
  <c r="H47" i="11"/>
</calcChain>
</file>

<file path=xl/sharedStrings.xml><?xml version="1.0" encoding="utf-8"?>
<sst xmlns="http://schemas.openxmlformats.org/spreadsheetml/2006/main" count="3026" uniqueCount="1390">
  <si>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</si>
  <si>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</si>
  <si>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</si>
  <si>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</si>
  <si>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</si>
  <si>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</si>
  <si>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</si>
  <si>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</si>
  <si>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</si>
  <si>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</si>
  <si>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</si>
  <si>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</si>
  <si>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</si>
  <si>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</si>
  <si>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</si>
  <si>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</si>
  <si>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</si>
  <si>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</si>
  <si>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</si>
  <si>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</si>
  <si>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</si>
  <si>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</si>
  <si>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</si>
  <si>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</si>
  <si>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</si>
  <si>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</si>
  <si>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</si>
  <si>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</si>
  <si>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</si>
  <si>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</si>
  <si>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</si>
  <si>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</si>
  <si>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</si>
  <si>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</si>
  <si>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</si>
  <si>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</si>
  <si>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</si>
  <si>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</si>
  <si>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</si>
  <si>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</si>
  <si>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2016148</t>
  </si>
  <si>
    <t>Snížení energetické náročnosti, Benešova 632-638, Kutná Hora</t>
  </si>
  <si>
    <t>Stavební objekt</t>
  </si>
  <si>
    <t>01</t>
  </si>
  <si>
    <t>Způsobilé výdaje na hlavní aktivity projektu</t>
  </si>
  <si>
    <t>02</t>
  </si>
  <si>
    <t>Způsobilé výdaje na vedlejší aktivity projektu</t>
  </si>
  <si>
    <t>03</t>
  </si>
  <si>
    <t>Nezpůsobilé výdaje projektu</t>
  </si>
  <si>
    <t>Celkem za stavbu</t>
  </si>
  <si>
    <t>Rekapitulace dílů</t>
  </si>
  <si>
    <t>Číslo</t>
  </si>
  <si>
    <t>Název</t>
  </si>
  <si>
    <t>Celkem</t>
  </si>
  <si>
    <t>1</t>
  </si>
  <si>
    <t>Zemní práce</t>
  </si>
  <si>
    <t>28</t>
  </si>
  <si>
    <t>Zpevňování hornin a konstrukcí</t>
  </si>
  <si>
    <t>3</t>
  </si>
  <si>
    <t>Svislé a kompletní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</si>
  <si>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</si>
  <si>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</si>
  <si>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</si>
  <si>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</si>
  <si>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</si>
  <si>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</si>
  <si>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</si>
  <si>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</si>
  <si>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</si>
  <si>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</si>
  <si>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</si>
  <si>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</si>
  <si>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</si>
  <si>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</si>
  <si>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</si>
  <si>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</si>
  <si>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</si>
  <si>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</si>
  <si>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</si>
  <si>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</si>
  <si>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</si>
  <si>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Živičné krytiny</t>
  </si>
  <si>
    <t>713</t>
  </si>
  <si>
    <t>Izolace tepelné</t>
  </si>
  <si>
    <t>730</t>
  </si>
  <si>
    <t>Ústřední vytápění</t>
  </si>
  <si>
    <t>762</t>
  </si>
  <si>
    <t>Konstrukce tesařské</t>
  </si>
  <si>
    <t>763</t>
  </si>
  <si>
    <t>Dřevostavby</t>
  </si>
  <si>
    <t>764</t>
  </si>
  <si>
    <t>Konstrukce klempířské</t>
  </si>
  <si>
    <t>767</t>
  </si>
  <si>
    <t>Konstrukce zámečnické</t>
  </si>
  <si>
    <t>767.01</t>
  </si>
  <si>
    <t>Otvorové prvky z Al profilů</t>
  </si>
  <si>
    <t>769</t>
  </si>
  <si>
    <t>Otvorové prvky z plastu</t>
  </si>
  <si>
    <t>771</t>
  </si>
  <si>
    <t>Podlahy z dlaždic a obklady</t>
  </si>
  <si>
    <t>781</t>
  </si>
  <si>
    <t>Obklady keramické</t>
  </si>
  <si>
    <t>783</t>
  </si>
  <si>
    <t>Nátěry</t>
  </si>
  <si>
    <t>784</t>
  </si>
  <si>
    <t>Malby</t>
  </si>
  <si>
    <t>787</t>
  </si>
  <si>
    <t>Zasklívání</t>
  </si>
  <si>
    <t>M21</t>
  </si>
  <si>
    <t>Elektromontáže</t>
  </si>
  <si>
    <t>M46</t>
  </si>
  <si>
    <t>Zemní práce při montážích</t>
  </si>
  <si>
    <t>VN</t>
  </si>
  <si>
    <t>Vedlejší náklady</t>
  </si>
  <si>
    <t>ON</t>
  </si>
  <si>
    <t>Ostatní náklady</t>
  </si>
  <si>
    <t>Cena celkem</t>
  </si>
  <si>
    <t>STA</t>
  </si>
  <si>
    <t>Rozsah:</t>
  </si>
  <si>
    <t>Rekapitulace soupisů náležejících k objektu</t>
  </si>
  <si>
    <t>Soupis</t>
  </si>
  <si>
    <t>Cena (Kč)</t>
  </si>
  <si>
    <t>Benešova 632 - 638, Kutná Hora</t>
  </si>
  <si>
    <t>Celkem objekt</t>
  </si>
  <si>
    <t>Položkový soupis prací a dodávek</t>
  </si>
  <si>
    <t>Ceník</t>
  </si>
  <si>
    <t>Cen. soustava</t>
  </si>
  <si>
    <t>#LevelZatrideniCeniku#</t>
  </si>
  <si>
    <t>Ceník, kapitola</t>
  </si>
  <si>
    <t>Poznámka uchazeče</t>
  </si>
  <si>
    <t>Díl:</t>
  </si>
  <si>
    <t>DIL</t>
  </si>
  <si>
    <t>121 10-11 Sejmutí ornice</t>
  </si>
  <si>
    <t>nebo lesní půdy, s vodorovným přemístěním na hromady v místě upotřebení nebo na dočasné či trvalé skládky se složením</t>
  </si>
  <si>
    <t>SPX</t>
  </si>
  <si>
    <t>121101100R00</t>
  </si>
  <si>
    <t>...s přemístěním na vzdálenost do 50 m</t>
  </si>
  <si>
    <t>m3</t>
  </si>
  <si>
    <t>800-1</t>
  </si>
  <si>
    <t>RTS 16/ II</t>
  </si>
  <si>
    <t>POL</t>
  </si>
  <si>
    <t>od jihu : 1,39*6*0,1</t>
  </si>
  <si>
    <t>3*1,5*0,1</t>
  </si>
  <si>
    <t>od severu : (87,37-3,05-3,05-3,05-3,05-3,05-3,05)*2*0,1</t>
  </si>
  <si>
    <t>3,6*2*12*0,1</t>
  </si>
  <si>
    <t>od západu : 1,39*(0,84+1,22+1,68+1,22+0,74)*0,1</t>
  </si>
  <si>
    <t>1,39*(0,74+0,6+0,095+0,95+1,255+1,22+0,84)*0,1</t>
  </si>
  <si>
    <t>(0,685+2,33+0,97+1,73+0,685)*1,5*0,1</t>
  </si>
  <si>
    <t>od severu : (14,25+1,25)*1,5*0,1</t>
  </si>
  <si>
    <t>od východu : (1,45+6+3)*1*0,1</t>
  </si>
  <si>
    <t>(6+0,42)*0,6*0,1</t>
  </si>
  <si>
    <t>(6,6+6+1,25+6,6+1,45)*0,8*0,1</t>
  </si>
  <si>
    <t>132 20 Hloubení rýh šířky přes 60 do 200 cm</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</si>
  <si>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</si>
  <si>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132201211R00</t>
  </si>
  <si>
    <t xml:space="preserve">...do 100 m3, v hornině 3, hloubení strojně </t>
  </si>
  <si>
    <t xml:space="preserve">95% z cekového objemu : </t>
  </si>
  <si>
    <t/>
  </si>
  <si>
    <t>od jihu : 1,39*6*1,5*0,95</t>
  </si>
  <si>
    <t>3*1,5*1,5*0,95</t>
  </si>
  <si>
    <t>od severu : (87,37-3,05-3,05-3,05-3,05-3,05-3,05)*2*1,8*0,95</t>
  </si>
  <si>
    <t>3,6*2*1,8*12*0,95</t>
  </si>
  <si>
    <t>od západu : 1,39*(0,84+1,22+1,68+1,22+0,74)*1,5*0,95</t>
  </si>
  <si>
    <t>1,39*(0,74+0,6+0,095+0,95+1,255+1,22+0,84)*1,5*0,95</t>
  </si>
  <si>
    <t>(0,685+2,33+0,97+1,73+0,685)*1,5*1,5*0,95</t>
  </si>
  <si>
    <t>od severu : (14,25+1,25)*1,5*1,2*0,95</t>
  </si>
  <si>
    <t>od východu : (1,45+6+3)*1*0,8*0,95</t>
  </si>
  <si>
    <t>(6+0,42)*0,6*0,4*0,95</t>
  </si>
  <si>
    <t>(6,6+6+1,25+6,6+1,45)*0,8*0,4*0,95</t>
  </si>
  <si>
    <t>132201219R00</t>
  </si>
  <si>
    <t xml:space="preserve">...příplatek za lepivost, v hornině 3,  </t>
  </si>
  <si>
    <t>139 6 Ruční výkop jam, rýh a šachet</t>
  </si>
  <si>
    <t>s přehozením na vzdálenost do 5 m nebo s naložením na ruční dopravní prostředek</t>
  </si>
  <si>
    <t>139601102R00</t>
  </si>
  <si>
    <t>...v hornině 3</t>
  </si>
  <si>
    <t xml:space="preserve">5% z cekového objemu : </t>
  </si>
  <si>
    <t>od jihu : 1,39*6*1,5*0,05</t>
  </si>
  <si>
    <t>3*1,5*1,5*0,05</t>
  </si>
  <si>
    <t>od severu : (87,37-3,05-3,05-3,05-3,05-3,05-3,05)*2*1,8*0,05</t>
  </si>
  <si>
    <t>3,6*2*1,8*12*0,05</t>
  </si>
  <si>
    <t>od západu : 1,39*(0,84+1,22+1,68+1,22+0,74)*1,5*0,05</t>
  </si>
  <si>
    <t>1,39*(0,74+0,6+0,095+0,95+1,255+1,22+0,84)*1,5*0,05</t>
  </si>
  <si>
    <t>(0,685+2,33+0,97+1,73+0,685)*1,5*1,5*0,05</t>
  </si>
  <si>
    <t>od severu : (14,25+1,25)*1,5*1,2*0,05</t>
  </si>
  <si>
    <t>od východu : (1,45+6+3)*1*0,8*0,05</t>
  </si>
  <si>
    <t>(6+0,42)*0,6*0,4*0,05</t>
  </si>
  <si>
    <t>(6,6+6+1,25+6,6+1,45)*0,8*0,4*0,05</t>
  </si>
  <si>
    <t>Mezisoučet</t>
  </si>
  <si>
    <t>od jihu - zámkovka : (1,2+6+1,2)*0,4*0,2*11</t>
  </si>
  <si>
    <t>3*0,4*4*0,2</t>
  </si>
  <si>
    <t>6*0,4*0,2</t>
  </si>
  <si>
    <t>162 10 Vodorovné přemístění výkopku</t>
  </si>
  <si>
    <t>po suchu, bez ohledu na druh dopravního prostředku, bez naložení výkopku, avšak se složením bez rozhrnutí,</t>
  </si>
  <si>
    <t>162701105R00</t>
  </si>
  <si>
    <t>...z horniny 1 až 4, na vzdálenost přes 9 000  do 10 000 m</t>
  </si>
  <si>
    <t>výkop : 481,08931+34,15249</t>
  </si>
  <si>
    <t>zásyp : -469,99984</t>
  </si>
  <si>
    <t>162 20 Vodorovné přemístění výkopku nošením</t>
  </si>
  <si>
    <t>bez naložení, avšak s vyprázdněním nádoby na hromadu nebo do dopravního prostředku,</t>
  </si>
  <si>
    <t>162201203R00</t>
  </si>
  <si>
    <t>...z horniny 1 až 4, kolečkem, na vzdálenost do 10 m</t>
  </si>
  <si>
    <t>174 10-11 Zásyp sypaninou se zhutněním</t>
  </si>
  <si>
    <t>z jakékoliv horniny s uložením výkopku po vrstvách,</t>
  </si>
  <si>
    <t>174101101R00</t>
  </si>
  <si>
    <t>...jam, šachet, rýh nebo kolem objektů v těchto vykopávkách</t>
  </si>
  <si>
    <t>včetně strojního přemístění materiálu pro zásyp ze vzdálenosti do 10 m od okraje zásypu</t>
  </si>
  <si>
    <t>od jihu : 1,25*6*1,5</t>
  </si>
  <si>
    <t>3*(1,5-0,14)*1,5</t>
  </si>
  <si>
    <t>od severu : (87,37-3,05-3,05-3,05-3,05-3,05-3,05)*(2-0,14)*1,8</t>
  </si>
  <si>
    <t>3,6*(2-0,14)*1,8*12</t>
  </si>
  <si>
    <t>od západu : 1,25*(0,84+1,22+1,68+1,22+0,74)*1,5</t>
  </si>
  <si>
    <t>1,25*(0,74+0,6+0,095+0,95+1,255+1,22+0,84)*1,5</t>
  </si>
  <si>
    <t>(0,685+2,33+0,97+1,73+0,685)*(1,5-0,14)*1,5</t>
  </si>
  <si>
    <t>od severu : (14,25+1,25)*(1,5-0,14)*1,2</t>
  </si>
  <si>
    <t>od východu : (1,45+6+3)*(1-0,14)*0,8</t>
  </si>
  <si>
    <t>(6+0,42)*(0,6-0,14)*0,4</t>
  </si>
  <si>
    <t>(6,6+6+1,25+6,6+1,45)*(0,8-0,14)*0,4</t>
  </si>
  <si>
    <t>od jihu - zámkovka : (1,2+6+1,2)*(0,4-0,14)*0,1*11</t>
  </si>
  <si>
    <t>3*(0,4-0,14)*4*0,1</t>
  </si>
  <si>
    <t>6*(0,4-0,14)*0,1</t>
  </si>
  <si>
    <t>199 Poplatky za skládku</t>
  </si>
  <si>
    <t>199000002R00</t>
  </si>
  <si>
    <t>...horniny 1- 4</t>
  </si>
  <si>
    <t>602 01 Omítky stěn z hotových směsí</t>
  </si>
  <si>
    <t>po jednotlivých vrstvách</t>
  </si>
  <si>
    <t>602021104R00</t>
  </si>
  <si>
    <t xml:space="preserve">...adhézní nátěr, akrylátová disperze,  ,  ,  </t>
  </si>
  <si>
    <t>m2</t>
  </si>
  <si>
    <t>801-1</t>
  </si>
  <si>
    <t>622 47 Reprofilace betonových povrchů</t>
  </si>
  <si>
    <t>622473104R00</t>
  </si>
  <si>
    <t>...maltou hydroizolační, tloušťky 4 mm</t>
  </si>
  <si>
    <t>801-5</t>
  </si>
  <si>
    <t>311 27-11 Zdivo nosné z tvárnic porobetonových</t>
  </si>
  <si>
    <t>311 27-117 hladkých</t>
  </si>
  <si>
    <t>311271176R00</t>
  </si>
  <si>
    <t>...tloušťky 250 mm, charakteristická pevnost v tlaku fk = 2,71 MPa, součinitel prostupu tepla U=0,5 W/m2.K</t>
  </si>
  <si>
    <t>atiky : 6*0,8*28</t>
  </si>
  <si>
    <t>113 10-6 Rozebrání dlažeb, panelů</t>
  </si>
  <si>
    <t>s přemístěním hmot na skládku na vzdálenost do 3 m nebo s naložením na dopravní prostředek</t>
  </si>
  <si>
    <t>113 10-62 vozovek a ploch s jakoukoliv výplní spár</t>
  </si>
  <si>
    <t>113106231R00</t>
  </si>
  <si>
    <t>...v jakékoliv ploše, ze zámkové dlažky, kladených do lože z kameniva</t>
  </si>
  <si>
    <t>822-1</t>
  </si>
  <si>
    <t xml:space="preserve">pro zpětné použití : </t>
  </si>
  <si>
    <t>od jihu : (1,25+6+1,2)*0,5*11</t>
  </si>
  <si>
    <t>3*0,5*4</t>
  </si>
  <si>
    <t>6*0,5*1</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</si>
  <si>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</si>
  <si>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</si>
  <si>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</si>
  <si>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</si>
  <si>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 xml:space="preserve">zpětné použití : </t>
  </si>
  <si>
    <t>od jihu : (1,25+6+1,2)*0,4*11</t>
  </si>
  <si>
    <t>3*0,4*4</t>
  </si>
  <si>
    <t>6*0,4*1</t>
  </si>
  <si>
    <t>596 8 Kladení dlažby z betonových nebo kameninových dlaždic</t>
  </si>
  <si>
    <t>komunikací pro pěší do velikosti dlaždic 0,25 m2 s provedením lože do tl. 30 mm, s vyplněním spár a se smetením přebytečného materiálu na vzdálenost do 3 m</t>
  </si>
  <si>
    <t>596811111R00</t>
  </si>
  <si>
    <t>...do lože z kameniva těženého tloušťky do 30 mm</t>
  </si>
  <si>
    <t>severní : (87,37-3,05-3,05-3,05-3,05-3,05-3,05)*0,5</t>
  </si>
  <si>
    <t>4,1*12*0,5</t>
  </si>
  <si>
    <t>0,5*0,5*2*6</t>
  </si>
  <si>
    <t>0,5*2*2</t>
  </si>
  <si>
    <t>západní : 1,25*(0,84+1,22+1,68+1,22+0,74)*2</t>
  </si>
  <si>
    <t>severní : (14,55+1,45)*0,5</t>
  </si>
  <si>
    <t>východní : (33,92+0,5+2,52-3+1,4+6,6+1,25)*0,5</t>
  </si>
  <si>
    <t>916 5 Osazení záhonového obrubníku betonového</t>
  </si>
  <si>
    <t>se zřízením lože z betonu prostého C 12/15 tl. 80-100 mm</t>
  </si>
  <si>
    <t>916561111R00</t>
  </si>
  <si>
    <t>...do lože z betonu prostého C 12/15, s boční opěrou z betonu prostého</t>
  </si>
  <si>
    <t>m</t>
  </si>
  <si>
    <t>severní : (87,37-3,05-3,05-3,05-3,05-3,05-3,05)</t>
  </si>
  <si>
    <t>1+2,5+3,6+1+2,5+3,6+1+2,5+3,6+1+2,5+3,6+1+2,5+3,6+1+2,5+3,6+0,5</t>
  </si>
  <si>
    <t>západní : (0,84+1,22+1,68+1,22+0,74)*2</t>
  </si>
  <si>
    <t>severní : 0,5+14,25+1,45+0,5</t>
  </si>
  <si>
    <t>východní : 0,5+33,92+2,02+2,02+0,5+6,6+1,25+0,5</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</si>
  <si>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</si>
  <si>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</si>
  <si>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</si>
  <si>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</si>
  <si>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plastová okna : 0,69*0,65*1</t>
  </si>
  <si>
    <t>1,21*0,9*42</t>
  </si>
  <si>
    <t>1,31*0,65*38</t>
  </si>
  <si>
    <t>1,22*1,6*8</t>
  </si>
  <si>
    <t>1,52*1,6*56</t>
  </si>
  <si>
    <t>1,82*1,6*16</t>
  </si>
  <si>
    <t>2,12*1,6*120</t>
  </si>
  <si>
    <t>2,42*1,6*16</t>
  </si>
  <si>
    <t>1,8*1,6*(28+28)</t>
  </si>
  <si>
    <t>dveře plast : 0,92*2,42*(28+28)</t>
  </si>
  <si>
    <t>okna Al : 1,8*0,6*11</t>
  </si>
  <si>
    <t>2,98*0,6*11</t>
  </si>
  <si>
    <t>2,4*0,6*6</t>
  </si>
  <si>
    <t>1,8*1,78*4</t>
  </si>
  <si>
    <t>2,98*1,78*11</t>
  </si>
  <si>
    <t>2,4*1,78*6</t>
  </si>
  <si>
    <t>dveře AL : 2,65*2,55*7</t>
  </si>
  <si>
    <t>1,8*2,45*(5+2)</t>
  </si>
  <si>
    <t>612 42-5 Omítka vápenná vnitřního ostění</t>
  </si>
  <si>
    <t>okenního nebo dveřního, z pomocného pracovního lešení o výšce podlahy do 1900 mm a pro zatížení do 1,5 kPa,</t>
  </si>
  <si>
    <t>612425931R00</t>
  </si>
  <si>
    <t>...omítkou štukovou</t>
  </si>
  <si>
    <t>801-4</t>
  </si>
  <si>
    <t>okna plast : (0,65+0,69+0,65)*1*0,2</t>
  </si>
  <si>
    <t>(0,9+1,21+0,9)*42*0,2</t>
  </si>
  <si>
    <t>(0,65+1,31+0,65)*38*0,2</t>
  </si>
  <si>
    <t>(1,6+1,22+1,6)*8*0,2</t>
  </si>
  <si>
    <t>(1,6+1,52+1,6)*56*0,2</t>
  </si>
  <si>
    <t>(1,6+1,82+1,6)*16*0,2</t>
  </si>
  <si>
    <t>(1,6+2,12+1,6)*120*0,2</t>
  </si>
  <si>
    <t>(1,6+2,42+1,6)*16*0,2</t>
  </si>
  <si>
    <t>(1,8+1,6)*(28+28)*0,2</t>
  </si>
  <si>
    <t>dveře plast : (2,42+0,92)*(28+28)*0,2</t>
  </si>
  <si>
    <t>okna AL : (1,8+0,6)*2*11*0,2</t>
  </si>
  <si>
    <t>(2,98+0,6)*2*11*0,2</t>
  </si>
  <si>
    <t>(2,4+0,6)*2*6*0,2</t>
  </si>
  <si>
    <t>(1,8+1,78)*2*4*0,2</t>
  </si>
  <si>
    <t>(2,98+1,78)*2*11*0,2</t>
  </si>
  <si>
    <t>(2,4+1,78)*2*6*0,2</t>
  </si>
  <si>
    <t>dveře Al : (2,55+2,65+2,55)*7*0,2</t>
  </si>
  <si>
    <t>(2,45+1,8+2,45)*(5+2)*0,2</t>
  </si>
  <si>
    <t>601 01 Omítky stropů a podhledů z hotových směsí</t>
  </si>
  <si>
    <t>601011188RT3</t>
  </si>
  <si>
    <t>podhledy lodžií : 5,41*(1,2+0,23)*56</t>
  </si>
  <si>
    <t>vstup podhledy : 2,65*(0,7+0,4)*7</t>
  </si>
  <si>
    <t>podhled nad lodžií : 5,41*(1,2*0,23)*14</t>
  </si>
  <si>
    <t>602011188RS3</t>
  </si>
  <si>
    <t xml:space="preserve">skladba S06 : </t>
  </si>
  <si>
    <t>od jihu : (1,2+6+1,2)*0,2*11</t>
  </si>
  <si>
    <t>3*0,2*4</t>
  </si>
  <si>
    <t>6*0,2</t>
  </si>
  <si>
    <t>(1,25+6+1,25+3)*0,2</t>
  </si>
  <si>
    <t>od severu : (87,37-3,05-3,05-3,05-3,05-3,05-3,05)*0,2</t>
  </si>
  <si>
    <t>od západu : (1,25+0,84+1,22+1,68+1,22+0,74+1,25)*0,2</t>
  </si>
  <si>
    <t>(1,25+0,74+0,6+0,095+0,95+1,255+1,22+0,84+1,25)*0,2</t>
  </si>
  <si>
    <t>(0,685+2,33+0,97+1,73+0,685)*0,2</t>
  </si>
  <si>
    <t>od severu : (14,25+1,25)*0,2</t>
  </si>
  <si>
    <t>od východu : (1,45+6+3)*0,2</t>
  </si>
  <si>
    <t>(6+0,42)*0,2</t>
  </si>
  <si>
    <t>(6,6+6+1,25+6,6+1,45)*0,2</t>
  </si>
  <si>
    <t>vstup : 3,6*0,2*14</t>
  </si>
  <si>
    <t>EPS 140 : 2814,15</t>
  </si>
  <si>
    <t>EPS 80 : 175,924</t>
  </si>
  <si>
    <t>vstup boky : 0,7*2,55*2*7</t>
  </si>
  <si>
    <t>ostění : 497,7925</t>
  </si>
  <si>
    <t xml:space="preserve">venkovní obklad : </t>
  </si>
  <si>
    <t xml:space="preserve">mozaika šedá : </t>
  </si>
  <si>
    <t xml:space="preserve">od jihu : </t>
  </si>
  <si>
    <t>-6*3,31*11</t>
  </si>
  <si>
    <t>1,8*2,45*5</t>
  </si>
  <si>
    <t>1,8*0,6*11</t>
  </si>
  <si>
    <t>1,8*2,45*2</t>
  </si>
  <si>
    <t>-2,8*3,31*4</t>
  </si>
  <si>
    <t>2,4*1,78*4</t>
  </si>
  <si>
    <t>2,4*0,6*4</t>
  </si>
  <si>
    <t>-5,8*3,31</t>
  </si>
  <si>
    <t>2,4*1,78</t>
  </si>
  <si>
    <t>2,4*0,6</t>
  </si>
  <si>
    <t>ostění : -(2,45+1,8+2,45)*7*0,25</t>
  </si>
  <si>
    <t>-(1,8+0,6)*2*11*0,25</t>
  </si>
  <si>
    <t>-(2,98+1,78)*2*11*0,25</t>
  </si>
  <si>
    <t>-(2,98+0,6)*2*11*0,25</t>
  </si>
  <si>
    <t>-(1,8+1,78)*2*4*0,25</t>
  </si>
  <si>
    <t>-(2,4+1,78)*2*4*0,25</t>
  </si>
  <si>
    <t>-(2,4+0,6)*2*4*0,25</t>
  </si>
  <si>
    <t>-(2,4+1,78)*2*2*0,25</t>
  </si>
  <si>
    <t>-(2,4+0,6)*2*2*0,25</t>
  </si>
  <si>
    <t>mozaika barevná : -(3,6+0,2+0,2+3,6)*(4,97-1,7)*7</t>
  </si>
  <si>
    <t>-0,7*2,55*2*7</t>
  </si>
  <si>
    <t>602 01-1 Doplňkové práce pro omítky stěn z hotových směsí</t>
  </si>
  <si>
    <t>602011193R00</t>
  </si>
  <si>
    <t>...podkladní nátěr pod tenkovrstvé omítky</t>
  </si>
  <si>
    <t>podhledy : 474,54204</t>
  </si>
  <si>
    <t>stěny : 3164,0679</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</si>
  <si>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</si>
  <si>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</si>
  <si>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</si>
  <si>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</si>
  <si>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</si>
  <si>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</si>
  <si>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</si>
  <si>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622311521RV1</t>
  </si>
  <si>
    <t>Položka neobsahuje kontaktní nátěr a povrchovou úpravu omítkou.</t>
  </si>
  <si>
    <t>vstup : 3,6*1,9*14</t>
  </si>
  <si>
    <t>622311524RV1</t>
  </si>
  <si>
    <t xml:space="preserve">pod zemí skladba S06 : </t>
  </si>
  <si>
    <t>od jihu : (1,2+6+1,2)*0,4*11</t>
  </si>
  <si>
    <t>6*0,4</t>
  </si>
  <si>
    <t>(1,25+6+1,25+3)*1,68</t>
  </si>
  <si>
    <t>od severu : (87,37-3,05-3,05-3,05-3,05-3,05-3,05)*1,9</t>
  </si>
  <si>
    <t>od západu : (1,25+0,84+1,22+1,68+1,22+0,74+1,25)*1,7</t>
  </si>
  <si>
    <t>(1,25+0,74+0,6+0,095+0,95+1,255+1,22+0,84+1,25)*1,7</t>
  </si>
  <si>
    <t>(0,685+2,33+0,97+1,73+0,685)*1,7</t>
  </si>
  <si>
    <t>od severu : (14,25+1,25)*1,4</t>
  </si>
  <si>
    <t>od východu : (1,45+6+3)*1</t>
  </si>
  <si>
    <t>(6+0,42)*1,2</t>
  </si>
  <si>
    <t>(6,6+6+1,25+6,6+1,45)*1,2</t>
  </si>
  <si>
    <t>nad vstupy : 2,65*0,4*7</t>
  </si>
  <si>
    <t>lodžie : (1,2+5,41+1,2)*0,2*56</t>
  </si>
  <si>
    <t>622 31-3 Zateplení fasády</t>
  </si>
  <si>
    <t>K ochraně hran na rozích budovy je zahrnuto 0,14 m rohových lišt na m2.</t>
  </si>
  <si>
    <t>622311331RT7</t>
  </si>
  <si>
    <t>vstupy : (3,6+0,2+0,2+3,6)*(4,97-1,9)*7</t>
  </si>
  <si>
    <t>atika : 3,6*0,25*2*7</t>
  </si>
  <si>
    <t>622311334RT7</t>
  </si>
  <si>
    <t xml:space="preserve">skladby S01.02, 03, 05 : </t>
  </si>
  <si>
    <t>I.PP : (0,25+1,25+0,84+1,22+1,68+1,22+0,74+1,25+0,2+3+0,2)*(3,31-1,48-0,2)</t>
  </si>
  <si>
    <t>-1,31*0,65</t>
  </si>
  <si>
    <t>(1,25+6+1,25)*(3,31-0,2)*11</t>
  </si>
  <si>
    <t>-1,8*2,45*5</t>
  </si>
  <si>
    <t>-1,8*0,6*11</t>
  </si>
  <si>
    <t>-2,98*1,78*11</t>
  </si>
  <si>
    <t>-2,98*0,6*11</t>
  </si>
  <si>
    <t>-1,8*1,78*4</t>
  </si>
  <si>
    <t>-1,8*2,45*2</t>
  </si>
  <si>
    <t>3*(3,31-0,2)*4</t>
  </si>
  <si>
    <t>-2,4*1,78*4</t>
  </si>
  <si>
    <t>-2,4*0,6*4</t>
  </si>
  <si>
    <t>6*(3,31-0,2)*1</t>
  </si>
  <si>
    <t>-2,4*1,78</t>
  </si>
  <si>
    <t>-2,4*0,6</t>
  </si>
  <si>
    <t>I. - IV. NP : 93,72*(15,86-3,31)</t>
  </si>
  <si>
    <t>lodžie : 1,2*2*2,57*12*4</t>
  </si>
  <si>
    <t>lodžie MV : -5,41*0,23*12*4</t>
  </si>
  <si>
    <t>-1,52*1,6*12*4</t>
  </si>
  <si>
    <t>-1,8*1,6*7*4</t>
  </si>
  <si>
    <t>-1,8*1,6*5*4</t>
  </si>
  <si>
    <t>-0,92*2,42*7*4</t>
  </si>
  <si>
    <t>-0,92*2,42*5*4</t>
  </si>
  <si>
    <t>-2,12*1,6*5*4</t>
  </si>
  <si>
    <t>-2,42*1,6*1*4</t>
  </si>
  <si>
    <t>-1,82*1,6*1*4</t>
  </si>
  <si>
    <t>od severu : 87,37*(15,85-1,95)</t>
  </si>
  <si>
    <t>-(3,05+0,08+0,08)*(4,97-1,95)*6</t>
  </si>
  <si>
    <t>-1,31*0,65*22</t>
  </si>
  <si>
    <t>-2,12*1,6*22*4</t>
  </si>
  <si>
    <t>-1,21*0,9*7*5</t>
  </si>
  <si>
    <t xml:space="preserve">od západu : </t>
  </si>
  <si>
    <t>I.PP : (18,37+1,25+1,25+1,25+1,25)*(2,8-0,23-1,5)</t>
  </si>
  <si>
    <t>-1,31*0,65*5</t>
  </si>
  <si>
    <t>-0,69*0,65*1</t>
  </si>
  <si>
    <t>I. IV. NP : 18,37*(15,05-2,8+0,23)</t>
  </si>
  <si>
    <t>lodžie : 1,2*2*2,57*2*4</t>
  </si>
  <si>
    <t>lodžie MV : -5,41*0,23*2*4</t>
  </si>
  <si>
    <t>-0,92*2,42*2*4</t>
  </si>
  <si>
    <t>-1,8*1,6*2*4</t>
  </si>
  <si>
    <t>-1,52*1,6*2*4</t>
  </si>
  <si>
    <t>od severu : (14,25+1,45)*(15,05-1,35)</t>
  </si>
  <si>
    <t>-2,42*1,6*4</t>
  </si>
  <si>
    <t>-1,82*1,6*4</t>
  </si>
  <si>
    <t>-1,22*1,6*4</t>
  </si>
  <si>
    <t>-1,31*0,65*2</t>
  </si>
  <si>
    <t>od východu : (19,45+6,6)*(15,05-1,45)</t>
  </si>
  <si>
    <t>-(3,05+0,08+0,08)*3,07</t>
  </si>
  <si>
    <t>-1,31*0,65*3</t>
  </si>
  <si>
    <t>-2,12*1,6*12</t>
  </si>
  <si>
    <t>-1,21*0,9*7</t>
  </si>
  <si>
    <t>(6+1,25+6,6+1,45)*(15,85-1,2)</t>
  </si>
  <si>
    <t>622311730RV1</t>
  </si>
  <si>
    <t>622311734RV1</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</si>
  <si>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</si>
  <si>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</si>
  <si>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</si>
  <si>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622311354RT7</t>
  </si>
  <si>
    <t>...expandovaným polystyrénem s reflexní úpravou, tloušťky 40 mm, zakončené stěrkou s výztužnou tkaninou</t>
  </si>
  <si>
    <t>okna : (0,65+0,69+0,65)*1*0,25</t>
  </si>
  <si>
    <t>(0,9+1,21+0,9)*42*0,25</t>
  </si>
  <si>
    <t>(0,65+1,31+0,65)*38*0,25</t>
  </si>
  <si>
    <t>(1,6+1,22+1,6)*8*0,25</t>
  </si>
  <si>
    <t>(1,6+1,52+1,6)*56*0,25</t>
  </si>
  <si>
    <t>(1,6+1,82+1,6)*16*0,25</t>
  </si>
  <si>
    <t>(1,6+2,12+1,6)*120*0,25</t>
  </si>
  <si>
    <t>(1,6+2,42+1,6)*16*0,25</t>
  </si>
  <si>
    <t>(1,8+1,6)*(28+28)*0,25</t>
  </si>
  <si>
    <t>dveře : (2,42+0,92)*(28+28)*0,25</t>
  </si>
  <si>
    <t>Al okna : (0,6+1,8+0,6)*11*0,25</t>
  </si>
  <si>
    <t>(0,6+2,98+0,6)*11*0,25</t>
  </si>
  <si>
    <t>(0,6+2,4+0,6)*6*0,25</t>
  </si>
  <si>
    <t>(1,78+1,8+1,78)*4*0,25</t>
  </si>
  <si>
    <t>(1,78+2,98+1,78)*11*0,25</t>
  </si>
  <si>
    <t>(1,78+2,4+1,78)*6*0,25</t>
  </si>
  <si>
    <t>AL dveře : (2,45+1,8+2,45)*(5+2)*0,25</t>
  </si>
  <si>
    <t>622 31-6 Zateplení parapetu</t>
  </si>
  <si>
    <t>nanesení lepicího tmelu na izolační desky, nalepení desek, natažení stěrky, vtlačení výztužné tkaniny (1,15 m2/m2) a přehlazení stěrky. Položka obsahuje  5,0 m parapetních lišt na m2.</t>
  </si>
  <si>
    <t>622311563R00</t>
  </si>
  <si>
    <t>...extrudovaným polystyrénem, tloušťky 30 mm</t>
  </si>
  <si>
    <t>okna plast : 0,69*1*0,25</t>
  </si>
  <si>
    <t>1,21*42*0,25</t>
  </si>
  <si>
    <t>1,31*38*0,25</t>
  </si>
  <si>
    <t>1,22*8*0,25</t>
  </si>
  <si>
    <t>1,52*56*0,25</t>
  </si>
  <si>
    <t>1,82*16*0,25</t>
  </si>
  <si>
    <t>2,12*120*0,25</t>
  </si>
  <si>
    <t>2,42*16*0,25</t>
  </si>
  <si>
    <t>1,8*56*0,25</t>
  </si>
  <si>
    <t>AL okna : 1,8*11*0,25</t>
  </si>
  <si>
    <t>2,98*11*0,25</t>
  </si>
  <si>
    <t>2,4*6*0,25</t>
  </si>
  <si>
    <t>1,8*4*0,25</t>
  </si>
  <si>
    <t>622 33 Profily zakládací</t>
  </si>
  <si>
    <t>622311014R00</t>
  </si>
  <si>
    <t>...hliníkové, pro izolaci tl. 140 mm</t>
  </si>
  <si>
    <t>I. - IV. NP : 93,72</t>
  </si>
  <si>
    <t>od severu : 87,37</t>
  </si>
  <si>
    <t>I. IV. NP : 18,37</t>
  </si>
  <si>
    <t>od východu : (19,45+6,6)</t>
  </si>
  <si>
    <t>622 42 Oprava vnějších omítek vápenných</t>
  </si>
  <si>
    <t>a vápenocementových, bez otlučení vadných míst,</t>
  </si>
  <si>
    <t>622 42-1 stupeň členitosti 1 a 2</t>
  </si>
  <si>
    <t>622422111R00</t>
  </si>
  <si>
    <t>...v množství opravované plochy do 10 % , hladkých</t>
  </si>
  <si>
    <t>EPS 140 : 2819,862</t>
  </si>
  <si>
    <t>MV 40 : 478,6278</t>
  </si>
  <si>
    <t>MV 140 : 20,90424</t>
  </si>
  <si>
    <t>622 42-141 Doplňky zateplovacích systémů</t>
  </si>
  <si>
    <t>622421491R00</t>
  </si>
  <si>
    <t>podhledy lodžií : 5,41*56</t>
  </si>
  <si>
    <t>5,41*14</t>
  </si>
  <si>
    <t>vstup podhledy : 2,65*7</t>
  </si>
  <si>
    <t>622 90-4 Očištění fasád</t>
  </si>
  <si>
    <t>622904112R00</t>
  </si>
  <si>
    <t>...tlakovou vodou, složitost fasády 1 - 2</t>
  </si>
  <si>
    <t>631 31 Mazanina z betonu prostého</t>
  </si>
  <si>
    <t>(z kameniva) hlazená dřevěným hladítkem</t>
  </si>
  <si>
    <t>631 31-2 tl. přes 50 do 80 mm</t>
  </si>
  <si>
    <t>631312611R00</t>
  </si>
  <si>
    <t>...třídy C 16/20</t>
  </si>
  <si>
    <t>vstupy : 2,65*0,7*0,08*7</t>
  </si>
  <si>
    <t>632 45-102 Vyrovnávací potěr z cementové malty v pásu</t>
  </si>
  <si>
    <t>na zdivu jako podklad např. pod izolaci, na parapetech z prefabrikovaných dílců, pod oplechování apod., vodorovný nebo ve spádu do 15°, hlazený dřevěným hladítkem,</t>
  </si>
  <si>
    <t>632451023R00</t>
  </si>
  <si>
    <t>...o průměrné (střední) tloušťce od 30 do 40 mm</t>
  </si>
  <si>
    <t>atika : 288*0,25</t>
  </si>
  <si>
    <t>atika zděná : 6*28*0,25</t>
  </si>
  <si>
    <t>atika vstup : 3,59*0,2*6*2</t>
  </si>
  <si>
    <t>2,37*0,2*1*2</t>
  </si>
  <si>
    <t>632 45-103 Vyrovnávací potěr z cementové malty v ploše</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</si>
  <si>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</si>
  <si>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632451032R00</t>
  </si>
  <si>
    <t>...o průměrné (střední) tloušťce od 20 do 30 mm</t>
  </si>
  <si>
    <t>lodžie : 5,7*1,2*56</t>
  </si>
  <si>
    <t>63.01</t>
  </si>
  <si>
    <t>Dodávka a montáž kompletního uceleného systému pro obnovu lodžií</t>
  </si>
  <si>
    <t xml:space="preserve">m2    </t>
  </si>
  <si>
    <t>Vlastní</t>
  </si>
  <si>
    <t>POL_NEZ</t>
  </si>
  <si>
    <t>1_</t>
  </si>
  <si>
    <t>konstrukce obsahuje</t>
  </si>
  <si>
    <t>- spádová konstrukční deska lepená do flexibilní lepidla</t>
  </si>
  <si>
    <t>- 2x hydroizolační nátěr</t>
  </si>
  <si>
    <t>- samolepící těsnící profil</t>
  </si>
  <si>
    <t>- ukončující Al profil</t>
  </si>
  <si>
    <t>5,7*1,2*56</t>
  </si>
  <si>
    <t>0,92*,25*0,56</t>
  </si>
  <si>
    <t>941 94-1 Montáž lešení lehkého pracovního řadového s podlahami</t>
  </si>
  <si>
    <t>941941032R00</t>
  </si>
  <si>
    <t>...šířky od 0,80 do 1,00 m, výšky přes 10 do 30 m</t>
  </si>
  <si>
    <t>800-3</t>
  </si>
  <si>
    <t>Včetně kotvení lešení.</t>
  </si>
  <si>
    <t>jižní : 96*16</t>
  </si>
  <si>
    <t>-18*1,5</t>
  </si>
  <si>
    <t>severní : 88*15</t>
  </si>
  <si>
    <t>západní : 19*14</t>
  </si>
  <si>
    <t>severní : (16+1)*14</t>
  </si>
  <si>
    <t>východní : (21+7)*14</t>
  </si>
  <si>
    <t>16*16</t>
  </si>
  <si>
    <t>941 94-19 příplatek za každý další i započatý měsíc použití lešení</t>
  </si>
  <si>
    <t>941941192R00</t>
  </si>
  <si>
    <t>...šířky šířky od 0,80 do 1,00 m a výšky přes 10 do 30 m</t>
  </si>
  <si>
    <t>3981*2</t>
  </si>
  <si>
    <t>941 94-18 Demontáž lešení lehkého řadového s podlahami</t>
  </si>
  <si>
    <t>941941832R00</t>
  </si>
  <si>
    <t>...šířky od 0,8 do 1 m, výšky přes 10 do 30 m</t>
  </si>
  <si>
    <t>944 94-40 Montáž ochranné sítě</t>
  </si>
  <si>
    <t>944944011R00</t>
  </si>
  <si>
    <t xml:space="preserve">...z umělých vláken </t>
  </si>
  <si>
    <t>944 94-409 příplatek k ceně za každý další i započatý měsíc použití ochranných sítí</t>
  </si>
  <si>
    <t>944944031R00</t>
  </si>
  <si>
    <t>...z umělých vláken</t>
  </si>
  <si>
    <t>944 94-48 Demontáž ochranné sítě</t>
  </si>
  <si>
    <t>944944081R00</t>
  </si>
  <si>
    <t>95.01</t>
  </si>
  <si>
    <t>Přípomocné, bourací a ostatní práce vč. pomocného materiálu</t>
  </si>
  <si>
    <t xml:space="preserve">hod   </t>
  </si>
  <si>
    <t>95.02</t>
  </si>
  <si>
    <t>Úklidové, přípravné a dokončovací práce (vyklizení nábytku a jeho nastěhování vč. zakrytí podlah)</t>
  </si>
  <si>
    <t xml:space="preserve">ks    </t>
  </si>
  <si>
    <t>pro výměnu oken dveří</t>
  </si>
  <si>
    <t>položka obsahuje</t>
  </si>
  <si>
    <t>- odtažení vybavení inetriéru a vrácení zpět</t>
  </si>
  <si>
    <t>- ochrana podlahy, papírový karton a PE fólie</t>
  </si>
  <si>
    <t>- úklid po provedení prací</t>
  </si>
  <si>
    <t>- množství je vzaženo k počtu vyměŇovaných výplní</t>
  </si>
  <si>
    <t>1+42+38+8+56+18+120+16+28+28+28+28</t>
  </si>
  <si>
    <t>11+11+6+4+11+6+7+5+2</t>
  </si>
  <si>
    <t>95.03</t>
  </si>
  <si>
    <t>Dodávka a montáž ptačí budky, vč. vletové trubky PVC DN 50 mm</t>
  </si>
  <si>
    <t>113 10-61 komunikací pro pěší s jakýmkoliv ložem a výplní spár</t>
  </si>
  <si>
    <t>113106121R00</t>
  </si>
  <si>
    <t>...z betonových nebo kameninových dlaždic nebo tvarovek</t>
  </si>
  <si>
    <t>od severu : (87,37-3,05-3,05-3,05-3,05-3,05-3,05)*0,5</t>
  </si>
  <si>
    <t>3,6*12*0,5</t>
  </si>
  <si>
    <t>0,5*0,5*12</t>
  </si>
  <si>
    <t>1,25*(0,84+1,22+1,68+1,22+0,74)</t>
  </si>
  <si>
    <t>1,25*(0,74+0,6+0,095+0,95+1,255+1,22+0,84)</t>
  </si>
  <si>
    <t>(14,25+0,5+1,25)*0,5</t>
  </si>
  <si>
    <t>od východu : (33,92-3,05+2,02+2,02+6,6+1,25)*0,5</t>
  </si>
  <si>
    <t>od jihu : 5,7*1,25</t>
  </si>
  <si>
    <t>3,7*0,5</t>
  </si>
  <si>
    <t>113 10-7 Odstranění podkladů nebo krytů</t>
  </si>
  <si>
    <t>113108310R00</t>
  </si>
  <si>
    <t>...živičných, v ploše jednotlivě do 50 m2, tloušťka vrstvy 100 mm</t>
  </si>
  <si>
    <t>od severu : 3,05*0,5*6</t>
  </si>
  <si>
    <t>od východu : 3,05*0,5*1</t>
  </si>
  <si>
    <t>919 73-5 Řezání stávajících krytů nebo podkladů</t>
  </si>
  <si>
    <t>včetně spotřeby vody</t>
  </si>
  <si>
    <t>919735112R00</t>
  </si>
  <si>
    <t>...živičných, hloubky přes 50 do 100 mm</t>
  </si>
  <si>
    <t>od severu : 3,05*6</t>
  </si>
  <si>
    <t>od východu : 3,05*1</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</si>
  <si>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</si>
  <si>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</si>
  <si>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</si>
  <si>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</si>
  <si>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801-3</t>
  </si>
  <si>
    <t xml:space="preserve">izolační přizdívka : </t>
  </si>
  <si>
    <t>od jihu : (1,25+6+1,25+3)*1,48</t>
  </si>
  <si>
    <t>od severu : (87,37-3,05-3,05-3,05-3,05-3,05-3,05)*1,7</t>
  </si>
  <si>
    <t>3,6*12*1,7</t>
  </si>
  <si>
    <t>od západu : (1,25+0,84+1,22+1,68+1,22+0,74+1,25)*1,5</t>
  </si>
  <si>
    <t>(1,25+0,74+0,6+0,095+0,95+1,255+1,22+0,84+1,25)*1,5</t>
  </si>
  <si>
    <t>(0,685+2,33+0,97+1,73+0,685)*1,5</t>
  </si>
  <si>
    <t>od severu : (14,25+0,5+01,25)*1,2</t>
  </si>
  <si>
    <t>od východu : (1,45+6+3)*0,8</t>
  </si>
  <si>
    <t>(6+0,42)*0,4</t>
  </si>
  <si>
    <t>od jihu - zámkovka : (1,25+6+1,2)*11*0,2</t>
  </si>
  <si>
    <t>3*4*0,2</t>
  </si>
  <si>
    <t>6*1*0,2</t>
  </si>
  <si>
    <t>962 09-1 Demontáž dílců parapetních a atikových ze železobetonu</t>
  </si>
  <si>
    <t>962091112R00</t>
  </si>
  <si>
    <t>...parapetních, váhy do 3 t, výšky budovy do 24 m</t>
  </si>
  <si>
    <t>kus</t>
  </si>
  <si>
    <t>od jihu : 12*4</t>
  </si>
  <si>
    <t>od západu : 2*4</t>
  </si>
  <si>
    <t>962091114R00</t>
  </si>
  <si>
    <t>...atikových, váhy do 5,4 t, výšky budovy do 24 m</t>
  </si>
  <si>
    <t>od jihu : 12</t>
  </si>
  <si>
    <t>od východu : 2</t>
  </si>
  <si>
    <t>od severu : 12</t>
  </si>
  <si>
    <t>od západu : 2</t>
  </si>
  <si>
    <t>965 04 Bourání podkladů pod dlažby nebo litých celistvých dlažeb a mazanin</t>
  </si>
  <si>
    <t>965042131R00</t>
  </si>
  <si>
    <t>...betonových nebo z litého asfaltu, tloušťky do 100 mm, plochy do 4 m2</t>
  </si>
  <si>
    <t>vstupy : 2,65*0,7*0,1*7</t>
  </si>
  <si>
    <t>965 08-1 Bourání podlah</t>
  </si>
  <si>
    <t>bez podkladního lože, s jakoukoliv výplní spár</t>
  </si>
  <si>
    <t>965081713R00</t>
  </si>
  <si>
    <t>...z keramických dlaždic, tloušťky do 10 mm, plochy přes 1 m2</t>
  </si>
  <si>
    <t>vstupy : 2,65*0,7*7</t>
  </si>
  <si>
    <t>968 06-2 Vybourání dřevěných rámů</t>
  </si>
  <si>
    <t>včetně pomocného lešení o výšce podlahy do 1900 mm a pro zatížení do 1,5 kPa  (150 kg/m2),</t>
  </si>
  <si>
    <t>968062354R00</t>
  </si>
  <si>
    <t>...oken dvojitých nebo zdvojených, plochy do 1 m2</t>
  </si>
  <si>
    <t>vč. vnitřního parapetu</t>
  </si>
  <si>
    <t>0,69*0,65*1</t>
  </si>
  <si>
    <t>968062355R00</t>
  </si>
  <si>
    <t>...oken dvojitých nebo zdvojených, plochy do 2 m2</t>
  </si>
  <si>
    <t>968062356R00</t>
  </si>
  <si>
    <t>...oken dvojitých nebo zdvojených, plochy do 4 m2</t>
  </si>
  <si>
    <t>968062456R00</t>
  </si>
  <si>
    <t>...dveřních zárubní, plochy přes 2 m2</t>
  </si>
  <si>
    <t>0,92*2,42*(28+28)</t>
  </si>
  <si>
    <t>968 07-2 Vybourání a vyjmutí kovových rámů a rolet</t>
  </si>
  <si>
    <t>968 07-21 rámů, včetně pomocného lešení o výšce podlahy do 1900 mm a pro zatížení do 1,5 kPa  (150 kg/m2)</t>
  </si>
  <si>
    <t>968072245R00</t>
  </si>
  <si>
    <t>...okenních jednoduchých, plochy do 2 m2</t>
  </si>
  <si>
    <t>968072456R00</t>
  </si>
  <si>
    <t>2,65*2,55*7</t>
  </si>
  <si>
    <t>970 25 Řezání železobetonu</t>
  </si>
  <si>
    <t>970251200R00</t>
  </si>
  <si>
    <t>...hloubka řezu 200 mm</t>
  </si>
  <si>
    <t>atikový panel : 45*0,2</t>
  </si>
  <si>
    <t>978 05 Odsekání a odebrání obkladů</t>
  </si>
  <si>
    <t>včetně otlučení podkladní omítky až na zdivo,</t>
  </si>
  <si>
    <t>978 05-2 stěn</t>
  </si>
  <si>
    <t>978059631R00</t>
  </si>
  <si>
    <t>...z obkladaček vnějších z jakýchkoliv materiálů, plochy přes 2 m2</t>
  </si>
  <si>
    <t>od jihu : 5,7*(3,6-0,23-1,48)</t>
  </si>
  <si>
    <t>5,8*(3,6-0,23)*11</t>
  </si>
  <si>
    <t>1,2*2*0,67*11</t>
  </si>
  <si>
    <t>3*0,67*4</t>
  </si>
  <si>
    <t>6*0,67*1</t>
  </si>
  <si>
    <t>od severu : 12*1,9*5</t>
  </si>
  <si>
    <t>6*1,9*1</t>
  </si>
  <si>
    <t>(3,6+0,2+0,65+0,65+0,2+3,6)*(4,97-1,7)*6</t>
  </si>
  <si>
    <t>od východu : (2,52+0,2+0,65+0,65+0,2+2,52)*(4,97-1,7)</t>
  </si>
  <si>
    <t>712 60 Odstranění povlakové krytiny a mechu na střechách šikmých nad 30°</t>
  </si>
  <si>
    <t>712 60-1 povlakové krytiny</t>
  </si>
  <si>
    <t>712600832R00</t>
  </si>
  <si>
    <t xml:space="preserve">...dvouvrstvé,  </t>
  </si>
  <si>
    <t>800-711</t>
  </si>
  <si>
    <t>asfaltový šindel : 6*0,9*28</t>
  </si>
  <si>
    <t>721 21-08 Demontáž kanalizačního příslušenství</t>
  </si>
  <si>
    <t>721210823R00</t>
  </si>
  <si>
    <t>...vpusti střešní , DN 125</t>
  </si>
  <si>
    <t>800-721</t>
  </si>
  <si>
    <t>762 33-8 Demontáž vázaných konstrukcí krovů</t>
  </si>
  <si>
    <t>762331811R00</t>
  </si>
  <si>
    <t>...z hranolů, hranolků, fošen, průřezové plochy do 120 cm2</t>
  </si>
  <si>
    <t>800-762</t>
  </si>
  <si>
    <t>šikmá atika : 0,9*7*28</t>
  </si>
  <si>
    <t>762 34-8 Demontáž bednění a laťování</t>
  </si>
  <si>
    <t>762341811R00</t>
  </si>
  <si>
    <t>...bednění střech rovných, obloukových, o sklonu do 60 stupňů včetně všech nadstřešních konstrukcí z prken hrubých</t>
  </si>
  <si>
    <t>šikmá atika : 6*0,9*28</t>
  </si>
  <si>
    <t>764 21-12 Demontáž oplechování</t>
  </si>
  <si>
    <t>764323830R00</t>
  </si>
  <si>
    <t xml:space="preserve">...okapů na střechách s živičnou (fóliovou) krytinou, rš 330 mm,  </t>
  </si>
  <si>
    <t>800-764</t>
  </si>
  <si>
    <t>atika : 6*28</t>
  </si>
  <si>
    <t>764 21-15 Demontáž žlabů</t>
  </si>
  <si>
    <t>764352810R00</t>
  </si>
  <si>
    <t>...podokapních půlkruhových rovných, rš 330 mm, sklonu do 30°</t>
  </si>
  <si>
    <t>3,15*(6+1)</t>
  </si>
  <si>
    <t>764 21-19 Demontáž ostatních prvků střešních</t>
  </si>
  <si>
    <t>764391822R00</t>
  </si>
  <si>
    <t xml:space="preserve">...závětrné lišty, rš 250 a 330 mm, sklonu přes 45° </t>
  </si>
  <si>
    <t>atika : 0,9*40</t>
  </si>
  <si>
    <t>764 21-21 Demontáž oplechování parapetů</t>
  </si>
  <si>
    <t>764410850R00</t>
  </si>
  <si>
    <t>...rš od 100 do 330 mm</t>
  </si>
  <si>
    <t>0,69*1</t>
  </si>
  <si>
    <t>1,21*42</t>
  </si>
  <si>
    <t>1,31*38</t>
  </si>
  <si>
    <t>1,22*8</t>
  </si>
  <si>
    <t>1,52*56</t>
  </si>
  <si>
    <t>1,82*16</t>
  </si>
  <si>
    <t>2,12*120</t>
  </si>
  <si>
    <t>2,42*16</t>
  </si>
  <si>
    <t>1,8*(28+28)</t>
  </si>
  <si>
    <t>764 21-23 Demontáž oplechování zdí a nadezdívek</t>
  </si>
  <si>
    <t>764430840R00</t>
  </si>
  <si>
    <t>...rš od 330 do 500 mm</t>
  </si>
  <si>
    <t>764 21-25 Demontáž odpadních trub nebo součástí</t>
  </si>
  <si>
    <t>764454801R00</t>
  </si>
  <si>
    <t>...trub kruhových , o průměru 75 a 100 mm</t>
  </si>
  <si>
    <t>3,3*7</t>
  </si>
  <si>
    <t>767 71-8 Demontáž výkladců zapuštěných</t>
  </si>
  <si>
    <t>767712812R00</t>
  </si>
  <si>
    <t>...svařovaných</t>
  </si>
  <si>
    <t>800-767</t>
  </si>
  <si>
    <t>767 99-8 Demontáž ostatních doplňků staveb</t>
  </si>
  <si>
    <t>767 99-81 atypických konstrukcí</t>
  </si>
  <si>
    <t>767996801R00</t>
  </si>
  <si>
    <t>...o hmotnosti přes 20 do 50 kg</t>
  </si>
  <si>
    <t>kg</t>
  </si>
  <si>
    <t>škrabáky : 7*15</t>
  </si>
  <si>
    <t>polopy : 7*25</t>
  </si>
  <si>
    <t>979 08-4 Poplatek za skládku</t>
  </si>
  <si>
    <t>979990001R00</t>
  </si>
  <si>
    <t>...stavební suti</t>
  </si>
  <si>
    <t>t</t>
  </si>
  <si>
    <t>krytina : -151,2*0,01</t>
  </si>
  <si>
    <t>krov : -176,4*0,008</t>
  </si>
  <si>
    <t>bednění : -151,2*0,015</t>
  </si>
  <si>
    <t>okna : -32,8055*0,075</t>
  </si>
  <si>
    <t>-61,354*0,062</t>
  </si>
  <si>
    <t>-813,056*0,054</t>
  </si>
  <si>
    <t>dveře : -124,6784*0,067</t>
  </si>
  <si>
    <t>ostatní odpad : -2,5</t>
  </si>
  <si>
    <t>979990121R00</t>
  </si>
  <si>
    <t>...asfaltové pásy</t>
  </si>
  <si>
    <t>krytina : 151,2*0,01</t>
  </si>
  <si>
    <t>979990161R00</t>
  </si>
  <si>
    <t>...dřevo</t>
  </si>
  <si>
    <t>krov : 176,4*0,008</t>
  </si>
  <si>
    <t>bednění : 151,2*0,015</t>
  </si>
  <si>
    <t>979990162R00</t>
  </si>
  <si>
    <t>...dřevo+sklo</t>
  </si>
  <si>
    <t>okna : 32,8055*0,075</t>
  </si>
  <si>
    <t>61,354*0,062</t>
  </si>
  <si>
    <t>813,056*0,054</t>
  </si>
  <si>
    <t>dveře : 124,6784*0,067</t>
  </si>
  <si>
    <t>979990191R00</t>
  </si>
  <si>
    <t>...plastové výrobky</t>
  </si>
  <si>
    <t>ostatní odpad : 2,5</t>
  </si>
  <si>
    <t>979 09 Doprava vybouraných hmot</t>
  </si>
  <si>
    <t>vodorovné přemístění vybouraných hmot nebo konstrukcí</t>
  </si>
  <si>
    <t>979094211R00</t>
  </si>
  <si>
    <t>Nakládání nebo překládání vybourané suti</t>
  </si>
  <si>
    <t>824-1</t>
  </si>
  <si>
    <t>979 01 Svislá doprava suti a vybouraných hmot</t>
  </si>
  <si>
    <t>979011111R00</t>
  </si>
  <si>
    <t>...za prvé podlaží nad nebo pod základním podlažím</t>
  </si>
  <si>
    <t>979011121R00</t>
  </si>
  <si>
    <t>...příplatek za každé další podlaží</t>
  </si>
  <si>
    <t>979 08-1 Odvoz suti a vybouraných hmot na skládku</t>
  </si>
  <si>
    <t>979081111R00</t>
  </si>
  <si>
    <t>...do 1 km</t>
  </si>
  <si>
    <t>979081121R00</t>
  </si>
  <si>
    <t>...příplatek za každý další 1 km</t>
  </si>
  <si>
    <t>979 08-2 Vnitrostaveništní doprava suti a vybouraných hmot</t>
  </si>
  <si>
    <t>979082111R00</t>
  </si>
  <si>
    <t>...do 10 m</t>
  </si>
  <si>
    <t>979082121R00</t>
  </si>
  <si>
    <t>...příplatek k ceně za každých dalších 5 m</t>
  </si>
  <si>
    <t>999 28 Přesun hmot pro opravy a údržbu objektů</t>
  </si>
  <si>
    <t>oborů 801, 803, 811 a 812</t>
  </si>
  <si>
    <t>999 28-1 pro opravy a údržbu dosavadních objektů včetně vnějších plášťů</t>
  </si>
  <si>
    <t>999281111R00</t>
  </si>
  <si>
    <t>...výšky do 25 m</t>
  </si>
  <si>
    <t>711 14 Provedení izolace proti zemní vlhkosti pásy přitavením</t>
  </si>
  <si>
    <t>711142559RT1</t>
  </si>
  <si>
    <t xml:space="preserve">...svislá, 1 vrstva, bez dodávky izolačních pásů,  </t>
  </si>
  <si>
    <t>od jihu : (1,25+6+1,25+3)*1,75</t>
  </si>
  <si>
    <t>od severu : (87,37-3,05-3,05-3,05-3,05-3,05-3,05)*1,95</t>
  </si>
  <si>
    <t>3,6*12*1,95</t>
  </si>
  <si>
    <t>od západu : (1,25+0,84+1,22+1,68+1,22+0,74+1,25)*1,75</t>
  </si>
  <si>
    <t>(1,25+0,74+0,6+0,095+0,95+1,255+1,22+0,84+1,25)*1,75</t>
  </si>
  <si>
    <t>(0,685+2,33+0,97+1,73+0,685)*1,75</t>
  </si>
  <si>
    <t>od severu : (14,25+0,5+01,25)*1,45</t>
  </si>
  <si>
    <t>od východu : (1,45+6+3)*1,05</t>
  </si>
  <si>
    <t>(6+0,42)*0,65</t>
  </si>
  <si>
    <t>od jihu - zámkovka : (1,25+6+1,2)*11*0,45</t>
  </si>
  <si>
    <t>3*4*0,45</t>
  </si>
  <si>
    <t>6*1*0,45</t>
  </si>
  <si>
    <t>711 21 Izolace proti netlakové vodě - nátěry a stěrky</t>
  </si>
  <si>
    <t>711 21-3 stěrka hydroizolační</t>
  </si>
  <si>
    <t>711212002R00</t>
  </si>
  <si>
    <t>...proti vlhkosti</t>
  </si>
  <si>
    <t>dvouvrstvá</t>
  </si>
  <si>
    <t>711 49 Provedení izolace proti tlakové vodě ostatní práce</t>
  </si>
  <si>
    <t>711491272R00</t>
  </si>
  <si>
    <t>...svislá, ochranná textílie, materiál ve specifikaci</t>
  </si>
  <si>
    <t>od jihu : (1,25+6+1,25+3)*0,2</t>
  </si>
  <si>
    <t>3,6*12*0,2</t>
  </si>
  <si>
    <t>od severu : (14,25+0,5+01,25)*0,2</t>
  </si>
  <si>
    <t>62832131R</t>
  </si>
  <si>
    <t>pás izolační z oxidovaného asfaltu natavitelný; nosná vložka skelná rohož; horní strana jemný minerální posyp; spodní strana PE fólie; tl. 3,0 mm</t>
  </si>
  <si>
    <t>SPCM</t>
  </si>
  <si>
    <t>367,2245*1,15</t>
  </si>
  <si>
    <t>69366077R</t>
  </si>
  <si>
    <t>geotextilie PP; funkce drenážní, separační, výztužná, filtrační; plošná hmotnost 300 g/m2; tl. při 2 kPa 3,90 mm</t>
  </si>
  <si>
    <t>58,078*1,15</t>
  </si>
  <si>
    <t>998 71-1 Přesun hmot pro izolace proti vodě</t>
  </si>
  <si>
    <t>50 m vodorovně měřeno od těžiště půdorysné plochy skládky do těžiště půdorysné plochy objektu</t>
  </si>
  <si>
    <t>998711101R00</t>
  </si>
  <si>
    <t>...svisle do 6 m</t>
  </si>
  <si>
    <t>712 34 Povlakové krytiny střech do 10° pásy přitavením</t>
  </si>
  <si>
    <t>712341559RT1</t>
  </si>
  <si>
    <t>...v celé ploše, 1 vrstva, bez dodávky pásu</t>
  </si>
  <si>
    <t xml:space="preserve">R01 : </t>
  </si>
  <si>
    <t>střecha 1 : (44,4+0,22+0,22)*(14,58-0,4-0,4)</t>
  </si>
  <si>
    <t>2,3*0,25*6</t>
  </si>
  <si>
    <t>střecha 2 : (47,7+0,22+0,22)*(14,58-0,4-0,4)</t>
  </si>
  <si>
    <t>0,95*5,5</t>
  </si>
  <si>
    <t>2,3*0,25*5</t>
  </si>
  <si>
    <t>5,3*0,25</t>
  </si>
  <si>
    <t>střecha 3 : (14,53-0,4-0,4)*(17,7+0,22+0,22)</t>
  </si>
  <si>
    <t>5,4*1,09</t>
  </si>
  <si>
    <t xml:space="preserve">atika : </t>
  </si>
  <si>
    <t>střecha 1 : (44,4+0,22+0,22+14,58-0,4-0,4)*2*0,22</t>
  </si>
  <si>
    <t>střecha 2 : (47,7+0,95+0,22+0,22+14,58-0,4-0,4)*2*0,22</t>
  </si>
  <si>
    <t>střecha 3 : (14,53-0,4-0,4+17,7+0,22+0,22)*2*0,22</t>
  </si>
  <si>
    <t xml:space="preserve">R02 : </t>
  </si>
  <si>
    <t>vstup : 3,59*2,31*6</t>
  </si>
  <si>
    <t>2,37*2,31*1</t>
  </si>
  <si>
    <t>atika : 3,59*0,22*6*2</t>
  </si>
  <si>
    <t>2,37*0,22*1*2</t>
  </si>
  <si>
    <t>712 37 Povlakové krytiny střech do 10° termoplasty</t>
  </si>
  <si>
    <t>712373111RS1</t>
  </si>
  <si>
    <t>včetně ukotvení k podkladu hmoždinkami, svaření všech spojů a překrytí kotev fólií.</t>
  </si>
  <si>
    <t>atika : 3,59*0,7*6*2</t>
  </si>
  <si>
    <t>2,37*0,7*1*2</t>
  </si>
  <si>
    <t>712373111RU1</t>
  </si>
  <si>
    <t>střecha 1 : 44,4*(14,58-0,65-0,65)</t>
  </si>
  <si>
    <t>střecha 2 : 47,7*(14,58-0,65-0,65)</t>
  </si>
  <si>
    <t>střecha 3 : (14,53-0,65-0,65)*17,7</t>
  </si>
  <si>
    <t>střecha 1 : (44,4+14,58-0,65-0,65)*2*(0,22+0,65)</t>
  </si>
  <si>
    <t>střecha 2 : (47,7+0,95+14,58-0,65-0,65)*2*(0,22+0,65)</t>
  </si>
  <si>
    <t>střecha 3 : (14,53-0,65-0,65+17,7)*2*(0,22+0,65)</t>
  </si>
  <si>
    <t>712 37-7 Doplňkové konstrukce k povlakovým krytinám z fólií</t>
  </si>
  <si>
    <t>včetně dodávek výrobků</t>
  </si>
  <si>
    <t>712378003R00</t>
  </si>
  <si>
    <t>Úprava délky a připevnění okapnice natloukacími hmoždinkami včetně dodávky okapnice.</t>
  </si>
  <si>
    <t>712378004R00</t>
  </si>
  <si>
    <t>Úprava délky a připevnění závětrné lišty natloukacími hmoždinkami včetně dodávky lišty.</t>
  </si>
  <si>
    <t>712378006R00</t>
  </si>
  <si>
    <t>...rohová lišta vnější, RŠ 100 mm, z pozinkovaného plechu s povrchovou úpravou PVC</t>
  </si>
  <si>
    <t>Úprava délky a připevnění rohové lišty natloukacími hmoždinkami včetně dodávky lišty.</t>
  </si>
  <si>
    <t>712378007R00</t>
  </si>
  <si>
    <t>...rohová lišta vnitřní, RŠ 100 mm, z pozinkovaného plechu s povrchovou úpravou PVC</t>
  </si>
  <si>
    <t>712378101RT3</t>
  </si>
  <si>
    <t>...odvětrání kanalizace, průměr 110 mm, s manžetou z fólie z měkčeného PVC</t>
  </si>
  <si>
    <t>Osazení a ukotvení komínku, přitavení těsnicí manžety.</t>
  </si>
  <si>
    <t>712 39 Povlakové krytiny střech do 10° ostatní</t>
  </si>
  <si>
    <t>712 39-1 textilie</t>
  </si>
  <si>
    <t>712391171RT1</t>
  </si>
  <si>
    <t>...podkladní, 1 vrstva, bez dodávky textílie</t>
  </si>
  <si>
    <t>R01 : 1737,9596</t>
  </si>
  <si>
    <t>R02 : 88,7061</t>
  </si>
  <si>
    <t>721 23 Střešní vtoky</t>
  </si>
  <si>
    <t>721234143RT2</t>
  </si>
  <si>
    <t>vč. prodloužení svislé kanalizace</t>
  </si>
  <si>
    <t>712.02</t>
  </si>
  <si>
    <t>Dodávka a montáž plastového střešního výlezu 950/950 U=1,1 W/m2.k vč. napojení na střešní plášť</t>
  </si>
  <si>
    <t>28322012R</t>
  </si>
  <si>
    <t>fólie izolační střešní hydroizolační; tloušťka 1,50 mm; plošná hmotnost 1 960 g/m2; PVC-P, PES výztuž; µ = 15 000,0</t>
  </si>
  <si>
    <t>(1737,9596+88,7061)*1,15</t>
  </si>
  <si>
    <t>62856106R</t>
  </si>
  <si>
    <t>pás izolační z modifikovaného asfaltu natavitelný; nosná vložka hliníková fólie; horní strana jemný minerální posyp; spodní strana odtavovací fólie; tl. 4,0 mm</t>
  </si>
  <si>
    <t>1682,3185*1,15</t>
  </si>
  <si>
    <t>998 71-2 Přesun hmot pro povlakové krytiny</t>
  </si>
  <si>
    <t>50 m vodorovně</t>
  </si>
  <si>
    <t>998712103R00</t>
  </si>
  <si>
    <t>...v objektech výšky přes 12 do 24 m</t>
  </si>
  <si>
    <t>713 14 Montáž tepelné izolace střech na plný podklad</t>
  </si>
  <si>
    <t>713141111R00</t>
  </si>
  <si>
    <t>800-713</t>
  </si>
  <si>
    <t>druhá vrstva izolace : 1737,9596</t>
  </si>
  <si>
    <t>28375768.AR</t>
  </si>
  <si>
    <t>deska izolační EPS 150; pěnový polystyren; povrch hladký; součinitel tepelné vodivosti 0,035 W/mK; obj. hmotnost 25,00 kg/m3</t>
  </si>
  <si>
    <t>R01 : 1737,9596*0,1*1,03</t>
  </si>
  <si>
    <t>1737,9596*0,12*1,03</t>
  </si>
  <si>
    <t>R02 : 88,7061*0,12*1,03</t>
  </si>
  <si>
    <t>998 71-3 Přesun hmot pro izolace tepelné</t>
  </si>
  <si>
    <t>998713103R00</t>
  </si>
  <si>
    <t>...v objektech výšky do 24 m</t>
  </si>
  <si>
    <t>762 33 Vázané konstrukce krovů</t>
  </si>
  <si>
    <t>762 33-1 montáž</t>
  </si>
  <si>
    <t>762332110R00</t>
  </si>
  <si>
    <t>...střech pultových, sedlových, valbových, stanových čtvercového nebo obdélníkového půdorysu z řeziva, průřezové plochy do 120 cm2</t>
  </si>
  <si>
    <t xml:space="preserve">kontrukční hranol 100/100 : </t>
  </si>
  <si>
    <t>nad vstupem : 2,3*7</t>
  </si>
  <si>
    <t>762 39 Spojovací a ochranné prostředky</t>
  </si>
  <si>
    <t>762395000R00</t>
  </si>
  <si>
    <t>nad vstupem : 2,3*7*0,1*0,1</t>
  </si>
  <si>
    <t>6050000T</t>
  </si>
  <si>
    <t>Řezivo hraněné</t>
  </si>
  <si>
    <t xml:space="preserve">m3    </t>
  </si>
  <si>
    <t>nad vstupem : 2,3*7*0,1*0,1*1,1</t>
  </si>
  <si>
    <t>998 76 Přesun hmot pro konstrukce tesařské</t>
  </si>
  <si>
    <t>998762102R00</t>
  </si>
  <si>
    <t>...v objektech výšky do 12 m</t>
  </si>
  <si>
    <t>763 61 Opláštění z dřevoštěpkových desek</t>
  </si>
  <si>
    <t>vč. dodávky a montáže spojovacího materiálu</t>
  </si>
  <si>
    <t>763612231R00</t>
  </si>
  <si>
    <t>...obložení stěn, z desek tl. nad 18 mm, na sraz, šroubované</t>
  </si>
  <si>
    <t>800-763</t>
  </si>
  <si>
    <t>vstupy - svislá hrana : 3,21*0,38*7</t>
  </si>
  <si>
    <t>763614231R00</t>
  </si>
  <si>
    <t>...podlahy, z desek tl. nad 18 mm, na sraz, šroubované</t>
  </si>
  <si>
    <t>atika : 288*0,65</t>
  </si>
  <si>
    <t>atika vstup : 3,59*0,5*6*2</t>
  </si>
  <si>
    <t>2,37*0,5*1*2</t>
  </si>
  <si>
    <t>okapnice : 2,31*0,4*7</t>
  </si>
  <si>
    <t>60725016R</t>
  </si>
  <si>
    <t>deska dřevoštěpková třívrstvá pro prostředí vlhké; strana nebroušená; hrana rovná; tl = 22,0 mm</t>
  </si>
  <si>
    <t>(259,578+8,5386)*1,1</t>
  </si>
  <si>
    <t>998 76-3 Přesun hmot dřevostaveb</t>
  </si>
  <si>
    <t>998763101R00</t>
  </si>
  <si>
    <t>...v objektech výšky do 6 m</t>
  </si>
  <si>
    <t>764 07-21 Oplechování parapetů z ocelových plechů s povrchovou úpravou</t>
  </si>
  <si>
    <t>včetně rohů</t>
  </si>
  <si>
    <t>764 07-211 výroba (zhotovení) a montáž</t>
  </si>
  <si>
    <t>764928106R00</t>
  </si>
  <si>
    <t>...rš 400 mm</t>
  </si>
  <si>
    <t>včetně zednické výpomoci.</t>
  </si>
  <si>
    <t>0,7+50,9+49,8+9,8+85,2+29,2+254,4+63+100,1</t>
  </si>
  <si>
    <t>764 90 Klempířské prvky z plechu s povrchovou úpravou</t>
  </si>
  <si>
    <t>764 90-8 okapový systém</t>
  </si>
  <si>
    <t>764908102RT2</t>
  </si>
  <si>
    <t>...žlabový kotlík kónický, ocelový žárově zinkovaný plech s povrchovou úpravou, velikost 150 mm, v ostatních barvách</t>
  </si>
  <si>
    <t>764908105RT2</t>
  </si>
  <si>
    <t>...podokapní půlkruhový žlab, ocelový žárově zinkovaný plech s povrchovou úpravou, velikost 150 mm, v ostatních barvách</t>
  </si>
  <si>
    <t>včetně háku, čela a spojky.</t>
  </si>
  <si>
    <t>764908109RT2</t>
  </si>
  <si>
    <t>...odpadní trouby kruhové, ocelový žárově zinkovaný plech s povrchovou úpravou, průměr 100 mm, v ostatních barvách</t>
  </si>
  <si>
    <t>včetně kolena, objímky, mezikusu, spojovacího materiálu a zednické výpomoci.</t>
  </si>
  <si>
    <t>55342216R</t>
  </si>
  <si>
    <t>643,1*1,1</t>
  </si>
  <si>
    <t>998 76-4 Přesun hmot pro konstrukce klempířské</t>
  </si>
  <si>
    <t>998764103R00</t>
  </si>
  <si>
    <t>953 98 Chemické kotvy do betonu, do cihelného zdiva</t>
  </si>
  <si>
    <t>953981202R00</t>
  </si>
  <si>
    <t>...do betonu, hloubky 90 mm, M 10, malta pro chemick kotvy dvousložková do plných materiálů</t>
  </si>
  <si>
    <t>zábradlí : 8*56</t>
  </si>
  <si>
    <t>971 04-1 Vyvrtání otvorů v betonových příčkách a zdech</t>
  </si>
  <si>
    <t>základových nebo nadzákladových, včetně pomocného lešení o výšce podlahy do 1900 mm a pro zatížení do 1,5 kPa  (150 kg/m2),</t>
  </si>
  <si>
    <t>971042121R00</t>
  </si>
  <si>
    <t>...průměru do 30 mm, do hloubky 150 mm</t>
  </si>
  <si>
    <t>zábradlí chem. kotva : 8*56</t>
  </si>
  <si>
    <t>767 99 Montáž ostatních atypických kovov. doplňků staveb</t>
  </si>
  <si>
    <t>767995101R00</t>
  </si>
  <si>
    <t>...atypických konstrukcí o hmotnosti do 5 kg</t>
  </si>
  <si>
    <t xml:space="preserve">zábradlí : </t>
  </si>
  <si>
    <t>pásovina 80/10 : 0,06*4*56*6,28</t>
  </si>
  <si>
    <t>pásovina 80/15 : (0,19+0,025+0,175)*4*56*9,6</t>
  </si>
  <si>
    <t>jackl 40/20/2 : (1,676+0,88)*2*3*56*1,72</t>
  </si>
  <si>
    <t>1,676*2*3*56*1,72</t>
  </si>
  <si>
    <t>767995104R00</t>
  </si>
  <si>
    <t>...atypických konstrukcí o hmotnosti přes 20 do 50 kg</t>
  </si>
  <si>
    <t>jackl 100/60/5 : 5,27*2*56*11,6</t>
  </si>
  <si>
    <t>1*4*56*11,6</t>
  </si>
  <si>
    <t>Žárové zinkování</t>
  </si>
  <si>
    <t>767.02</t>
  </si>
  <si>
    <t>Ostatní spojovací materiál</t>
  </si>
  <si>
    <t>767.03</t>
  </si>
  <si>
    <t>Demontáž a zpětná montáž držáků na na sušení prádla</t>
  </si>
  <si>
    <t>56*2</t>
  </si>
  <si>
    <t>13322942R</t>
  </si>
  <si>
    <t>tyč ocelová tvarovaná plochá válcovaná za tepla 11523 (S 355); a = 80,0 mm; b = 10,0 mm</t>
  </si>
  <si>
    <t>pásovina 80/10 : 0,06*4*56*6,28*0,001*1,1</t>
  </si>
  <si>
    <t>13322951R</t>
  </si>
  <si>
    <t>pásovina 80/15 : (0,19+0,025+0,175)*4*56*9,6*0,001*1,1</t>
  </si>
  <si>
    <t>14587733R</t>
  </si>
  <si>
    <t>jackl 40/20/2 : (1,676+0,88)*2*3*56*1,72*0,001*1,1</t>
  </si>
  <si>
    <t>1,676*2*3*56*1,72*0,001*1,1</t>
  </si>
  <si>
    <t>14587794R</t>
  </si>
  <si>
    <t>profil ocelový tenkostěnný uzavřený svařovaný jak. S235; obdélníkový; tl = 3,00 mm; a = 100,0 mm; b = 60,0 mm</t>
  </si>
  <si>
    <t>jackl 100/60/5 : 5,27*2*56*11,6*0,001*1,1</t>
  </si>
  <si>
    <t>1*4*56*11,6*0,001*1,1</t>
  </si>
  <si>
    <t>30910024R</t>
  </si>
  <si>
    <t>šroub ocelový; přesný se šestihran.hlavou a dříkem; pr. M8; l = 40 mm; pevnost 8.8</t>
  </si>
  <si>
    <t>1000 ks</t>
  </si>
  <si>
    <t>8*56*0,001</t>
  </si>
  <si>
    <t>31111302R</t>
  </si>
  <si>
    <t>matice ocelová; přesná šestihranná; M8; pevnost 8.8</t>
  </si>
  <si>
    <t>31171336.AR</t>
  </si>
  <si>
    <t>kotva pro chemické kotvení typ šroub s rovným čelem pro chem.maltu,galvan.pokoveno; ocelová; rozměr kotvy M10x130/30 A4 mm; max.přípoj T= 30 mm; únosnost 9,00 MPa; závit M10; hloubka závrtu 90 mm; kotevní hloubka 90 mm</t>
  </si>
  <si>
    <t>998 76-7 Přesun hmot pro kovové stavební doplňk. konstrukce</t>
  </si>
  <si>
    <t>998767103R00</t>
  </si>
  <si>
    <t>766 60 Těsnění připojovací spáry</t>
  </si>
  <si>
    <t>766601211R00</t>
  </si>
  <si>
    <t xml:space="preserve">...spára ostění, interiér - fólie parotěsná šířky 75 mm samolepicí, výplň PU pěnou, exteriér - páska paropropustná šířky 10 mm, tl. 2/10 mm expanzní,  </t>
  </si>
  <si>
    <t>800-766</t>
  </si>
  <si>
    <t>Vložení parotěsné okenní folie, paropropustné expanzní pásky a vyplnění spáry PU pěnou. Dodávka materiálu.</t>
  </si>
  <si>
    <t>okna AL : (1,8+0,6)*2*11</t>
  </si>
  <si>
    <t>(2,98+0,6)*2*11</t>
  </si>
  <si>
    <t>(2,4+0,6)*2*6</t>
  </si>
  <si>
    <t>(1,8+1,78)*2*4</t>
  </si>
  <si>
    <t>(2,98+1,78)*2*11</t>
  </si>
  <si>
    <t>(2,4+1,78)*2*6</t>
  </si>
  <si>
    <t>dveře Al : (2,55+2,65+2,55)*7</t>
  </si>
  <si>
    <t>(2,45+1,8+2,45)*(5+2)</t>
  </si>
  <si>
    <t>767 61-3 ostatní</t>
  </si>
  <si>
    <t>767616111R00</t>
  </si>
  <si>
    <t>Včetně dokončení okování křídel.</t>
  </si>
  <si>
    <t>okna : 1,8*0,6*11</t>
  </si>
  <si>
    <t>dveře : 2,65*2,55*7</t>
  </si>
  <si>
    <t>767.04</t>
  </si>
  <si>
    <t>Okno z Al profilů 1800/600 U=1,2 W/m2.k - ozn. W10</t>
  </si>
  <si>
    <t>767.05</t>
  </si>
  <si>
    <t>Okno z Al profilů 2980/600 U=1,2 W/m2.k - ozn. W11</t>
  </si>
  <si>
    <t>767.06</t>
  </si>
  <si>
    <t>Okno z Al profilů 2400/600 U=1,2 W/m2.k - ozn. W12</t>
  </si>
  <si>
    <t>767.07</t>
  </si>
  <si>
    <t>Okno z Al profilů 1800/1780 U=1,2 W/m2.k - ozn. W13</t>
  </si>
  <si>
    <t>767.08</t>
  </si>
  <si>
    <t>Okno z Al profilů 2980/1780 U=1,2 W/m2.k - ozn. W14</t>
  </si>
  <si>
    <t>767.09</t>
  </si>
  <si>
    <t>Okno z Al profilů 2400/1780 U=1,2 W/m2.k - ozn. W15</t>
  </si>
  <si>
    <t>767.10</t>
  </si>
  <si>
    <t>Dveře z Al profilů 2650/2550 U=1,2 W/m2.k - ozn. W19, D02 vč. schránek a zvonkového tabla a přepojen</t>
  </si>
  <si>
    <t>767.11</t>
  </si>
  <si>
    <t>Dveře z Al profilů 1800/2450 U=1,2 W/m2.k - ozn. D01a, D01b</t>
  </si>
  <si>
    <t>okna plast : (0,65+0,69)*1*2</t>
  </si>
  <si>
    <t>(0,9+1,21)*42*2</t>
  </si>
  <si>
    <t>(0,65+1,31)*38*2</t>
  </si>
  <si>
    <t>(1,6+1,22)*8*2</t>
  </si>
  <si>
    <t>(1,6+1,52)*56*2</t>
  </si>
  <si>
    <t>(1,6+1,82)*16*2</t>
  </si>
  <si>
    <t>(1,6+2,12)*120*2</t>
  </si>
  <si>
    <t>(1,6+2,42)*16*2</t>
  </si>
  <si>
    <t>(1,8+1,6)*(28+28)</t>
  </si>
  <si>
    <t>dveře plast : (2,42+0,92)*(28+28)</t>
  </si>
  <si>
    <t>766 62-4 Montáž otvorových prvků plastových</t>
  </si>
  <si>
    <t>766629301R00</t>
  </si>
  <si>
    <t>...oken plastových , plochy do 1,50 m2</t>
  </si>
  <si>
    <t>1+42+38</t>
  </si>
  <si>
    <t>766629302R00</t>
  </si>
  <si>
    <t>...oken plastových , plochy do 2,70 m2</t>
  </si>
  <si>
    <t>8+56</t>
  </si>
  <si>
    <t>766629303R00</t>
  </si>
  <si>
    <t>...oken plastových , plochy do 4,50 m2</t>
  </si>
  <si>
    <t>16+120+16+28+28</t>
  </si>
  <si>
    <t>766629304R00</t>
  </si>
  <si>
    <t xml:space="preserve">...balkónových dveří plastových,  </t>
  </si>
  <si>
    <t>28+28</t>
  </si>
  <si>
    <t>769.01</t>
  </si>
  <si>
    <t>Okno plastové 690/650 U=1,2 W/m2.k - ozn. W01</t>
  </si>
  <si>
    <t>769.02</t>
  </si>
  <si>
    <t>Okno plastové 1210/900 U=1,2 W/m2.k - ozn. W02</t>
  </si>
  <si>
    <t>769.03</t>
  </si>
  <si>
    <t>Okno plastové 1310/650 U=1,2 W/m2.k - ozn. W03</t>
  </si>
  <si>
    <t>769.04</t>
  </si>
  <si>
    <t>Okno plastové 1220/1600 U=0,9 W/m2.k - ozn. W04</t>
  </si>
  <si>
    <t>769.05</t>
  </si>
  <si>
    <t>Okno plastové 1520/1600 U=0,9 W/m2.k - ozn. W05</t>
  </si>
  <si>
    <t>769.06</t>
  </si>
  <si>
    <t>Okno plastové 1820/1600 U=0,9 W/m2.k - ozn. W06</t>
  </si>
  <si>
    <t>769.07</t>
  </si>
  <si>
    <t>Okno plastové 2120/1600 U=0,9 W/m2.k - ozn. W07</t>
  </si>
  <si>
    <t>769.08</t>
  </si>
  <si>
    <t>Okno plastové 2420/1600 U=0,9 W/m2.k - ozn. W08</t>
  </si>
  <si>
    <t>769.09</t>
  </si>
  <si>
    <t>Okno plastové 1800/1600 U=0,9 W/m2.k - ozn. W09a, W09b</t>
  </si>
  <si>
    <t>769.10</t>
  </si>
  <si>
    <t>Dveře balkonové plastové 920/2420 U=0,9 W/m2.k - ozn. D09a, D09b</t>
  </si>
  <si>
    <t>771 47 Montáž soklíků z dlaždic keramických</t>
  </si>
  <si>
    <t>771475014R00</t>
  </si>
  <si>
    <t>...výšky 100 mm, soklíků vodorovných, kladených do flexibilního tmele</t>
  </si>
  <si>
    <t>800-771</t>
  </si>
  <si>
    <t>(1,2+5,41+1,2)*56</t>
  </si>
  <si>
    <t>-0,92*56</t>
  </si>
  <si>
    <t>0,25*2*56</t>
  </si>
  <si>
    <t>771 57-5 Montáž podlah z dlaždic keramických</t>
  </si>
  <si>
    <t>771575109R00</t>
  </si>
  <si>
    <t>...300 x 300 mm, režných nebo glazovaných, hladkých, kladených do flexibilního tmele</t>
  </si>
  <si>
    <t>lodžie : 1,2*5,41*56</t>
  </si>
  <si>
    <t>59764210R</t>
  </si>
  <si>
    <t>dlažba keramická š = 300 mm; l = 300 mm; h = 9,0 mm; povch hladký, protiskluzová úprava; pro interiér i exteriér</t>
  </si>
  <si>
    <t>363,552*1,1</t>
  </si>
  <si>
    <t>597642410R</t>
  </si>
  <si>
    <t>dlažba keramická sokl; š = 80 mm; l = 300 mm; h = 9,0 mm; povrch matný; pro interiér i exteriér</t>
  </si>
  <si>
    <t>413,84*3,3*1,1</t>
  </si>
  <si>
    <t>-0,2392</t>
  </si>
  <si>
    <t>998 77-1 Přesun hmot pro podlahy z dlaždic</t>
  </si>
  <si>
    <t>998771103R00</t>
  </si>
  <si>
    <t>781 28 Obkládání stěn mozaikou</t>
  </si>
  <si>
    <t>781280111R00</t>
  </si>
  <si>
    <t>...ze čtverců, velikosti do 50 x 50 mm</t>
  </si>
  <si>
    <t>6*3,31*11</t>
  </si>
  <si>
    <t>2,8*3,31*4</t>
  </si>
  <si>
    <t>5,8*3,31</t>
  </si>
  <si>
    <t>ostění : (2,45+1,8+2,45)*7*0,25</t>
  </si>
  <si>
    <t>(1,8+0,6)*2*11*0,25</t>
  </si>
  <si>
    <t>(2,98+1,78)*2*11*0,25</t>
  </si>
  <si>
    <t>(2,98+0,6)*2*11*0,25</t>
  </si>
  <si>
    <t>(1,8+1,78)*2*4*0,25</t>
  </si>
  <si>
    <t>(2,4+1,78)*2*4*0,25</t>
  </si>
  <si>
    <t>(2,4+0,6)*2*4*0,25</t>
  </si>
  <si>
    <t>(2,4+1,78)*2*2*0,25</t>
  </si>
  <si>
    <t>(2,4+0,6)*2*2*0,25</t>
  </si>
  <si>
    <t>mozaika barevná : (3,6+0,2+0,2+3,6)*(4,97-1,7)*7</t>
  </si>
  <si>
    <t>0,7*2,55*2*7</t>
  </si>
  <si>
    <t>597623021R</t>
  </si>
  <si>
    <t>198,954/7*3*1,1</t>
  </si>
  <si>
    <t>597623022R</t>
  </si>
  <si>
    <t>212,0826*1,1</t>
  </si>
  <si>
    <t>597623023R</t>
  </si>
  <si>
    <t>198,954/7*2*1,1</t>
  </si>
  <si>
    <t>597623024R</t>
  </si>
  <si>
    <t>998 78 Přesun hmot pro obklady keramické</t>
  </si>
  <si>
    <t>998781101R00</t>
  </si>
  <si>
    <t>783 22 Nátěry kov.stavebních doplňk.konstrukcí syntetické</t>
  </si>
  <si>
    <t>783225600R00</t>
  </si>
  <si>
    <t xml:space="preserve">...2x email,  </t>
  </si>
  <si>
    <t>800-783</t>
  </si>
  <si>
    <t>včetně pomocného lešení.</t>
  </si>
  <si>
    <t>zábradlí rám : (5,27+1+1)*2*56*0,32</t>
  </si>
  <si>
    <t>kotvení : 0,06*0,08*2*56</t>
  </si>
  <si>
    <t>(0,19+0,025+0,175)*0,08*2*56</t>
  </si>
  <si>
    <t>rám sklo : (1,676+0,88)*2*3*56*0,08</t>
  </si>
  <si>
    <t>1,676*2*3*56*0,08</t>
  </si>
  <si>
    <t>783 78 Nátěry tesařských konstrukcí ochranné</t>
  </si>
  <si>
    <t>protihnilobné, protiplísňové proti ohni a škůdcům</t>
  </si>
  <si>
    <t>783782205R00</t>
  </si>
  <si>
    <t>...fungicidní+ biocidní (proti plísním, houbám a hmyzu), dvojnásobné</t>
  </si>
  <si>
    <t>včetně montáže, dodávky a demontáže lešení.</t>
  </si>
  <si>
    <t>nad vstupem : 2,3*7*0,4*1,1</t>
  </si>
  <si>
    <t>210 22 Vedení uzemňovací</t>
  </si>
  <si>
    <t>210220021R00</t>
  </si>
  <si>
    <t>...uzemňovací vedení v zemi vč. svorek, propoj. izolace spojů, FeZn, do 120 mm2</t>
  </si>
  <si>
    <t>včetně montáže svorek spojovacích, odbočných, upevňovacích a spojovacího materiálu.</t>
  </si>
  <si>
    <t>210220022R00</t>
  </si>
  <si>
    <t>...uzemňovací vedení v zemi vč. svorek, propoj. izolace spojů, FeZn, průměr 8 - 10 mm</t>
  </si>
  <si>
    <t>210220101R00</t>
  </si>
  <si>
    <t xml:space="preserve">...svodové vodiče včetně podpěr, FeZn průměr do 10 mm, Al průměr do 10 mm, Cu průměr do 8 mm + podpěry,  </t>
  </si>
  <si>
    <t>210220231R00</t>
  </si>
  <si>
    <t>...jímací tyč včetně upevnění na střešní hřeben, na stojanu malkého, velkého, do 3 m délky tyče</t>
  </si>
  <si>
    <t>210220301R00</t>
  </si>
  <si>
    <t xml:space="preserve">...svorky hromosvodové, do 2 šroubů (SS, SR 03),  </t>
  </si>
  <si>
    <t>svorka SS : 231</t>
  </si>
  <si>
    <t>svorka SZ : 20</t>
  </si>
  <si>
    <t>210220302R00</t>
  </si>
  <si>
    <t xml:space="preserve">...svorky hromosvodové, nad 2 šrouby (ST, SJ, SR, atd.),  </t>
  </si>
  <si>
    <t>svorka SK : 24</t>
  </si>
  <si>
    <t>svorka SP : 4</t>
  </si>
  <si>
    <t>210220372R00</t>
  </si>
  <si>
    <t>...ochranný úhelník nebo trubka,  , s držáky do zdiva</t>
  </si>
  <si>
    <t>210220401R00</t>
  </si>
  <si>
    <t xml:space="preserve">...označení svodu štítky, smaltovaný, z umělé hmoty,  </t>
  </si>
  <si>
    <t>210220431R00</t>
  </si>
  <si>
    <t xml:space="preserve">...tvarování montážního dílu - jímače, ochranné trubky, úhelníky,  ,  </t>
  </si>
  <si>
    <t>M21.01</t>
  </si>
  <si>
    <t>Pomocné montáž práce a demontáže</t>
  </si>
  <si>
    <t>Celkem za objekt</t>
  </si>
  <si>
    <t>Rekapitulace soupisu</t>
  </si>
  <si>
    <t>Stavební díl</t>
  </si>
  <si>
    <t>Celkem soupis</t>
  </si>
  <si>
    <t>Benešova 632-638, Kutná Hora</t>
  </si>
  <si>
    <t>730.01</t>
  </si>
  <si>
    <t>Vyregulávání systému otopné soustavy</t>
  </si>
  <si>
    <t>20160148</t>
  </si>
  <si>
    <t>180 40-11 Založení trávníku</t>
  </si>
  <si>
    <t>Založení trávníku na půdě předem připravené, s pokosením, naložením, odvozem odpadu do 20 km a se složením</t>
  </si>
  <si>
    <t>180402111R00</t>
  </si>
  <si>
    <t>Založení trávníku parkového výsevem v rovině</t>
  </si>
  <si>
    <t>823-1</t>
  </si>
  <si>
    <t>od jihu : 1,39*6</t>
  </si>
  <si>
    <t>3*1,5</t>
  </si>
  <si>
    <t>od severu : (87,37-3,05-3,05-3,05-3,05-3,05-3,05)*2</t>
  </si>
  <si>
    <t>3,6*2*12</t>
  </si>
  <si>
    <t>od západu : 1,39*(0,84+1,22+1,68+1,22+0,74)</t>
  </si>
  <si>
    <t>1,39*(0,74+0,6+0,095+0,95+1,255+1,22+0,84)</t>
  </si>
  <si>
    <t>od severu : (14,25+1,25)*1,5</t>
  </si>
  <si>
    <t>(6+0,42)*0,6</t>
  </si>
  <si>
    <t>(6,6+6+1,25+6,6+1,45)*0,8</t>
  </si>
  <si>
    <t>181 30 Rozprostření a urovnání ornice v rovině</t>
  </si>
  <si>
    <t>s případným nutným přemístěním hromad nebo dočasných skládek na místo potřeby ze vzdálenosti do 30 m, v rovině nebo ve svahu do 1 : 5,</t>
  </si>
  <si>
    <t>181301102R00</t>
  </si>
  <si>
    <t>...v souvislé ploše do 500 m2, tloušťka vrstvy přes 100 do 150 mm</t>
  </si>
  <si>
    <t>185 80-31 Ošetření trávníku</t>
  </si>
  <si>
    <t>Ošetření trávníku bez ohledu na způsob založení, tj. pokosení se shrabáním, naložením shrabků na dopravní prostředek s odvezením do 20 km a se složením</t>
  </si>
  <si>
    <t>185803111R00</t>
  </si>
  <si>
    <t>Ošetření trávníku v rovině</t>
  </si>
  <si>
    <t>00572410R</t>
  </si>
  <si>
    <t>směs travní parková, pro mírnou zátěž</t>
  </si>
  <si>
    <t>317*0,05</t>
  </si>
  <si>
    <t>564 72-1 Podklad nebo kryt z kameniva hrubého drceného</t>
  </si>
  <si>
    <t>564731111R00</t>
  </si>
  <si>
    <t>...tloušťka po zhutnění 100 mm</t>
  </si>
  <si>
    <t>564 72-2 Podklad nebo kryt z kameniva hrubého s výplň. kam.</t>
  </si>
  <si>
    <t>564772111R00</t>
  </si>
  <si>
    <t>...tloušťka po zhutnění 250 mm</t>
  </si>
  <si>
    <t>severní : (87,37-3,05-3,05-3,05-3,05-3,05-3,05)*0,7</t>
  </si>
  <si>
    <t>4,1*12*0,7</t>
  </si>
  <si>
    <t>0,5*0,7*2*6</t>
  </si>
  <si>
    <t>severní : (14,55+1,45)*0,7</t>
  </si>
  <si>
    <t>východní : (33,92+0,5+2,52-3+1,4+6,6+1,25)*0,7</t>
  </si>
  <si>
    <t>564 8 Podklad ze štěrkodrti s rozprostřením a zhutněním</t>
  </si>
  <si>
    <t>564831111R00</t>
  </si>
  <si>
    <t>572 9 Vyspravení krytu po překopech pro inženýrské sítě</t>
  </si>
  <si>
    <t>572952112R00</t>
  </si>
  <si>
    <t>...asfaltovým betonem, po zhutnění tloušťky přes  50 do  70 mm</t>
  </si>
  <si>
    <t>592173328R</t>
  </si>
  <si>
    <t>obrubník zahradní materiál beton; l = 1000,0 mm; š = 50,0 mm; h = 200,0 mm; barva šedá</t>
  </si>
  <si>
    <t>187,58*1,05</t>
  </si>
  <si>
    <t>59245601R</t>
  </si>
  <si>
    <t>dlažba betonová jednovrstvá; čtverec; šedá; l = 500 mm; š = 500 mm; tl. 50,0 mm</t>
  </si>
  <si>
    <t>107,98*1,05</t>
  </si>
  <si>
    <t>a poloplastických hmot na montážní pěnu, zapravení omítky pod parapetem, těsnění spáry mezi parapetem a rámem okna, dodávka silikonu.</t>
  </si>
  <si>
    <t>648991111R00</t>
  </si>
  <si>
    <t>...šířky do 200 mm</t>
  </si>
  <si>
    <t>1,8*56</t>
  </si>
  <si>
    <t>60775431R</t>
  </si>
  <si>
    <t>parapet vnitřní š = 200 mm; materiál - povrch laminátová fólie; materiál - jádro voděodolá DTD; dekor bílý, mramor, imitace dřeva</t>
  </si>
  <si>
    <t>619,21*1,1</t>
  </si>
  <si>
    <t>998 22-3 Přesun hmot pozemních komunikací, kryt dlážděný</t>
  </si>
  <si>
    <t>vodorovně do 200 m</t>
  </si>
  <si>
    <t>998223011R00</t>
  </si>
  <si>
    <t>...jakékoliv délky objektu</t>
  </si>
  <si>
    <t xml:space="preserve">čistící rošt - rám : </t>
  </si>
  <si>
    <t>L30/30/3 : (2,57+0,69)*2*7*1,363</t>
  </si>
  <si>
    <t>podlahový rošt : 3*7*22,9</t>
  </si>
  <si>
    <t>132301300000R</t>
  </si>
  <si>
    <t>tyč ocelová  L (úhelník) válcovaná za tepla 11375 (S 235JR); rovnoramenná; tl = 3,00 mm; a = 30,0 mm; b = 30,0 mm</t>
  </si>
  <si>
    <t>L30/30/3 : (2,57+0,69)*2*7*1,363*0,001*1,1</t>
  </si>
  <si>
    <t>55347121R</t>
  </si>
  <si>
    <t>rošt podlahový lisovaný; š = 700 mm; l = 1 000 mm; nosný prut 30/3; oko 30/30; povrch žárové zinkování</t>
  </si>
  <si>
    <t>3*7</t>
  </si>
  <si>
    <t>784 45 Malby z malířských směsí</t>
  </si>
  <si>
    <t>784195112R00</t>
  </si>
  <si>
    <t>...hlinkových,  , bělost 77 %, dvojnásobné</t>
  </si>
  <si>
    <t>800-784</t>
  </si>
  <si>
    <t>787 19-1 Zasklívání stěn, příček a balk.zábradlí skly ostatními</t>
  </si>
  <si>
    <t>včetně pomocného lešení</t>
  </si>
  <si>
    <t>787192312R00</t>
  </si>
  <si>
    <t xml:space="preserve">...tmelenín na lišty, sklem bezpečnostním, tloušťky 8 mm,  </t>
  </si>
  <si>
    <t>800-787</t>
  </si>
  <si>
    <t>1,676*0,88*3*56</t>
  </si>
  <si>
    <t>63437120R</t>
  </si>
  <si>
    <t>sklo bezpečnostní vrstvené   h = 2 000,0 mm; š = 1 600 mm; tl. fólie ,4 mm; tl = 8,4 mm</t>
  </si>
  <si>
    <t>247,77984*1,1</t>
  </si>
  <si>
    <t>998 78-7 Přesun hmot pro zasklívání</t>
  </si>
  <si>
    <t>998787103R00</t>
  </si>
  <si>
    <t>15615235R</t>
  </si>
  <si>
    <t>drát ocelový; tažený, měkký; pozink.; pr. 10,00 mm; jak. 11 343</t>
  </si>
  <si>
    <t>70*0,62*1,1</t>
  </si>
  <si>
    <t>35441020R</t>
  </si>
  <si>
    <t>tyč JV 1,5; jímací; provedení Fe/Zn; s vrutem; délka 1 500 mm</t>
  </si>
  <si>
    <t>35441040R</t>
  </si>
  <si>
    <t>tyč JR 2,0; jímací; provedení Fe/Zn; s rovným koncem; délka 2 000 mm</t>
  </si>
  <si>
    <t>35441120R</t>
  </si>
  <si>
    <t>pásek uzemňovací provedení pozinkovaný; 30 x 4 mm</t>
  </si>
  <si>
    <t>330*0,99*1,1</t>
  </si>
  <si>
    <t>35441212R</t>
  </si>
  <si>
    <t>držák jímače a trubky do zdiva; provedení Fe/Zn</t>
  </si>
  <si>
    <t>44*2</t>
  </si>
  <si>
    <t>1*2</t>
  </si>
  <si>
    <t>35441422R</t>
  </si>
  <si>
    <t>podpěra vedení do zdiva, do dřeva; provedení Fe/Zn; délka 300 mm</t>
  </si>
  <si>
    <t>316*0,3</t>
  </si>
  <si>
    <t>1-0,8</t>
  </si>
  <si>
    <t>35441540R</t>
  </si>
  <si>
    <t>podpěra vedení na ploché střechy; provedení Fe/Zn</t>
  </si>
  <si>
    <t>590*0,75</t>
  </si>
  <si>
    <t>-0,5</t>
  </si>
  <si>
    <t>35441830R</t>
  </si>
  <si>
    <t>úhelník ochranný; l = 2 000 mm</t>
  </si>
  <si>
    <t>35441840R</t>
  </si>
  <si>
    <t>držák ochranného úhelníku do zdiva; provedení Fe/Zn; délka 250 mm</t>
  </si>
  <si>
    <t>20*2</t>
  </si>
  <si>
    <t>35441846R</t>
  </si>
  <si>
    <t>štítek označení, plast</t>
  </si>
  <si>
    <t>35441875R</t>
  </si>
  <si>
    <t>svorka křížová pro vodič; provedení Fe/Zn</t>
  </si>
  <si>
    <t>35441885R</t>
  </si>
  <si>
    <t>svorka spojovací pro lano; provedení Fe/Zn</t>
  </si>
  <si>
    <t>35441895R</t>
  </si>
  <si>
    <t>svorka připojovací; provedení Fe/Zn</t>
  </si>
  <si>
    <t>35441925R</t>
  </si>
  <si>
    <t>svorka zkušební pro lano; provedení Fe/Zn</t>
  </si>
  <si>
    <t>35444180R</t>
  </si>
  <si>
    <t>drát pr. 8 mm; AlMgSi T/4</t>
  </si>
  <si>
    <t>590*1,1</t>
  </si>
  <si>
    <t>460 20-01 Hloubení kabelové rýhy šířky 35 cm</t>
  </si>
  <si>
    <t>460200133RT2</t>
  </si>
  <si>
    <t>Výkop kabelové rýhy 35/50 cm  hor.3, ruční výkop rýhy</t>
  </si>
  <si>
    <t>(1,25+6+1,2)*11</t>
  </si>
  <si>
    <t>3*4</t>
  </si>
  <si>
    <t>6*1</t>
  </si>
  <si>
    <t>55</t>
  </si>
  <si>
    <t>460 57 Ruční zához kabelové rýhy se zhutněním</t>
  </si>
  <si>
    <t>460570133R00</t>
  </si>
  <si>
    <t>Zához rýhy 35/50 cm, hornina třídy 3, se zhutněním</t>
  </si>
  <si>
    <t>005121 R</t>
  </si>
  <si>
    <t>Zařízení staveniště</t>
  </si>
  <si>
    <t>- veškeré náklady spojené s vybudováním, provozem a odstraněním zařízení staveniště.</t>
  </si>
  <si>
    <t>- zabezpečení vstupů do objektu</t>
  </si>
  <si>
    <t>- oplocení staveniště proti pohybu nepovolaných osob</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</si>
  <si>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</si>
  <si>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</si>
  <si>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</si>
  <si>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</si>
  <si>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</si>
  <si>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</si>
  <si>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</si>
  <si>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</si>
  <si>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</si>
  <si>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00523  R</t>
  </si>
  <si>
    <t>Zkoušky a revize</t>
  </si>
  <si>
    <t>Náklady zhotovitele, související s prováděním zkoušek a revizí předepsaných technickými normami nebo objednatelem a které jsou pro provedení díla nezbytné.</t>
  </si>
  <si>
    <t>- odtrhové zkoušky - střecha</t>
  </si>
  <si>
    <t>- zkoučka přídržnosti - kotevní plán</t>
  </si>
  <si>
    <t>- výtažné zkoušky kotev</t>
  </si>
  <si>
    <t>- revize hromosvodu</t>
  </si>
  <si>
    <t>=</t>
  </si>
  <si>
    <t>...extrudovaným polystyrénem, tloušťky 80 mm, zakončené stěrkou s výztužnou tkaninou, souč.tep.vodivosti 0,034 W/mK</t>
  </si>
  <si>
    <t>...extrudovaným polystyrénem, tloušťky 140 mm, zakončené stěrkou s výztužnou tkaninou, souč.tep.vodivosti 0,034 W/mK</t>
  </si>
  <si>
    <t xml:space="preserve">... , expandovaným polystyrénem s reflexní úpravou, tloušťky 80 mm, zakončené stěrkou s výztužnou tkaninou, souč.tep.vodivosti 0,040 W/mK  </t>
  </si>
  <si>
    <t xml:space="preserve">... , expandovaným polystyrénem s reflexní úpravou, tloušťky 140 mm, zakončené stěrkou s výztužnou tkaninou, souč.tep.vodivosti 0,040 W/mK  </t>
  </si>
  <si>
    <t xml:space="preserve">... , minerálními deskami s kolmým vláknem, tloušťky 60 mm, zakončené stěrkou s výztužnou tkaninou, souč.tep.vodivosti 0,040 W/mK  </t>
  </si>
  <si>
    <t xml:space="preserve">... , minerálními deskami s kolmým vláknem, tloušťky 140 mm, zakončené stěrkou s výztužnou tkaninou, souč.tep.vodivosti 0,040 W/mK  </t>
  </si>
  <si>
    <t>odpad celkem : 503,66708</t>
  </si>
  <si>
    <t>…lepená, tl. izolace do 160 mm, bez dodávky fólie, bez rozlišení tloušťky fólie</t>
  </si>
  <si>
    <t>…lepená, tl. izolace do 250 mm, bez dodávky fólie, bez rozlišení tloušťky fólie</t>
  </si>
  <si>
    <t>...atiková okapnice, RŠ 400 mm, z pozinkovaného plechu s povrchovou úpravou PVC</t>
  </si>
  <si>
    <t>...závětrná lišta, RŠ 310 mm, z pozinkovaného plechu s povrchovou úpravou PVC</t>
  </si>
  <si>
    <t>...D 75, 110, 125 mm, z PP s PVC povrchem s pevnou izolační přírubou a PVC límcem, tepelně izolovaný vložený do krabice s nastavitelnou výškou se, záchytným košem</t>
  </si>
  <si>
    <t>...svory, prkna, hřebíky, pásová ocel, vruty</t>
  </si>
  <si>
    <t>parapet vnější š = 370 mm; materiál - jádro pozink; materiál - povrch polyesterová barva; l = 6 000,0 mm</t>
  </si>
  <si>
    <t>tyč ocelová tvarovaná plochá válcovaná za tepla 11523 (S 355); a = 80,0 mm; b = 15,0 mm</t>
  </si>
  <si>
    <t>profil ocelový tenkostěnný uzavřený svařovaný jak. S235; obdélníkový; tl = 5,00 mm; a = 40,0 mm; b = 20,0 mm</t>
  </si>
  <si>
    <t>767 61 Montáž oken a dveří jednoduchých, nebo okenních rámů</t>
  </si>
  <si>
    <t>obklad keramický mozaika; 5 x 5 cm; š = 300 mm; l = 300 mm; h = 6,0 mm; barva červená</t>
  </si>
  <si>
    <t>obklad keramický mozaika; 5 x 5 cm; š = 300 mm; l = 300 mm; h = 6,0 mm; barva šedá</t>
  </si>
  <si>
    <t>obklad keramický mozaika; 5 x 5 cm; š = 300 mm; l = 300 mm; h = 6,0 mm; barva žlutá</t>
  </si>
  <si>
    <t>obklad keramický mozaika; 5 x 5 cm; š = 300 mm; l = 300 mm; h = 6,0 mm; barva modrá</t>
  </si>
  <si>
    <t>velikost 8-16 mm s rozprostřením a zhutněním</t>
  </si>
  <si>
    <t>kamenivo hrubé drcené vel. 8-16 mm s výplňovým kamenivem (vibrovaný štěrk), s rozprostřením, vlhčením a zhutněním</t>
  </si>
  <si>
    <t>648 99 Osazení parapetních desek z plastických hmot, dřevotřísky</t>
  </si>
  <si>
    <t>...rohová lišta s okapničkou</t>
  </si>
  <si>
    <t>...okna a dveře z Al-profilů</t>
  </si>
  <si>
    <t>... lepená asfaltovým lepidlem, jednovrstvá</t>
  </si>
  <si>
    <t xml:space="preserve">...vrchní tenkovrstvá, silikonová, zrnitost 1,5mm, tloušťka vrstvy 3 mm, probarvená, </t>
  </si>
  <si>
    <t>...omítka vrchní tenkovrstvá, silikonová, zrnitost 1,5mm, tloušťka vrstvy 3 mm, probarvená</t>
  </si>
  <si>
    <t>Strukturovaná hlazená omítka, která zajistí ochranu proti mikrobiologickému napadení, tzn. ochranu proti účinkům hub, řas a plísní.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</si>
</sst>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K_č"/>
    <numFmt numFmtId="165" formatCode="#,##0.00000"/>
    <numFmt numFmtId="166" formatCode="#,##0.00_\_K_č"/>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10"/>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305">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6" fillId="0" borderId="37" xfId="0" applyNumberFormat="1" applyFont="1" applyBorder="1" applyAlignment="1">
      <alignment vertical="center"/>
    </xf>
    <xf numFmtId="4" fontId="16" fillId="0" borderId="44" xfId="0" applyNumberFormat="1" applyFont="1" applyBorder="1" applyAlignment="1">
      <alignment vertical="center"/>
    </xf>
    <xf numFmtId="4" fontId="16" fillId="0" borderId="39" xfId="0" applyNumberFormat="1" applyFont="1" applyBorder="1" applyAlignment="1">
      <alignment vertical="center" shrinkToFit="1"/>
    </xf>
    <xf numFmtId="4" fontId="16" fillId="0" borderId="42" xfId="0" applyNumberFormat="1" applyFont="1" applyBorder="1" applyAlignment="1">
      <alignment vertical="center" shrinkToFit="1"/>
    </xf>
    <xf numFmtId="4" fontId="16" fillId="0" borderId="40" xfId="0" applyNumberFormat="1" applyFont="1" applyBorder="1" applyAlignment="1">
      <alignment vertical="center"/>
    </xf>
    <xf numFmtId="4" fontId="16"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0" fontId="14"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8" xfId="0" applyNumberFormat="1" applyFont="1" applyBorder="1"/>
    <xf numFmtId="164" fontId="7" fillId="0" borderId="29" xfId="0" applyNumberFormat="1" applyFont="1" applyBorder="1"/>
    <xf numFmtId="0" fontId="7" fillId="4" borderId="49" xfId="0"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164" fontId="7" fillId="4" borderId="53" xfId="0" applyNumberFormat="1" applyFont="1" applyFill="1" applyBorder="1"/>
    <xf numFmtId="0" fontId="7" fillId="4" borderId="54" xfId="0" applyFont="1" applyFill="1" applyBorder="1"/>
    <xf numFmtId="0" fontId="7" fillId="4" borderId="55" xfId="0" applyFont="1" applyFill="1" applyBorder="1"/>
    <xf numFmtId="0" fontId="7" fillId="4" borderId="56" xfId="0" applyFont="1" applyFill="1" applyBorder="1"/>
    <xf numFmtId="49" fontId="7" fillId="4" borderId="56" xfId="0" applyNumberFormat="1" applyFont="1" applyFill="1" applyBorder="1"/>
    <xf numFmtId="0" fontId="7" fillId="4" borderId="57" xfId="0" applyFont="1" applyFill="1" applyBorder="1"/>
    <xf numFmtId="164" fontId="7" fillId="4" borderId="58" xfId="0" applyNumberFormat="1" applyFont="1" applyFill="1" applyBorder="1"/>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9" xfId="0" applyFill="1" applyBorder="1" applyAlignment="1">
      <alignment vertical="top"/>
    </xf>
    <xf numFmtId="0" fontId="0" fillId="4" borderId="60" xfId="0" applyFill="1" applyBorder="1" applyAlignment="1">
      <alignment vertical="top"/>
    </xf>
    <xf numFmtId="0" fontId="0" fillId="4" borderId="60" xfId="0" applyFill="1" applyBorder="1" applyAlignment="1">
      <alignment horizontal="center" vertical="top"/>
    </xf>
    <xf numFmtId="49" fontId="0" fillId="4" borderId="60" xfId="0" applyNumberFormat="1" applyFill="1" applyBorder="1" applyAlignment="1">
      <alignment vertical="top"/>
    </xf>
    <xf numFmtId="0" fontId="0" fillId="4" borderId="62" xfId="0" applyFill="1" applyBorder="1" applyAlignment="1">
      <alignment vertical="top"/>
    </xf>
    <xf numFmtId="0" fontId="18" fillId="0" borderId="0" xfId="0" applyFont="1"/>
    <xf numFmtId="0" fontId="0" fillId="0" borderId="37" xfId="0" applyBorder="1" applyAlignment="1">
      <alignment vertical="top"/>
    </xf>
    <xf numFmtId="49" fontId="17" fillId="0" borderId="0" xfId="0" applyNumberFormat="1" applyFont="1" applyAlignment="1">
      <alignment vertical="top"/>
    </xf>
    <xf numFmtId="0" fontId="22"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60" xfId="0" applyNumberFormat="1" applyFill="1" applyBorder="1" applyAlignment="1">
      <alignment vertical="top" wrapText="1"/>
    </xf>
    <xf numFmtId="0" fontId="0" fillId="4" borderId="61" xfId="0" applyFill="1" applyBorder="1" applyAlignment="1">
      <alignment vertical="top" wrapText="1"/>
    </xf>
    <xf numFmtId="0" fontId="0" fillId="4" borderId="40" xfId="0" applyNumberFormat="1" applyFill="1" applyBorder="1" applyAlignment="1">
      <alignment vertical="top"/>
    </xf>
    <xf numFmtId="0" fontId="17" fillId="0" borderId="37" xfId="0" applyNumberFormat="1" applyFont="1" applyBorder="1" applyAlignment="1">
      <alignment vertical="top"/>
    </xf>
    <xf numFmtId="0" fontId="18" fillId="0" borderId="37" xfId="0" applyNumberFormat="1" applyFont="1" applyBorder="1" applyAlignment="1">
      <alignment vertical="top"/>
    </xf>
    <xf numFmtId="0" fontId="0" fillId="0" borderId="37" xfId="0" applyNumberFormat="1" applyBorder="1" applyAlignment="1">
      <alignment vertical="top"/>
    </xf>
    <xf numFmtId="0" fontId="0" fillId="4" borderId="43" xfId="0" applyFill="1" applyBorder="1" applyAlignment="1">
      <alignment horizontal="center" vertical="top" shrinkToFit="1"/>
    </xf>
    <xf numFmtId="0" fontId="18" fillId="0" borderId="42" xfId="0" applyFont="1" applyBorder="1" applyAlignment="1">
      <alignment horizontal="center" vertical="top" shrinkToFit="1"/>
    </xf>
    <xf numFmtId="0" fontId="19" fillId="0" borderId="42" xfId="0" applyNumberFormat="1" applyFont="1" applyBorder="1" applyAlignment="1">
      <alignment horizontal="center" vertical="top" wrapText="1" shrinkToFit="1"/>
    </xf>
    <xf numFmtId="0" fontId="20" fillId="0" borderId="42" xfId="0" applyNumberFormat="1" applyFont="1" applyBorder="1" applyAlignment="1">
      <alignment horizontal="center" vertical="top" wrapText="1" shrinkToFit="1"/>
    </xf>
    <xf numFmtId="0" fontId="0" fillId="0" borderId="42" xfId="0" applyBorder="1" applyAlignment="1">
      <alignment horizontal="center" vertical="top" shrinkToFit="1"/>
    </xf>
    <xf numFmtId="165" fontId="0" fillId="4" borderId="43" xfId="0" applyNumberFormat="1" applyFill="1" applyBorder="1" applyAlignment="1">
      <alignment vertical="top" shrinkToFit="1"/>
    </xf>
    <xf numFmtId="165" fontId="18" fillId="0" borderId="42" xfId="0" applyNumberFormat="1" applyFont="1" applyBorder="1" applyAlignment="1">
      <alignment vertical="top" shrinkToFit="1"/>
    </xf>
    <xf numFmtId="165" fontId="19" fillId="0" borderId="42" xfId="0" applyNumberFormat="1" applyFont="1" applyBorder="1" applyAlignment="1">
      <alignment vertical="top" wrapText="1" shrinkToFit="1"/>
    </xf>
    <xf numFmtId="165" fontId="20" fillId="0" borderId="42" xfId="0" applyNumberFormat="1" applyFont="1" applyBorder="1" applyAlignment="1">
      <alignment vertical="top" wrapText="1" shrinkToFit="1"/>
    </xf>
    <xf numFmtId="165" fontId="0" fillId="0" borderId="42" xfId="0" applyNumberFormat="1" applyBorder="1" applyAlignment="1">
      <alignment vertical="top" shrinkToFit="1"/>
    </xf>
    <xf numFmtId="4" fontId="0" fillId="4" borderId="40" xfId="0" applyNumberFormat="1" applyFill="1" applyBorder="1" applyAlignment="1">
      <alignment vertical="top" shrinkToFit="1"/>
    </xf>
    <xf numFmtId="4" fontId="18" fillId="0" borderId="37" xfId="0" applyNumberFormat="1" applyFont="1" applyBorder="1" applyAlignment="1">
      <alignment vertical="top" shrinkToFit="1"/>
    </xf>
    <xf numFmtId="4" fontId="18" fillId="0" borderId="42" xfId="0" applyNumberFormat="1" applyFont="1" applyBorder="1" applyAlignment="1">
      <alignment vertical="top" shrinkToFit="1"/>
    </xf>
    <xf numFmtId="4" fontId="18" fillId="5" borderId="42" xfId="0" applyNumberFormat="1" applyFont="1" applyFill="1" applyBorder="1" applyAlignment="1" applyProtection="1">
      <alignment vertical="top" shrinkToFit="1"/>
      <protection locked="0"/>
    </xf>
    <xf numFmtId="4" fontId="0" fillId="0" borderId="42" xfId="0" applyNumberFormat="1" applyBorder="1" applyAlignment="1">
      <alignment vertical="top" shrinkToFit="1"/>
    </xf>
    <xf numFmtId="4" fontId="0" fillId="0" borderId="37" xfId="0" applyNumberFormat="1" applyBorder="1" applyAlignment="1">
      <alignment vertical="top" shrinkToFit="1"/>
    </xf>
    <xf numFmtId="0" fontId="14" fillId="4" borderId="64" xfId="0" applyFont="1" applyFill="1" applyBorder="1"/>
    <xf numFmtId="49" fontId="14" fillId="4" borderId="65" xfId="0" applyNumberFormat="1" applyFont="1" applyFill="1" applyBorder="1"/>
    <xf numFmtId="0" fontId="14" fillId="4" borderId="65" xfId="0" applyFont="1" applyFill="1" applyBorder="1" applyAlignment="1">
      <alignment horizontal="center"/>
    </xf>
    <xf numFmtId="0" fontId="14" fillId="4" borderId="65" xfId="0" applyFont="1" applyFill="1" applyBorder="1"/>
    <xf numFmtId="4" fontId="14" fillId="4" borderId="66" xfId="0" applyNumberFormat="1" applyFont="1" applyFill="1" applyBorder="1"/>
    <xf numFmtId="0" fontId="0" fillId="4" borderId="43" xfId="0" applyNumberFormat="1" applyFill="1" applyBorder="1" applyAlignment="1">
      <alignment horizontal="left" vertical="top" wrapText="1"/>
    </xf>
    <xf numFmtId="0" fontId="18" fillId="0" borderId="42" xfId="0" applyNumberFormat="1" applyFont="1" applyBorder="1" applyAlignment="1">
      <alignment horizontal="left" vertical="top" wrapText="1"/>
    </xf>
    <xf numFmtId="0" fontId="19" fillId="0" borderId="42" xfId="0" quotePrefix="1" applyNumberFormat="1" applyFont="1" applyBorder="1" applyAlignment="1">
      <alignment horizontal="left" vertical="top" wrapText="1"/>
    </xf>
    <xf numFmtId="0" fontId="20" fillId="0" borderId="42" xfId="0" quotePrefix="1" applyNumberFormat="1" applyFont="1" applyBorder="1" applyAlignment="1">
      <alignment horizontal="left" vertical="top" wrapText="1"/>
    </xf>
    <xf numFmtId="0" fontId="0" fillId="0" borderId="42" xfId="0" applyNumberFormat="1" applyBorder="1" applyAlignment="1">
      <alignment horizontal="left" vertical="top" wrapText="1"/>
    </xf>
    <xf numFmtId="49" fontId="0" fillId="0" borderId="0" xfId="0" applyNumberFormat="1" applyAlignment="1">
      <alignment horizontal="left"/>
    </xf>
    <xf numFmtId="49" fontId="14" fillId="4" borderId="65" xfId="0" applyNumberFormat="1" applyFont="1" applyFill="1" applyBorder="1" applyAlignment="1">
      <alignment horizontal="left"/>
    </xf>
    <xf numFmtId="0" fontId="0" fillId="4" borderId="47" xfId="0" applyFill="1" applyBorder="1" applyAlignment="1">
      <alignment vertical="top"/>
    </xf>
    <xf numFmtId="0" fontId="18" fillId="0" borderId="63" xfId="0" applyFont="1" applyBorder="1" applyAlignment="1">
      <alignment vertical="top"/>
    </xf>
    <xf numFmtId="0" fontId="17" fillId="0" borderId="63" xfId="0" applyFont="1" applyBorder="1" applyAlignment="1">
      <alignment vertical="top"/>
    </xf>
    <xf numFmtId="4" fontId="0" fillId="4" borderId="67" xfId="0" applyNumberFormat="1" applyFill="1" applyBorder="1" applyAlignment="1">
      <alignment vertical="top" shrinkToFit="1"/>
    </xf>
    <xf numFmtId="4" fontId="18" fillId="0" borderId="68" xfId="0" applyNumberFormat="1" applyFont="1" applyBorder="1" applyAlignment="1">
      <alignment vertical="top" shrinkToFit="1"/>
    </xf>
    <xf numFmtId="0" fontId="0" fillId="4" borderId="60" xfId="0" applyFill="1" applyBorder="1" applyAlignment="1">
      <alignment vertical="top" wrapText="1"/>
    </xf>
    <xf numFmtId="0" fontId="0" fillId="4" borderId="49" xfId="0" applyFill="1" applyBorder="1" applyAlignment="1">
      <alignment vertical="top"/>
    </xf>
    <xf numFmtId="49" fontId="0" fillId="4" borderId="50" xfId="0" applyNumberFormat="1" applyFill="1" applyBorder="1" applyAlignment="1">
      <alignment vertical="top"/>
    </xf>
    <xf numFmtId="4" fontId="0" fillId="0" borderId="69" xfId="0" applyNumberFormat="1" applyBorder="1" applyAlignment="1">
      <alignment vertical="top"/>
    </xf>
    <xf numFmtId="4" fontId="0" fillId="0" borderId="70" xfId="0" applyNumberFormat="1" applyBorder="1" applyAlignment="1">
      <alignment vertical="top"/>
    </xf>
    <xf numFmtId="0" fontId="17" fillId="0" borderId="23" xfId="0" applyFont="1" applyBorder="1" applyAlignment="1">
      <alignment vertical="top"/>
    </xf>
    <xf numFmtId="0" fontId="17" fillId="0" borderId="24" xfId="0" applyNumberFormat="1" applyFont="1" applyBorder="1" applyAlignment="1">
      <alignment vertical="top"/>
    </xf>
    <xf numFmtId="0" fontId="18" fillId="0" borderId="71" xfId="0" applyNumberFormat="1" applyFont="1" applyBorder="1" applyAlignment="1">
      <alignment horizontal="left" vertical="top" wrapText="1"/>
    </xf>
    <xf numFmtId="0" fontId="18" fillId="0" borderId="71" xfId="0" applyFont="1" applyBorder="1" applyAlignment="1">
      <alignment horizontal="center" vertical="top" shrinkToFit="1"/>
    </xf>
    <xf numFmtId="165" fontId="18" fillId="0" borderId="71" xfId="0" applyNumberFormat="1" applyFont="1" applyBorder="1" applyAlignment="1">
      <alignment vertical="top" shrinkToFit="1"/>
    </xf>
    <xf numFmtId="4" fontId="18" fillId="5" borderId="71" xfId="0" applyNumberFormat="1" applyFont="1" applyFill="1" applyBorder="1" applyAlignment="1" applyProtection="1">
      <alignment vertical="top" shrinkToFit="1"/>
      <protection locked="0"/>
    </xf>
    <xf numFmtId="4" fontId="18" fillId="0" borderId="71" xfId="0" applyNumberFormat="1" applyFont="1" applyBorder="1" applyAlignment="1">
      <alignment vertical="top" shrinkToFit="1"/>
    </xf>
    <xf numFmtId="4" fontId="18" fillId="0" borderId="24" xfId="0" applyNumberFormat="1" applyFont="1" applyBorder="1" applyAlignment="1">
      <alignment vertical="top" shrinkToFit="1"/>
    </xf>
    <xf numFmtId="4" fontId="18" fillId="0" borderId="72" xfId="0" applyNumberFormat="1" applyFont="1" applyBorder="1" applyAlignment="1">
      <alignment vertical="top" shrinkToFit="1"/>
    </xf>
    <xf numFmtId="0" fontId="23" fillId="0" borderId="0" xfId="0" applyNumberFormat="1" applyFont="1" applyAlignment="1">
      <alignment wrapText="1"/>
    </xf>
    <xf numFmtId="166" fontId="7" fillId="0" borderId="29" xfId="0" applyNumberFormat="1" applyFont="1" applyBorder="1"/>
    <xf numFmtId="166" fontId="7" fillId="4" borderId="58" xfId="0" applyNumberFormat="1" applyFont="1" applyFill="1" applyBorder="1"/>
    <xf numFmtId="0" fontId="0" fillId="4" borderId="41" xfId="0" applyFill="1" applyBorder="1" applyAlignment="1">
      <alignment horizontal="center" vertical="top" shrinkToFit="1"/>
    </xf>
    <xf numFmtId="0" fontId="0" fillId="0" borderId="38" xfId="0" applyBorder="1" applyAlignment="1">
      <alignment horizontal="center" vertical="top" shrinkToFit="1"/>
    </xf>
    <xf numFmtId="0" fontId="18" fillId="0" borderId="73" xfId="0" applyFont="1" applyBorder="1" applyAlignment="1">
      <alignment horizontal="center" vertical="top" shrinkToFit="1"/>
    </xf>
    <xf numFmtId="0" fontId="21" fillId="0" borderId="42" xfId="0" applyFont="1" applyBorder="1" applyAlignment="1">
      <alignment horizontal="center" vertical="top" shrinkToFit="1"/>
    </xf>
    <xf numFmtId="165" fontId="21" fillId="0" borderId="42" xfId="0" applyNumberFormat="1" applyFont="1" applyBorder="1" applyAlignment="1">
      <alignment vertical="top" shrinkToFit="1"/>
    </xf>
    <xf numFmtId="4" fontId="21" fillId="0" borderId="42" xfId="0" applyNumberFormat="1" applyFont="1" applyBorder="1" applyAlignment="1">
      <alignment vertical="top" shrinkToFit="1"/>
    </xf>
    <xf numFmtId="0" fontId="21" fillId="0" borderId="42" xfId="0" applyNumberFormat="1" applyFont="1" applyBorder="1" applyAlignment="1">
      <alignment horizontal="left" vertical="top" wrapText="1"/>
    </xf>
    <xf numFmtId="0" fontId="18" fillId="0" borderId="23" xfId="0" applyFont="1" applyBorder="1" applyAlignment="1">
      <alignment vertical="top"/>
    </xf>
    <xf numFmtId="0" fontId="18" fillId="0" borderId="24" xfId="0" applyNumberFormat="1" applyFont="1" applyBorder="1" applyAlignment="1">
      <alignment vertical="top"/>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16" fillId="0" borderId="0" xfId="0" applyNumberFormat="1" applyFont="1" applyBorder="1" applyAlignment="1">
      <alignment vertical="center" wrapText="1"/>
    </xf>
    <xf numFmtId="4" fontId="16" fillId="0" borderId="0" xfId="0" applyNumberFormat="1" applyFont="1" applyBorder="1" applyAlignment="1">
      <alignment horizontal="center" vertical="center" wrapText="1"/>
    </xf>
    <xf numFmtId="4" fontId="16" fillId="0" borderId="0" xfId="0" applyNumberFormat="1" applyFont="1" applyBorder="1" applyAlignment="1">
      <alignment vertical="center" wrapText="1" shrinkToFit="1"/>
    </xf>
    <xf numFmtId="4" fontId="16" fillId="0" borderId="10" xfId="0" applyNumberFormat="1" applyFont="1" applyBorder="1" applyAlignment="1">
      <alignment vertical="center" wrapText="1"/>
    </xf>
    <xf numFmtId="4" fontId="16" fillId="0" borderId="10" xfId="0" applyNumberFormat="1" applyFont="1" applyBorder="1" applyAlignment="1">
      <alignment horizontal="center" vertical="center" wrapText="1"/>
    </xf>
    <xf numFmtId="4" fontId="16" fillId="0" borderId="10" xfId="0" applyNumberFormat="1" applyFont="1" applyBorder="1" applyAlignment="1">
      <alignment vertical="center" wrapText="1" shrinkToFit="1"/>
    </xf>
    <xf numFmtId="4" fontId="13" fillId="0" borderId="11" xfId="0" applyNumberFormat="1" applyFont="1" applyBorder="1"/>
    <xf numFmtId="4" fontId="13" fillId="0" borderId="12" xfId="0" applyNumberFormat="1" applyFont="1" applyBorder="1"/>
    <xf numFmtId="4" fontId="16" fillId="0" borderId="45" xfId="0" applyNumberFormat="1" applyFont="1" applyBorder="1" applyAlignment="1">
      <alignment vertical="center" wrapText="1"/>
    </xf>
    <xf numFmtId="4" fontId="16" fillId="0" borderId="45" xfId="0" applyNumberFormat="1" applyFont="1" applyBorder="1" applyAlignment="1">
      <alignment horizontal="center" vertical="center" wrapText="1"/>
    </xf>
    <xf numFmtId="4" fontId="16" fillId="0" borderId="45"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7" fillId="0" borderId="0" xfId="0" applyNumberFormat="1" applyFont="1" applyAlignment="1">
      <alignment vertical="top" wrapTex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18" fillId="0" borderId="44" xfId="0" applyNumberFormat="1" applyFont="1" applyBorder="1" applyAlignment="1">
      <alignment vertical="top" wrapText="1"/>
    </xf>
    <xf numFmtId="0" fontId="18" fillId="0" borderId="44" xfId="0" applyNumberFormat="1" applyFont="1" applyBorder="1" applyAlignment="1">
      <alignment horizontal="left" vertical="top" wrapText="1"/>
    </xf>
    <xf numFmtId="0" fontId="18" fillId="0" borderId="45" xfId="0" applyNumberFormat="1" applyFont="1" applyBorder="1" applyAlignment="1">
      <alignment vertical="top" wrapText="1" shrinkToFit="1"/>
    </xf>
    <xf numFmtId="165" fontId="18" fillId="0" borderId="45" xfId="0" applyNumberFormat="1" applyFont="1" applyBorder="1" applyAlignment="1">
      <alignment vertical="top" wrapText="1" shrinkToFit="1"/>
    </xf>
    <xf numFmtId="4" fontId="18" fillId="0" borderId="45" xfId="0" applyNumberFormat="1" applyFont="1" applyBorder="1" applyAlignment="1">
      <alignment vertical="top" wrapText="1" shrinkToFit="1"/>
    </xf>
    <xf numFmtId="4" fontId="18" fillId="0" borderId="46" xfId="0" applyNumberFormat="1" applyFont="1" applyBorder="1" applyAlignment="1">
      <alignment vertical="top" wrapText="1" shrinkToFit="1"/>
    </xf>
    <xf numFmtId="0" fontId="21" fillId="0" borderId="37" xfId="0" applyNumberFormat="1" applyFont="1" applyBorder="1" applyAlignment="1">
      <alignment horizontal="left" vertical="top" wrapText="1"/>
    </xf>
    <xf numFmtId="0" fontId="21" fillId="0" borderId="0" xfId="0" applyNumberFormat="1" applyFont="1" applyBorder="1" applyAlignment="1">
      <alignment vertical="top" wrapText="1" shrinkToFit="1"/>
    </xf>
    <xf numFmtId="165" fontId="21" fillId="0" borderId="0" xfId="0" applyNumberFormat="1" applyFont="1" applyBorder="1" applyAlignment="1">
      <alignment vertical="top" wrapText="1" shrinkToFit="1"/>
    </xf>
    <xf numFmtId="4" fontId="21" fillId="0" borderId="0" xfId="0" applyNumberFormat="1" applyFont="1" applyBorder="1" applyAlignment="1">
      <alignment vertical="top" wrapText="1" shrinkToFit="1"/>
    </xf>
    <xf numFmtId="4" fontId="21" fillId="0" borderId="38" xfId="0" applyNumberFormat="1" applyFont="1" applyBorder="1" applyAlignment="1">
      <alignment vertical="top" wrapText="1" shrinkToFit="1"/>
    </xf>
    <xf numFmtId="0" fontId="18" fillId="0" borderId="37" xfId="0" applyNumberFormat="1" applyFont="1" applyBorder="1" applyAlignment="1">
      <alignment vertical="top" wrapText="1"/>
    </xf>
    <xf numFmtId="0" fontId="18" fillId="0" borderId="37" xfId="0" applyNumberFormat="1" applyFont="1" applyBorder="1" applyAlignment="1">
      <alignment horizontal="left" vertical="top" wrapText="1"/>
    </xf>
    <xf numFmtId="0" fontId="18" fillId="0" borderId="0" xfId="0" applyNumberFormat="1" applyFont="1" applyBorder="1" applyAlignment="1">
      <alignment vertical="top" wrapText="1" shrinkToFit="1"/>
    </xf>
    <xf numFmtId="165" fontId="18" fillId="0" borderId="0" xfId="0" applyNumberFormat="1" applyFont="1" applyBorder="1" applyAlignment="1">
      <alignment vertical="top" wrapText="1" shrinkToFit="1"/>
    </xf>
    <xf numFmtId="4" fontId="18" fillId="0" borderId="0" xfId="0" applyNumberFormat="1" applyFont="1" applyBorder="1" applyAlignment="1">
      <alignment vertical="top" wrapText="1" shrinkToFit="1"/>
    </xf>
    <xf numFmtId="4" fontId="18" fillId="0" borderId="38"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0" fillId="4" borderId="52" xfId="0" applyFill="1" applyBorder="1" applyAlignment="1">
      <alignment vertical="top"/>
    </xf>
    <xf numFmtId="0" fontId="21" fillId="0" borderId="24" xfId="0" applyNumberFormat="1" applyFont="1" applyBorder="1" applyAlignment="1">
      <alignment horizontal="left" vertical="top" wrapText="1"/>
    </xf>
    <xf numFmtId="0" fontId="21" fillId="0" borderId="25" xfId="0" applyNumberFormat="1" applyFont="1" applyBorder="1" applyAlignment="1">
      <alignment vertical="top" wrapText="1" shrinkToFit="1"/>
    </xf>
    <xf numFmtId="165" fontId="21" fillId="0" borderId="25" xfId="0" applyNumberFormat="1" applyFont="1" applyBorder="1" applyAlignment="1">
      <alignment vertical="top" wrapText="1" shrinkToFit="1"/>
    </xf>
    <xf numFmtId="4" fontId="21" fillId="0" borderId="25" xfId="0" applyNumberFormat="1" applyFont="1" applyBorder="1" applyAlignment="1">
      <alignment vertical="top" wrapText="1" shrinkToFit="1"/>
    </xf>
    <xf numFmtId="4" fontId="21" fillId="0" borderId="73" xfId="0" applyNumberFormat="1" applyFont="1" applyBorder="1" applyAlignment="1">
      <alignment vertical="top" wrapText="1" shrinkToFi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43" t="s">
        <v>0</v>
      </c>
      <c r="C5" s="243"/>
      <c r="D5" s="243"/>
      <c r="E5" s="243"/>
      <c r="F5" s="243"/>
      <c r="G5" s="244"/>
      <c r="H5" s="15"/>
    </row>
    <row r="6" spans="1:8" x14ac:dyDescent="0.2">
      <c r="A6" s="20" t="s">
        <v>6</v>
      </c>
      <c r="B6" s="245"/>
      <c r="C6" s="245"/>
      <c r="D6" s="245"/>
      <c r="E6" s="245"/>
      <c r="F6" s="245"/>
      <c r="G6" s="246"/>
      <c r="H6" s="15"/>
    </row>
    <row r="7" spans="1:8" x14ac:dyDescent="0.2">
      <c r="A7" s="20" t="s">
        <v>7</v>
      </c>
      <c r="B7" s="245"/>
      <c r="C7" s="245"/>
      <c r="D7" s="245"/>
      <c r="E7" s="245"/>
      <c r="F7" s="245"/>
      <c r="G7" s="246"/>
      <c r="H7" s="15"/>
    </row>
    <row r="8" spans="1:8" x14ac:dyDescent="0.2">
      <c r="A8" s="20" t="s">
        <v>8</v>
      </c>
      <c r="B8" s="245"/>
      <c r="C8" s="245"/>
      <c r="D8" s="245"/>
      <c r="E8" s="245"/>
      <c r="F8" s="245"/>
      <c r="G8" s="246"/>
      <c r="H8" s="15"/>
    </row>
    <row r="9" spans="1:8" x14ac:dyDescent="0.2">
      <c r="A9" s="20" t="s">
        <v>9</v>
      </c>
      <c r="B9" s="245"/>
      <c r="C9" s="245"/>
      <c r="D9" s="245"/>
      <c r="E9" s="245"/>
      <c r="F9" s="245"/>
      <c r="G9" s="246"/>
      <c r="H9" s="15"/>
    </row>
    <row r="10" spans="1:8" x14ac:dyDescent="0.2">
      <c r="A10" s="20" t="s">
        <v>10</v>
      </c>
      <c r="B10" s="245"/>
      <c r="C10" s="245"/>
      <c r="D10" s="245"/>
      <c r="E10" s="245"/>
      <c r="F10" s="245"/>
      <c r="G10" s="246"/>
      <c r="H10" s="15"/>
    </row>
    <row r="11" spans="1:8" x14ac:dyDescent="0.2">
      <c r="A11" s="20" t="s">
        <v>11</v>
      </c>
      <c r="B11" s="235"/>
      <c r="C11" s="235"/>
      <c r="D11" s="235"/>
      <c r="E11" s="235"/>
      <c r="F11" s="235"/>
      <c r="G11" s="236"/>
      <c r="H11" s="15"/>
    </row>
    <row r="12" spans="1:8" x14ac:dyDescent="0.2">
      <c r="A12" s="20" t="s">
        <v>12</v>
      </c>
      <c r="B12" s="237"/>
      <c r="C12" s="238"/>
      <c r="D12" s="238"/>
      <c r="E12" s="238"/>
      <c r="F12" s="238"/>
      <c r="G12" s="239"/>
      <c r="H12" s="15"/>
    </row>
    <row r="13" spans="1:8" ht="13.5" thickBot="1" x14ac:dyDescent="0.25">
      <c r="A13" s="21" t="s">
        <v>13</v>
      </c>
      <c r="B13" s="240"/>
      <c r="C13" s="240"/>
      <c r="D13" s="240"/>
      <c r="E13" s="240"/>
      <c r="F13" s="240"/>
      <c r="G13" s="241"/>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42" t="s">
        <v>39</v>
      </c>
      <c r="B17" s="242"/>
      <c r="C17" s="242"/>
      <c r="D17" s="242"/>
      <c r="E17" s="242"/>
      <c r="F17" s="242"/>
      <c r="G17" s="242"/>
      <c r="H17" s="15"/>
    </row>
  </sheetData>
  <sheetProtection password="C5AD"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P72"/>
  <sheetViews>
    <sheetView showGridLines="0" tabSelected="1"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10"/>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12"/>
      <c r="H11" s="13" t="s">
        <v>2</v>
      </c>
      <c r="J11" s="51"/>
    </row>
    <row r="12" spans="1:14" x14ac:dyDescent="0.2">
      <c r="D12" s="12"/>
      <c r="H12" s="13" t="s">
        <v>3</v>
      </c>
      <c r="J12" s="51"/>
    </row>
    <row r="13" spans="1:14" ht="12" customHeight="1" x14ac:dyDescent="0.2">
      <c r="C13" s="13"/>
      <c r="D13" s="12"/>
      <c r="J13" s="52"/>
    </row>
    <row r="14" spans="1:14" ht="12" customHeight="1" x14ac:dyDescent="0.2">
      <c r="C14" s="13"/>
      <c r="D14" s="12"/>
      <c r="J14" s="52"/>
    </row>
    <row r="15" spans="1:14" ht="12" customHeight="1" x14ac:dyDescent="0.2">
      <c r="B15" s="44" t="s">
        <v>17</v>
      </c>
      <c r="D15" s="12"/>
      <c r="H15" s="13" t="s">
        <v>2</v>
      </c>
      <c r="J15" s="52"/>
    </row>
    <row r="16" spans="1:14" ht="12" customHeight="1" x14ac:dyDescent="0.2">
      <c r="C16" s="13"/>
      <c r="D16" s="12"/>
      <c r="H16" s="13" t="s">
        <v>3</v>
      </c>
      <c r="J16" s="52"/>
    </row>
    <row r="17" spans="1:16" ht="12" customHeight="1" x14ac:dyDescent="0.2">
      <c r="C17" s="13"/>
      <c r="D17" s="12"/>
      <c r="H17" s="13"/>
      <c r="J17" s="52"/>
    </row>
    <row r="18" spans="1:16" ht="12" customHeight="1" x14ac:dyDescent="0.2">
      <c r="J18" s="52"/>
    </row>
    <row r="19" spans="1:16" ht="18" customHeight="1" x14ac:dyDescent="0.25">
      <c r="B19" s="9" t="s">
        <v>18</v>
      </c>
      <c r="C19" s="43"/>
      <c r="D19" s="43"/>
      <c r="E19" s="43"/>
      <c r="F19" s="43"/>
      <c r="G19" s="43"/>
      <c r="H19" s="43"/>
      <c r="I19" s="43"/>
      <c r="J19" s="53"/>
    </row>
    <row r="21" spans="1:16" x14ac:dyDescent="0.2">
      <c r="A21" s="80"/>
      <c r="B21" s="81" t="s">
        <v>19</v>
      </c>
      <c r="C21" s="82"/>
      <c r="D21" s="82"/>
      <c r="E21" s="83"/>
      <c r="F21" s="84"/>
      <c r="G21" s="84"/>
      <c r="H21" s="91" t="s">
        <v>20</v>
      </c>
      <c r="I21" s="92" t="s">
        <v>21</v>
      </c>
      <c r="J21" s="93" t="s">
        <v>22</v>
      </c>
    </row>
    <row r="22" spans="1:16" x14ac:dyDescent="0.2">
      <c r="A22" s="88"/>
      <c r="B22" s="88" t="s">
        <v>42</v>
      </c>
      <c r="C22" s="89"/>
      <c r="D22" s="89"/>
      <c r="E22" s="89"/>
      <c r="F22" s="89"/>
      <c r="G22" s="90"/>
      <c r="H22" s="94"/>
      <c r="I22" s="95">
        <v>3</v>
      </c>
      <c r="J22" s="96"/>
    </row>
    <row r="23" spans="1:16" x14ac:dyDescent="0.2">
      <c r="A23" s="88"/>
      <c r="B23" s="88" t="s">
        <v>43</v>
      </c>
      <c r="C23" s="89" t="s">
        <v>44</v>
      </c>
      <c r="D23" s="89"/>
      <c r="E23" s="89"/>
      <c r="F23" s="89"/>
      <c r="G23" s="90"/>
      <c r="H23" s="94"/>
      <c r="I23" s="95">
        <v>1</v>
      </c>
      <c r="J23" s="96">
        <f>'Rekapitulace Objekt 01'!H19</f>
        <v>0</v>
      </c>
      <c r="O23" t="s">
        <v>1359</v>
      </c>
      <c r="P23" t="s">
        <v>1359</v>
      </c>
    </row>
    <row r="24" spans="1:16" x14ac:dyDescent="0.2">
      <c r="A24" s="88"/>
      <c r="B24" s="88" t="s">
        <v>45</v>
      </c>
      <c r="C24" s="89" t="s">
        <v>46</v>
      </c>
      <c r="D24" s="89"/>
      <c r="E24" s="89"/>
      <c r="F24" s="89"/>
      <c r="G24" s="90"/>
      <c r="H24" s="94"/>
      <c r="I24" s="95">
        <v>1</v>
      </c>
      <c r="J24" s="96">
        <f>'Rekapitulace Objekt 02'!H19</f>
        <v>0</v>
      </c>
      <c r="O24" t="s">
        <v>1359</v>
      </c>
      <c r="P24" t="s">
        <v>1359</v>
      </c>
    </row>
    <row r="25" spans="1:16" x14ac:dyDescent="0.2">
      <c r="A25" s="88"/>
      <c r="B25" s="88" t="s">
        <v>47</v>
      </c>
      <c r="C25" s="89" t="s">
        <v>48</v>
      </c>
      <c r="D25" s="89"/>
      <c r="E25" s="89"/>
      <c r="F25" s="89"/>
      <c r="G25" s="90"/>
      <c r="H25" s="94"/>
      <c r="I25" s="95">
        <v>1</v>
      </c>
      <c r="J25" s="96">
        <f>'Rekapitulace Objekt 03'!H19</f>
        <v>0</v>
      </c>
      <c r="O25" t="s">
        <v>1359</v>
      </c>
      <c r="P25" t="s">
        <v>1359</v>
      </c>
    </row>
    <row r="26" spans="1:16" ht="25.5" customHeight="1" x14ac:dyDescent="0.25">
      <c r="A26" s="98"/>
      <c r="B26" s="253" t="s">
        <v>49</v>
      </c>
      <c r="C26" s="254"/>
      <c r="D26" s="254"/>
      <c r="E26" s="254"/>
      <c r="F26" s="99"/>
      <c r="G26" s="100"/>
      <c r="H26" s="101"/>
      <c r="I26" s="102"/>
      <c r="J26" s="97">
        <f>SUM(J22:J25)</f>
        <v>0</v>
      </c>
    </row>
    <row r="35" spans="1:10" ht="15.75" x14ac:dyDescent="0.25">
      <c r="B35" s="103" t="s">
        <v>50</v>
      </c>
    </row>
    <row r="37" spans="1:10" ht="25.5" customHeight="1" x14ac:dyDescent="0.2">
      <c r="A37" s="104"/>
      <c r="B37" s="105" t="s">
        <v>51</v>
      </c>
      <c r="C37" s="106" t="s">
        <v>52</v>
      </c>
      <c r="D37" s="106"/>
      <c r="E37" s="106"/>
      <c r="F37" s="106"/>
      <c r="G37" s="107"/>
      <c r="H37" s="107"/>
      <c r="I37" s="107"/>
      <c r="J37" s="108" t="s">
        <v>53</v>
      </c>
    </row>
    <row r="38" spans="1:10" ht="25.5" customHeight="1" x14ac:dyDescent="0.2">
      <c r="A38" s="109"/>
      <c r="B38" s="110" t="s">
        <v>54</v>
      </c>
      <c r="C38" s="255" t="s">
        <v>55</v>
      </c>
      <c r="D38" s="255"/>
      <c r="E38" s="255"/>
      <c r="F38" s="256"/>
      <c r="G38" s="257"/>
      <c r="H38" s="257"/>
      <c r="I38" s="257"/>
      <c r="J38" s="111">
        <f>'01 2016148 Pol'!F8+'03 20160148 Pol'!F8</f>
        <v>0</v>
      </c>
    </row>
    <row r="39" spans="1:10" ht="25.5" customHeight="1" x14ac:dyDescent="0.2">
      <c r="A39" s="109"/>
      <c r="B39" s="109" t="s">
        <v>56</v>
      </c>
      <c r="C39" s="247" t="s">
        <v>57</v>
      </c>
      <c r="D39" s="247"/>
      <c r="E39" s="247"/>
      <c r="F39" s="248"/>
      <c r="G39" s="249"/>
      <c r="H39" s="249"/>
      <c r="I39" s="249"/>
      <c r="J39" s="112">
        <f>'01 2016148 Pol'!F94</f>
        <v>0</v>
      </c>
    </row>
    <row r="40" spans="1:10" ht="25.5" customHeight="1" x14ac:dyDescent="0.2">
      <c r="A40" s="109"/>
      <c r="B40" s="109" t="s">
        <v>58</v>
      </c>
      <c r="C40" s="247" t="s">
        <v>59</v>
      </c>
      <c r="D40" s="247"/>
      <c r="E40" s="247"/>
      <c r="F40" s="248"/>
      <c r="G40" s="249"/>
      <c r="H40" s="249"/>
      <c r="I40" s="249"/>
      <c r="J40" s="112">
        <f>'01 2016148 Pol'!F100</f>
        <v>0</v>
      </c>
    </row>
    <row r="41" spans="1:10" ht="25.5" customHeight="1" x14ac:dyDescent="0.2">
      <c r="A41" s="109"/>
      <c r="B41" s="109" t="s">
        <v>60</v>
      </c>
      <c r="C41" s="247" t="s">
        <v>61</v>
      </c>
      <c r="D41" s="247"/>
      <c r="E41" s="247"/>
      <c r="F41" s="248"/>
      <c r="G41" s="249"/>
      <c r="H41" s="249"/>
      <c r="I41" s="249"/>
      <c r="J41" s="112">
        <f>'01 2016148 Pol'!F105+'03 20160148 Pol'!F53</f>
        <v>0</v>
      </c>
    </row>
    <row r="42" spans="1:10" ht="25.5" customHeight="1" x14ac:dyDescent="0.2">
      <c r="A42" s="109"/>
      <c r="B42" s="109" t="s">
        <v>62</v>
      </c>
      <c r="C42" s="247" t="s">
        <v>63</v>
      </c>
      <c r="D42" s="247"/>
      <c r="E42" s="247"/>
      <c r="F42" s="248"/>
      <c r="G42" s="249"/>
      <c r="H42" s="249"/>
      <c r="I42" s="249"/>
      <c r="J42" s="112">
        <f>'01 2016148 Pol'!F139</f>
        <v>0</v>
      </c>
    </row>
    <row r="43" spans="1:10" ht="25.5" customHeight="1" x14ac:dyDescent="0.2">
      <c r="A43" s="109"/>
      <c r="B43" s="109" t="s">
        <v>64</v>
      </c>
      <c r="C43" s="247" t="s">
        <v>65</v>
      </c>
      <c r="D43" s="247"/>
      <c r="E43" s="247"/>
      <c r="F43" s="248"/>
      <c r="G43" s="249"/>
      <c r="H43" s="249"/>
      <c r="I43" s="249"/>
      <c r="J43" s="112">
        <f>'01 2016148 Pol'!F185</f>
        <v>0</v>
      </c>
    </row>
    <row r="44" spans="1:10" ht="25.5" customHeight="1" x14ac:dyDescent="0.2">
      <c r="A44" s="109"/>
      <c r="B44" s="109" t="s">
        <v>66</v>
      </c>
      <c r="C44" s="247" t="s">
        <v>67</v>
      </c>
      <c r="D44" s="247"/>
      <c r="E44" s="247"/>
      <c r="F44" s="248"/>
      <c r="G44" s="249"/>
      <c r="H44" s="249"/>
      <c r="I44" s="249"/>
      <c r="J44" s="112">
        <f>'01 2016148 Pol'!F474</f>
        <v>0</v>
      </c>
    </row>
    <row r="45" spans="1:10" ht="25.5" customHeight="1" x14ac:dyDescent="0.2">
      <c r="A45" s="109"/>
      <c r="B45" s="109" t="s">
        <v>68</v>
      </c>
      <c r="C45" s="247" t="s">
        <v>69</v>
      </c>
      <c r="D45" s="247"/>
      <c r="E45" s="247"/>
      <c r="F45" s="248"/>
      <c r="G45" s="249"/>
      <c r="H45" s="249"/>
      <c r="I45" s="249"/>
      <c r="J45" s="112">
        <f>'03 20160148 Pol'!F77</f>
        <v>0</v>
      </c>
    </row>
    <row r="46" spans="1:10" ht="25.5" customHeight="1" x14ac:dyDescent="0.2">
      <c r="A46" s="109"/>
      <c r="B46" s="109" t="s">
        <v>70</v>
      </c>
      <c r="C46" s="247" t="s">
        <v>71</v>
      </c>
      <c r="D46" s="247"/>
      <c r="E46" s="247"/>
      <c r="F46" s="248"/>
      <c r="G46" s="249"/>
      <c r="H46" s="249"/>
      <c r="I46" s="249"/>
      <c r="J46" s="112">
        <f>'01 2016148 Pol'!F499</f>
        <v>0</v>
      </c>
    </row>
    <row r="47" spans="1:10" ht="25.5" customHeight="1" x14ac:dyDescent="0.2">
      <c r="A47" s="109"/>
      <c r="B47" s="109" t="s">
        <v>72</v>
      </c>
      <c r="C47" s="247" t="s">
        <v>73</v>
      </c>
      <c r="D47" s="247"/>
      <c r="E47" s="247"/>
      <c r="F47" s="248"/>
      <c r="G47" s="249"/>
      <c r="H47" s="249"/>
      <c r="I47" s="249"/>
      <c r="J47" s="112">
        <f>'01 2016148 Pol'!F522</f>
        <v>0</v>
      </c>
    </row>
    <row r="48" spans="1:10" ht="25.5" customHeight="1" x14ac:dyDescent="0.2">
      <c r="A48" s="109"/>
      <c r="B48" s="109" t="s">
        <v>74</v>
      </c>
      <c r="C48" s="247" t="s">
        <v>75</v>
      </c>
      <c r="D48" s="247"/>
      <c r="E48" s="247"/>
      <c r="F48" s="248"/>
      <c r="G48" s="249"/>
      <c r="H48" s="249"/>
      <c r="I48" s="249"/>
      <c r="J48" s="112">
        <f>'01 2016148 Pol'!F534</f>
        <v>0</v>
      </c>
    </row>
    <row r="49" spans="1:10" ht="25.5" customHeight="1" x14ac:dyDescent="0.2">
      <c r="A49" s="109"/>
      <c r="B49" s="109" t="s">
        <v>76</v>
      </c>
      <c r="C49" s="247" t="s">
        <v>77</v>
      </c>
      <c r="D49" s="247"/>
      <c r="E49" s="247"/>
      <c r="F49" s="248"/>
      <c r="G49" s="249"/>
      <c r="H49" s="249"/>
      <c r="I49" s="249"/>
      <c r="J49" s="112">
        <f>'01 2016148 Pol'!F725+'03 20160148 Pol'!F92</f>
        <v>0</v>
      </c>
    </row>
    <row r="50" spans="1:10" ht="25.5" customHeight="1" x14ac:dyDescent="0.2">
      <c r="A50" s="109"/>
      <c r="B50" s="109" t="s">
        <v>78</v>
      </c>
      <c r="C50" s="247" t="s">
        <v>79</v>
      </c>
      <c r="D50" s="247"/>
      <c r="E50" s="247"/>
      <c r="F50" s="248"/>
      <c r="G50" s="249"/>
      <c r="H50" s="249"/>
      <c r="I50" s="249"/>
      <c r="J50" s="112">
        <f>'01 2016148 Pol'!F730</f>
        <v>0</v>
      </c>
    </row>
    <row r="51" spans="1:10" ht="25.5" customHeight="1" x14ac:dyDescent="0.2">
      <c r="A51" s="109"/>
      <c r="B51" s="109" t="s">
        <v>80</v>
      </c>
      <c r="C51" s="247" t="s">
        <v>81</v>
      </c>
      <c r="D51" s="247"/>
      <c r="E51" s="247"/>
      <c r="F51" s="248"/>
      <c r="G51" s="249"/>
      <c r="H51" s="249"/>
      <c r="I51" s="249"/>
      <c r="J51" s="112">
        <f>'01 2016148 Pol'!F775</f>
        <v>0</v>
      </c>
    </row>
    <row r="52" spans="1:10" ht="25.5" customHeight="1" x14ac:dyDescent="0.2">
      <c r="A52" s="109"/>
      <c r="B52" s="109" t="s">
        <v>82</v>
      </c>
      <c r="C52" s="247" t="s">
        <v>83</v>
      </c>
      <c r="D52" s="247"/>
      <c r="E52" s="247"/>
      <c r="F52" s="248"/>
      <c r="G52" s="249"/>
      <c r="H52" s="249"/>
      <c r="I52" s="249"/>
      <c r="J52" s="112">
        <f>'01 2016148 Pol'!F873</f>
        <v>0</v>
      </c>
    </row>
    <row r="53" spans="1:10" ht="25.5" customHeight="1" x14ac:dyDescent="0.2">
      <c r="A53" s="109"/>
      <c r="B53" s="109" t="s">
        <v>84</v>
      </c>
      <c r="C53" s="247" t="s">
        <v>85</v>
      </c>
      <c r="D53" s="247"/>
      <c r="E53" s="247"/>
      <c r="F53" s="248"/>
      <c r="G53" s="249"/>
      <c r="H53" s="249"/>
      <c r="I53" s="249"/>
      <c r="J53" s="112">
        <f>'02 2016148 Pol'!F8</f>
        <v>0</v>
      </c>
    </row>
    <row r="54" spans="1:10" ht="25.5" customHeight="1" x14ac:dyDescent="0.2">
      <c r="A54" s="109"/>
      <c r="B54" s="109" t="s">
        <v>86</v>
      </c>
      <c r="C54" s="247" t="s">
        <v>87</v>
      </c>
      <c r="D54" s="247"/>
      <c r="E54" s="247"/>
      <c r="F54" s="248"/>
      <c r="G54" s="249"/>
      <c r="H54" s="249"/>
      <c r="I54" s="249"/>
      <c r="J54" s="112">
        <f>'01 2016148 Pol'!F905</f>
        <v>0</v>
      </c>
    </row>
    <row r="55" spans="1:10" ht="25.5" customHeight="1" x14ac:dyDescent="0.2">
      <c r="A55" s="109"/>
      <c r="B55" s="109" t="s">
        <v>88</v>
      </c>
      <c r="C55" s="247" t="s">
        <v>89</v>
      </c>
      <c r="D55" s="247"/>
      <c r="E55" s="247"/>
      <c r="F55" s="248"/>
      <c r="G55" s="249"/>
      <c r="H55" s="249"/>
      <c r="I55" s="249"/>
      <c r="J55" s="112">
        <f>'01 2016148 Pol'!F921</f>
        <v>0</v>
      </c>
    </row>
    <row r="56" spans="1:10" ht="25.5" customHeight="1" x14ac:dyDescent="0.2">
      <c r="A56" s="109"/>
      <c r="B56" s="109" t="s">
        <v>90</v>
      </c>
      <c r="C56" s="247" t="s">
        <v>91</v>
      </c>
      <c r="D56" s="247"/>
      <c r="E56" s="247"/>
      <c r="F56" s="248"/>
      <c r="G56" s="249"/>
      <c r="H56" s="249"/>
      <c r="I56" s="249"/>
      <c r="J56" s="112">
        <f>'01 2016148 Pol'!F939</f>
        <v>0</v>
      </c>
    </row>
    <row r="57" spans="1:10" ht="25.5" customHeight="1" x14ac:dyDescent="0.2">
      <c r="A57" s="109"/>
      <c r="B57" s="109" t="s">
        <v>92</v>
      </c>
      <c r="C57" s="247" t="s">
        <v>93</v>
      </c>
      <c r="D57" s="247"/>
      <c r="E57" s="247"/>
      <c r="F57" s="248"/>
      <c r="G57" s="249"/>
      <c r="H57" s="249"/>
      <c r="I57" s="249"/>
      <c r="J57" s="112">
        <f>'01 2016148 Pol'!F962+'03 20160148 Pol'!F96</f>
        <v>0</v>
      </c>
    </row>
    <row r="58" spans="1:10" ht="25.5" customHeight="1" x14ac:dyDescent="0.2">
      <c r="A58" s="109"/>
      <c r="B58" s="109" t="s">
        <v>94</v>
      </c>
      <c r="C58" s="247" t="s">
        <v>95</v>
      </c>
      <c r="D58" s="247"/>
      <c r="E58" s="247"/>
      <c r="F58" s="248"/>
      <c r="G58" s="249"/>
      <c r="H58" s="249"/>
      <c r="I58" s="249"/>
      <c r="J58" s="112">
        <f>'01 2016148 Pol'!F1015</f>
        <v>0</v>
      </c>
    </row>
    <row r="59" spans="1:10" ht="25.5" customHeight="1" x14ac:dyDescent="0.2">
      <c r="A59" s="109"/>
      <c r="B59" s="109" t="s">
        <v>96</v>
      </c>
      <c r="C59" s="247" t="s">
        <v>97</v>
      </c>
      <c r="D59" s="247"/>
      <c r="E59" s="247"/>
      <c r="F59" s="248"/>
      <c r="G59" s="249"/>
      <c r="H59" s="249"/>
      <c r="I59" s="249"/>
      <c r="J59" s="112">
        <f>'01 2016148 Pol'!F1048</f>
        <v>0</v>
      </c>
    </row>
    <row r="60" spans="1:10" ht="25.5" customHeight="1" x14ac:dyDescent="0.2">
      <c r="A60" s="109"/>
      <c r="B60" s="109" t="s">
        <v>98</v>
      </c>
      <c r="C60" s="247" t="s">
        <v>99</v>
      </c>
      <c r="D60" s="247"/>
      <c r="E60" s="247"/>
      <c r="F60" s="248"/>
      <c r="G60" s="249"/>
      <c r="H60" s="249"/>
      <c r="I60" s="249"/>
      <c r="J60" s="112">
        <f>'01 2016148 Pol'!F1082</f>
        <v>0</v>
      </c>
    </row>
    <row r="61" spans="1:10" ht="25.5" customHeight="1" x14ac:dyDescent="0.2">
      <c r="A61" s="109"/>
      <c r="B61" s="109" t="s">
        <v>100</v>
      </c>
      <c r="C61" s="247" t="s">
        <v>101</v>
      </c>
      <c r="D61" s="247"/>
      <c r="E61" s="247"/>
      <c r="F61" s="248"/>
      <c r="G61" s="249"/>
      <c r="H61" s="249"/>
      <c r="I61" s="249"/>
      <c r="J61" s="112">
        <f>'01 2016148 Pol'!F1099</f>
        <v>0</v>
      </c>
    </row>
    <row r="62" spans="1:10" ht="25.5" customHeight="1" x14ac:dyDescent="0.2">
      <c r="A62" s="109"/>
      <c r="B62" s="109" t="s">
        <v>102</v>
      </c>
      <c r="C62" s="247" t="s">
        <v>103</v>
      </c>
      <c r="D62" s="247"/>
      <c r="E62" s="247"/>
      <c r="F62" s="248"/>
      <c r="G62" s="249"/>
      <c r="H62" s="249"/>
      <c r="I62" s="249"/>
      <c r="J62" s="112">
        <f>'01 2016148 Pol'!F1141</f>
        <v>0</v>
      </c>
    </row>
    <row r="63" spans="1:10" ht="25.5" customHeight="1" x14ac:dyDescent="0.2">
      <c r="A63" s="109"/>
      <c r="B63" s="109" t="s">
        <v>104</v>
      </c>
      <c r="C63" s="247" t="s">
        <v>105</v>
      </c>
      <c r="D63" s="247"/>
      <c r="E63" s="247"/>
      <c r="F63" s="248"/>
      <c r="G63" s="249"/>
      <c r="H63" s="249"/>
      <c r="I63" s="249"/>
      <c r="J63" s="112">
        <f>'03 20160148 Pol'!F113</f>
        <v>0</v>
      </c>
    </row>
    <row r="64" spans="1:10" ht="25.5" customHeight="1" x14ac:dyDescent="0.2">
      <c r="A64" s="109"/>
      <c r="B64" s="109" t="s">
        <v>106</v>
      </c>
      <c r="C64" s="247" t="s">
        <v>107</v>
      </c>
      <c r="D64" s="247"/>
      <c r="E64" s="247"/>
      <c r="F64" s="248"/>
      <c r="G64" s="249"/>
      <c r="H64" s="249"/>
      <c r="I64" s="249"/>
      <c r="J64" s="112">
        <f>'03 20160148 Pol'!F135</f>
        <v>0</v>
      </c>
    </row>
    <row r="65" spans="1:10" ht="25.5" customHeight="1" x14ac:dyDescent="0.2">
      <c r="A65" s="109"/>
      <c r="B65" s="109" t="s">
        <v>108</v>
      </c>
      <c r="C65" s="247" t="s">
        <v>109</v>
      </c>
      <c r="D65" s="247"/>
      <c r="E65" s="247"/>
      <c r="F65" s="248"/>
      <c r="G65" s="249"/>
      <c r="H65" s="249"/>
      <c r="I65" s="249"/>
      <c r="J65" s="112">
        <f>'01 2016148 Pol'!F1156+'03 20160148 Pol'!F145</f>
        <v>0</v>
      </c>
    </row>
    <row r="66" spans="1:10" ht="25.5" customHeight="1" x14ac:dyDescent="0.2">
      <c r="A66" s="109"/>
      <c r="B66" s="109" t="s">
        <v>110</v>
      </c>
      <c r="C66" s="247" t="s">
        <v>111</v>
      </c>
      <c r="D66" s="247"/>
      <c r="E66" s="247"/>
      <c r="F66" s="248"/>
      <c r="G66" s="249"/>
      <c r="H66" s="249"/>
      <c r="I66" s="249"/>
      <c r="J66" s="112">
        <f>'03 20160148 Pol'!F171</f>
        <v>0</v>
      </c>
    </row>
    <row r="67" spans="1:10" ht="25.5" customHeight="1" x14ac:dyDescent="0.2">
      <c r="A67" s="109"/>
      <c r="B67" s="109" t="s">
        <v>112</v>
      </c>
      <c r="C67" s="247" t="s">
        <v>113</v>
      </c>
      <c r="D67" s="247"/>
      <c r="E67" s="247"/>
      <c r="F67" s="248"/>
      <c r="G67" s="249"/>
      <c r="H67" s="249"/>
      <c r="I67" s="249"/>
      <c r="J67" s="112">
        <f>'03 20160148 Pol'!F180</f>
        <v>0</v>
      </c>
    </row>
    <row r="68" spans="1:10" ht="25.5" customHeight="1" x14ac:dyDescent="0.2">
      <c r="A68" s="109"/>
      <c r="B68" s="113" t="s">
        <v>114</v>
      </c>
      <c r="C68" s="250" t="s">
        <v>115</v>
      </c>
      <c r="D68" s="250"/>
      <c r="E68" s="250"/>
      <c r="F68" s="251"/>
      <c r="G68" s="252"/>
      <c r="H68" s="252"/>
      <c r="I68" s="252"/>
      <c r="J68" s="114">
        <f>'03 20160148 Pol'!F189</f>
        <v>0</v>
      </c>
    </row>
    <row r="69" spans="1:10" ht="25.5" customHeight="1" x14ac:dyDescent="0.2">
      <c r="A69" s="115"/>
      <c r="B69" s="116" t="s">
        <v>116</v>
      </c>
      <c r="C69" s="117"/>
      <c r="D69" s="117"/>
      <c r="E69" s="117"/>
      <c r="F69" s="118"/>
      <c r="G69" s="119"/>
      <c r="H69" s="119"/>
      <c r="I69" s="119"/>
      <c r="J69" s="120">
        <f>SUM(J38:J68)</f>
        <v>0</v>
      </c>
    </row>
    <row r="70" spans="1:10" x14ac:dyDescent="0.2">
      <c r="A70" s="85"/>
      <c r="B70" s="85"/>
      <c r="C70" s="85"/>
      <c r="D70" s="85"/>
      <c r="E70" s="85"/>
      <c r="F70" s="85"/>
      <c r="G70" s="86"/>
      <c r="H70" s="85"/>
      <c r="I70" s="86"/>
      <c r="J70" s="87"/>
    </row>
    <row r="71" spans="1:10" x14ac:dyDescent="0.2">
      <c r="A71" s="85"/>
      <c r="B71" s="85"/>
      <c r="C71" s="85"/>
      <c r="D71" s="85"/>
      <c r="E71" s="85"/>
      <c r="F71" s="85"/>
      <c r="G71" s="86"/>
      <c r="H71" s="85"/>
      <c r="I71" s="86"/>
      <c r="J71" s="87"/>
    </row>
    <row r="72" spans="1:10" x14ac:dyDescent="0.2">
      <c r="A72" s="85"/>
      <c r="B72" s="85"/>
      <c r="C72" s="85"/>
      <c r="D72" s="85"/>
      <c r="E72" s="85"/>
      <c r="F72" s="85"/>
      <c r="G72" s="86"/>
      <c r="H72" s="85"/>
      <c r="I72" s="86"/>
      <c r="J72" s="87"/>
    </row>
  </sheetData>
  <sheetProtection password="C5AD"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32">
    <mergeCell ref="C48:I48"/>
    <mergeCell ref="B26:E26"/>
    <mergeCell ref="C38:I38"/>
    <mergeCell ref="C39:I39"/>
    <mergeCell ref="C40:I40"/>
    <mergeCell ref="C41:I41"/>
    <mergeCell ref="C42:I42"/>
    <mergeCell ref="C43:I43"/>
    <mergeCell ref="C44:I44"/>
    <mergeCell ref="C45:I45"/>
    <mergeCell ref="C46:I46"/>
    <mergeCell ref="C47:I47"/>
    <mergeCell ref="C60:I60"/>
    <mergeCell ref="C49:I49"/>
    <mergeCell ref="C50:I50"/>
    <mergeCell ref="C51:I51"/>
    <mergeCell ref="C52:I52"/>
    <mergeCell ref="C53:I53"/>
    <mergeCell ref="C54:I54"/>
    <mergeCell ref="C55:I55"/>
    <mergeCell ref="C56:I56"/>
    <mergeCell ref="C57:I57"/>
    <mergeCell ref="C58:I58"/>
    <mergeCell ref="C59:I59"/>
    <mergeCell ref="C67:I67"/>
    <mergeCell ref="C68:I68"/>
    <mergeCell ref="C61:I61"/>
    <mergeCell ref="C62:I62"/>
    <mergeCell ref="C63:I63"/>
    <mergeCell ref="C64:I64"/>
    <mergeCell ref="C65:I65"/>
    <mergeCell ref="C66:I66"/>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2016148</v>
      </c>
      <c r="C1" s="31" t="str">
        <f>Stavba!NazevStavby</f>
        <v>Snížení energetické náročnosti, Benešova 632-638, Kutná Hora</v>
      </c>
      <c r="D1" s="31"/>
      <c r="E1" s="31"/>
      <c r="F1" s="31"/>
      <c r="G1" s="24"/>
      <c r="H1" s="33"/>
    </row>
    <row r="2" spans="1:8" ht="13.5" thickBot="1" x14ac:dyDescent="0.25">
      <c r="A2" s="25" t="s">
        <v>27</v>
      </c>
      <c r="B2" s="30"/>
      <c r="C2" s="259"/>
      <c r="D2" s="259"/>
      <c r="E2" s="259"/>
      <c r="F2" s="259"/>
      <c r="G2" s="26" t="s">
        <v>15</v>
      </c>
      <c r="H2" s="34"/>
    </row>
    <row r="3" spans="1:8" ht="13.5" thickTop="1" x14ac:dyDescent="0.2"/>
    <row r="4" spans="1:8" ht="18" x14ac:dyDescent="0.25">
      <c r="A4" s="258" t="s">
        <v>16</v>
      </c>
      <c r="B4" s="258"/>
      <c r="C4" s="258"/>
      <c r="D4" s="258"/>
      <c r="E4" s="258"/>
      <c r="F4" s="258"/>
      <c r="G4" s="258"/>
      <c r="H4" s="258"/>
    </row>
    <row r="6" spans="1:8" ht="15.75" x14ac:dyDescent="0.25">
      <c r="A6" s="32" t="s">
        <v>24</v>
      </c>
      <c r="B6" s="29">
        <f>B2</f>
        <v>0</v>
      </c>
    </row>
    <row r="7" spans="1:8" ht="15.75" x14ac:dyDescent="0.25">
      <c r="B7" s="260">
        <f>C2</f>
        <v>0</v>
      </c>
      <c r="C7" s="261"/>
      <c r="D7" s="261"/>
      <c r="E7" s="261"/>
      <c r="F7" s="261"/>
      <c r="G7" s="261"/>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C5AD"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62" t="s">
        <v>28</v>
      </c>
      <c r="B1" s="262"/>
      <c r="C1" s="263"/>
      <c r="D1" s="262"/>
      <c r="E1" s="262"/>
      <c r="F1" s="262"/>
      <c r="G1" s="262"/>
    </row>
    <row r="2" spans="1:7" ht="13.5" thickTop="1" x14ac:dyDescent="0.2">
      <c r="A2" s="55" t="s">
        <v>29</v>
      </c>
      <c r="B2" s="56"/>
      <c r="C2" s="264"/>
      <c r="D2" s="264"/>
      <c r="E2" s="264"/>
      <c r="F2" s="264"/>
      <c r="G2" s="265"/>
    </row>
    <row r="3" spans="1:7" x14ac:dyDescent="0.2">
      <c r="A3" s="57" t="s">
        <v>30</v>
      </c>
      <c r="B3" s="58"/>
      <c r="C3" s="266"/>
      <c r="D3" s="266"/>
      <c r="E3" s="266"/>
      <c r="F3" s="266"/>
      <c r="G3" s="267"/>
    </row>
    <row r="4" spans="1:7" ht="13.5" thickBot="1" x14ac:dyDescent="0.25">
      <c r="A4" s="59" t="s">
        <v>31</v>
      </c>
      <c r="B4" s="60"/>
      <c r="C4" s="268"/>
      <c r="D4" s="268"/>
      <c r="E4" s="268"/>
      <c r="F4" s="268"/>
      <c r="G4" s="269"/>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C5AD"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43</v>
      </c>
      <c r="C2" s="270" t="s">
        <v>44</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01</v>
      </c>
      <c r="H6" s="35"/>
    </row>
    <row r="7" spans="1:15" ht="15.75" customHeight="1" x14ac:dyDescent="0.25">
      <c r="B7" s="260" t="str">
        <f>C2</f>
        <v>Způsobilé výdaje na hlavní aktivity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40</v>
      </c>
      <c r="B18" s="126" t="s">
        <v>122</v>
      </c>
      <c r="C18" s="125"/>
      <c r="D18" s="125"/>
      <c r="E18" s="125"/>
      <c r="F18" s="125"/>
      <c r="G18" s="127"/>
      <c r="H18" s="129">
        <f>'01 2016148 Pol'!G1176</f>
        <v>0</v>
      </c>
      <c r="I18" s="32"/>
      <c r="J18" s="32"/>
      <c r="O18">
        <f>'01 2016148 Pol'!AN6</f>
        <v>0</v>
      </c>
      <c r="P18">
        <f>'01 2016148 Pol'!AO6</f>
        <v>0</v>
      </c>
    </row>
    <row r="19" spans="1:55" ht="12.75" customHeight="1" thickBot="1" x14ac:dyDescent="0.25">
      <c r="A19" s="135"/>
      <c r="B19" s="136" t="s">
        <v>123</v>
      </c>
      <c r="C19" s="137"/>
      <c r="D19" s="138" t="str">
        <f>B2</f>
        <v>01</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40</v>
      </c>
      <c r="E21" s="271" t="s">
        <v>122</v>
      </c>
      <c r="F21" s="271"/>
      <c r="G21" s="271"/>
      <c r="H21" s="271"/>
      <c r="I21" s="32"/>
      <c r="J21" s="32"/>
      <c r="BC21" s="223" t="str">
        <f>E21</f>
        <v>Benešova 632 - 638,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54</v>
      </c>
      <c r="B23" s="126" t="s">
        <v>55</v>
      </c>
      <c r="C23" s="125"/>
      <c r="D23" s="125"/>
      <c r="E23" s="125"/>
      <c r="F23" s="125"/>
      <c r="G23" s="127"/>
      <c r="H23" s="224">
        <f>'01 2016148 Pol'!F8</f>
        <v>0</v>
      </c>
      <c r="I23" s="32"/>
      <c r="J23" s="32"/>
    </row>
    <row r="24" spans="1:55" ht="12.75" customHeight="1" x14ac:dyDescent="0.2">
      <c r="A24" s="128" t="s">
        <v>56</v>
      </c>
      <c r="B24" s="126" t="s">
        <v>57</v>
      </c>
      <c r="C24" s="125"/>
      <c r="D24" s="125"/>
      <c r="E24" s="125"/>
      <c r="F24" s="125"/>
      <c r="G24" s="127"/>
      <c r="H24" s="224">
        <f>'01 2016148 Pol'!F94</f>
        <v>0</v>
      </c>
      <c r="I24" s="32"/>
      <c r="J24" s="32"/>
    </row>
    <row r="25" spans="1:55" ht="12.75" customHeight="1" x14ac:dyDescent="0.2">
      <c r="A25" s="128" t="s">
        <v>58</v>
      </c>
      <c r="B25" s="126" t="s">
        <v>59</v>
      </c>
      <c r="C25" s="125"/>
      <c r="D25" s="125"/>
      <c r="E25" s="125"/>
      <c r="F25" s="125"/>
      <c r="G25" s="127"/>
      <c r="H25" s="224">
        <f>'01 2016148 Pol'!F100</f>
        <v>0</v>
      </c>
      <c r="I25" s="32"/>
      <c r="J25" s="32"/>
    </row>
    <row r="26" spans="1:55" ht="12.75" customHeight="1" x14ac:dyDescent="0.2">
      <c r="A26" s="128" t="s">
        <v>60</v>
      </c>
      <c r="B26" s="126" t="s">
        <v>61</v>
      </c>
      <c r="C26" s="125"/>
      <c r="D26" s="125"/>
      <c r="E26" s="125"/>
      <c r="F26" s="125"/>
      <c r="G26" s="127"/>
      <c r="H26" s="224">
        <f>'01 2016148 Pol'!F105</f>
        <v>0</v>
      </c>
      <c r="I26" s="32"/>
      <c r="J26" s="32"/>
    </row>
    <row r="27" spans="1:55" ht="12.75" customHeight="1" x14ac:dyDescent="0.2">
      <c r="A27" s="128" t="s">
        <v>62</v>
      </c>
      <c r="B27" s="126" t="s">
        <v>63</v>
      </c>
      <c r="C27" s="125"/>
      <c r="D27" s="125"/>
      <c r="E27" s="125"/>
      <c r="F27" s="125"/>
      <c r="G27" s="127"/>
      <c r="H27" s="224">
        <f>'01 2016148 Pol'!F139</f>
        <v>0</v>
      </c>
      <c r="I27" s="32"/>
      <c r="J27" s="32"/>
    </row>
    <row r="28" spans="1:55" ht="12.75" customHeight="1" x14ac:dyDescent="0.2">
      <c r="A28" s="128" t="s">
        <v>64</v>
      </c>
      <c r="B28" s="126" t="s">
        <v>65</v>
      </c>
      <c r="C28" s="125"/>
      <c r="D28" s="125"/>
      <c r="E28" s="125"/>
      <c r="F28" s="125"/>
      <c r="G28" s="127"/>
      <c r="H28" s="224">
        <f>'01 2016148 Pol'!F185</f>
        <v>0</v>
      </c>
      <c r="I28" s="32"/>
      <c r="J28" s="32"/>
    </row>
    <row r="29" spans="1:55" ht="12.75" customHeight="1" x14ac:dyDescent="0.2">
      <c r="A29" s="128" t="s">
        <v>66</v>
      </c>
      <c r="B29" s="126" t="s">
        <v>67</v>
      </c>
      <c r="C29" s="125"/>
      <c r="D29" s="125"/>
      <c r="E29" s="125"/>
      <c r="F29" s="125"/>
      <c r="G29" s="127"/>
      <c r="H29" s="224">
        <f>'01 2016148 Pol'!F474</f>
        <v>0</v>
      </c>
      <c r="I29" s="32"/>
      <c r="J29" s="32"/>
    </row>
    <row r="30" spans="1:55" ht="12.75" customHeight="1" x14ac:dyDescent="0.2">
      <c r="A30" s="128" t="s">
        <v>70</v>
      </c>
      <c r="B30" s="126" t="s">
        <v>71</v>
      </c>
      <c r="C30" s="125"/>
      <c r="D30" s="125"/>
      <c r="E30" s="125"/>
      <c r="F30" s="125"/>
      <c r="G30" s="127"/>
      <c r="H30" s="224">
        <f>'01 2016148 Pol'!F499</f>
        <v>0</v>
      </c>
      <c r="I30" s="32"/>
      <c r="J30" s="32"/>
    </row>
    <row r="31" spans="1:55" ht="12.75" customHeight="1" x14ac:dyDescent="0.2">
      <c r="A31" s="128" t="s">
        <v>72</v>
      </c>
      <c r="B31" s="126" t="s">
        <v>73</v>
      </c>
      <c r="C31" s="125"/>
      <c r="D31" s="125"/>
      <c r="E31" s="125"/>
      <c r="F31" s="125"/>
      <c r="G31" s="127"/>
      <c r="H31" s="224">
        <f>'01 2016148 Pol'!F522</f>
        <v>0</v>
      </c>
      <c r="I31" s="32"/>
      <c r="J31" s="32"/>
    </row>
    <row r="32" spans="1:55" ht="12.75" customHeight="1" x14ac:dyDescent="0.2">
      <c r="A32" s="128" t="s">
        <v>74</v>
      </c>
      <c r="B32" s="126" t="s">
        <v>75</v>
      </c>
      <c r="C32" s="125"/>
      <c r="D32" s="125"/>
      <c r="E32" s="125"/>
      <c r="F32" s="125"/>
      <c r="G32" s="127"/>
      <c r="H32" s="224">
        <f>'01 2016148 Pol'!F534</f>
        <v>0</v>
      </c>
      <c r="I32" s="32"/>
      <c r="J32" s="32"/>
    </row>
    <row r="33" spans="1:10" ht="12.75" customHeight="1" x14ac:dyDescent="0.2">
      <c r="A33" s="128" t="s">
        <v>76</v>
      </c>
      <c r="B33" s="126" t="s">
        <v>77</v>
      </c>
      <c r="C33" s="125"/>
      <c r="D33" s="125"/>
      <c r="E33" s="125"/>
      <c r="F33" s="125"/>
      <c r="G33" s="127"/>
      <c r="H33" s="224">
        <f>'01 2016148 Pol'!F725</f>
        <v>0</v>
      </c>
      <c r="I33" s="32"/>
      <c r="J33" s="32"/>
    </row>
    <row r="34" spans="1:10" ht="12.75" customHeight="1" x14ac:dyDescent="0.2">
      <c r="A34" s="128" t="s">
        <v>78</v>
      </c>
      <c r="B34" s="126" t="s">
        <v>79</v>
      </c>
      <c r="C34" s="125"/>
      <c r="D34" s="125"/>
      <c r="E34" s="125"/>
      <c r="F34" s="125"/>
      <c r="G34" s="127"/>
      <c r="H34" s="224">
        <f>'01 2016148 Pol'!F730</f>
        <v>0</v>
      </c>
      <c r="I34" s="32"/>
      <c r="J34" s="32"/>
    </row>
    <row r="35" spans="1:10" ht="12.75" customHeight="1" x14ac:dyDescent="0.2">
      <c r="A35" s="128" t="s">
        <v>80</v>
      </c>
      <c r="B35" s="126" t="s">
        <v>81</v>
      </c>
      <c r="C35" s="125"/>
      <c r="D35" s="125"/>
      <c r="E35" s="125"/>
      <c r="F35" s="125"/>
      <c r="G35" s="127"/>
      <c r="H35" s="224">
        <f>'01 2016148 Pol'!F775</f>
        <v>0</v>
      </c>
      <c r="I35" s="32"/>
      <c r="J35" s="32"/>
    </row>
    <row r="36" spans="1:10" ht="12.75" customHeight="1" x14ac:dyDescent="0.2">
      <c r="A36" s="128" t="s">
        <v>82</v>
      </c>
      <c r="B36" s="126" t="s">
        <v>83</v>
      </c>
      <c r="C36" s="125"/>
      <c r="D36" s="125"/>
      <c r="E36" s="125"/>
      <c r="F36" s="125"/>
      <c r="G36" s="127"/>
      <c r="H36" s="224">
        <f>'01 2016148 Pol'!F873</f>
        <v>0</v>
      </c>
      <c r="I36" s="32"/>
      <c r="J36" s="32"/>
    </row>
    <row r="37" spans="1:10" ht="12.75" customHeight="1" x14ac:dyDescent="0.2">
      <c r="A37" s="128" t="s">
        <v>86</v>
      </c>
      <c r="B37" s="126" t="s">
        <v>87</v>
      </c>
      <c r="C37" s="125"/>
      <c r="D37" s="125"/>
      <c r="E37" s="125"/>
      <c r="F37" s="125"/>
      <c r="G37" s="127"/>
      <c r="H37" s="224">
        <f>'01 2016148 Pol'!F905</f>
        <v>0</v>
      </c>
      <c r="I37" s="32"/>
      <c r="J37" s="32"/>
    </row>
    <row r="38" spans="1:10" ht="12.75" customHeight="1" x14ac:dyDescent="0.2">
      <c r="A38" s="128" t="s">
        <v>88</v>
      </c>
      <c r="B38" s="126" t="s">
        <v>89</v>
      </c>
      <c r="C38" s="125"/>
      <c r="D38" s="125"/>
      <c r="E38" s="125"/>
      <c r="F38" s="125"/>
      <c r="G38" s="127"/>
      <c r="H38" s="224">
        <f>'01 2016148 Pol'!F921</f>
        <v>0</v>
      </c>
      <c r="I38" s="32"/>
      <c r="J38" s="32"/>
    </row>
    <row r="39" spans="1:10" ht="12.75" customHeight="1" x14ac:dyDescent="0.2">
      <c r="A39" s="128" t="s">
        <v>90</v>
      </c>
      <c r="B39" s="126" t="s">
        <v>91</v>
      </c>
      <c r="C39" s="125"/>
      <c r="D39" s="125"/>
      <c r="E39" s="125"/>
      <c r="F39" s="125"/>
      <c r="G39" s="127"/>
      <c r="H39" s="224">
        <f>'01 2016148 Pol'!F939</f>
        <v>0</v>
      </c>
      <c r="I39" s="32"/>
      <c r="J39" s="32"/>
    </row>
    <row r="40" spans="1:10" ht="12.75" customHeight="1" x14ac:dyDescent="0.2">
      <c r="A40" s="128" t="s">
        <v>92</v>
      </c>
      <c r="B40" s="126" t="s">
        <v>93</v>
      </c>
      <c r="C40" s="125"/>
      <c r="D40" s="125"/>
      <c r="E40" s="125"/>
      <c r="F40" s="125"/>
      <c r="G40" s="127"/>
      <c r="H40" s="224">
        <f>'01 2016148 Pol'!F962</f>
        <v>0</v>
      </c>
      <c r="I40" s="32"/>
      <c r="J40" s="32"/>
    </row>
    <row r="41" spans="1:10" ht="12.75" customHeight="1" x14ac:dyDescent="0.2">
      <c r="A41" s="128" t="s">
        <v>94</v>
      </c>
      <c r="B41" s="126" t="s">
        <v>95</v>
      </c>
      <c r="C41" s="125"/>
      <c r="D41" s="125"/>
      <c r="E41" s="125"/>
      <c r="F41" s="125"/>
      <c r="G41" s="127"/>
      <c r="H41" s="224">
        <f>'01 2016148 Pol'!F1015</f>
        <v>0</v>
      </c>
      <c r="I41" s="32"/>
      <c r="J41" s="32"/>
    </row>
    <row r="42" spans="1:10" ht="12.75" customHeight="1" x14ac:dyDescent="0.2">
      <c r="A42" s="128" t="s">
        <v>96</v>
      </c>
      <c r="B42" s="126" t="s">
        <v>97</v>
      </c>
      <c r="C42" s="125"/>
      <c r="D42" s="125"/>
      <c r="E42" s="125"/>
      <c r="F42" s="125"/>
      <c r="G42" s="127"/>
      <c r="H42" s="224">
        <f>'01 2016148 Pol'!F1048</f>
        <v>0</v>
      </c>
      <c r="I42" s="32"/>
      <c r="J42" s="32"/>
    </row>
    <row r="43" spans="1:10" ht="12.75" customHeight="1" x14ac:dyDescent="0.2">
      <c r="A43" s="128" t="s">
        <v>98</v>
      </c>
      <c r="B43" s="126" t="s">
        <v>99</v>
      </c>
      <c r="C43" s="125"/>
      <c r="D43" s="125"/>
      <c r="E43" s="125"/>
      <c r="F43" s="125"/>
      <c r="G43" s="127"/>
      <c r="H43" s="224">
        <f>'01 2016148 Pol'!F1082</f>
        <v>0</v>
      </c>
      <c r="I43" s="32"/>
      <c r="J43" s="32"/>
    </row>
    <row r="44" spans="1:10" ht="12.75" customHeight="1" x14ac:dyDescent="0.2">
      <c r="A44" s="128" t="s">
        <v>100</v>
      </c>
      <c r="B44" s="126" t="s">
        <v>101</v>
      </c>
      <c r="C44" s="125"/>
      <c r="D44" s="125"/>
      <c r="E44" s="125"/>
      <c r="F44" s="125"/>
      <c r="G44" s="127"/>
      <c r="H44" s="224">
        <f>'01 2016148 Pol'!F1099</f>
        <v>0</v>
      </c>
      <c r="I44" s="32"/>
      <c r="J44" s="32"/>
    </row>
    <row r="45" spans="1:10" ht="12.75" customHeight="1" x14ac:dyDescent="0.2">
      <c r="A45" s="128" t="s">
        <v>102</v>
      </c>
      <c r="B45" s="126" t="s">
        <v>103</v>
      </c>
      <c r="C45" s="125"/>
      <c r="D45" s="125"/>
      <c r="E45" s="125"/>
      <c r="F45" s="125"/>
      <c r="G45" s="127"/>
      <c r="H45" s="224">
        <f>'01 2016148 Pol'!F1141</f>
        <v>0</v>
      </c>
      <c r="I45" s="32"/>
      <c r="J45" s="32"/>
    </row>
    <row r="46" spans="1:10" ht="12.75" customHeight="1" x14ac:dyDescent="0.2">
      <c r="A46" s="128" t="s">
        <v>108</v>
      </c>
      <c r="B46" s="126" t="s">
        <v>109</v>
      </c>
      <c r="C46" s="125"/>
      <c r="D46" s="125"/>
      <c r="E46" s="125"/>
      <c r="F46" s="125"/>
      <c r="G46" s="127"/>
      <c r="H46" s="224">
        <f>'01 2016148 Pol'!F1156</f>
        <v>0</v>
      </c>
      <c r="I46" s="32"/>
      <c r="J46" s="32"/>
    </row>
    <row r="47" spans="1:10" ht="12.75" customHeight="1" thickBot="1" x14ac:dyDescent="0.25">
      <c r="A47" s="135"/>
      <c r="B47" s="136" t="s">
        <v>1201</v>
      </c>
      <c r="C47" s="137"/>
      <c r="D47" s="138" t="str">
        <f>D21</f>
        <v>2016148</v>
      </c>
      <c r="E47" s="137"/>
      <c r="F47" s="137"/>
      <c r="G47" s="139"/>
      <c r="H47" s="225">
        <f>SUM(H23:H46)</f>
        <v>0</v>
      </c>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topLeftCell="A156" workbookViewId="0">
      <selection activeCell="F168" sqref="F168"/>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43</v>
      </c>
      <c r="C3" s="167" t="s">
        <v>44</v>
      </c>
      <c r="D3" s="143"/>
      <c r="E3" s="142"/>
      <c r="F3" s="142"/>
      <c r="G3" s="145"/>
      <c r="AC3" s="8" t="s">
        <v>117</v>
      </c>
    </row>
    <row r="4" spans="1:60" ht="13.5" thickBot="1" x14ac:dyDescent="0.25">
      <c r="A4" s="152" t="s">
        <v>31</v>
      </c>
      <c r="B4" s="153" t="s">
        <v>40</v>
      </c>
      <c r="C4" s="168" t="s">
        <v>122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SUMIF(AM8:AM1176,AN5,G8:G1176)</f>
        <v>0</v>
      </c>
      <c r="AO6">
        <f>SUMIF(AM8:AM1176,AO5,G8:G1176)</f>
        <v>0</v>
      </c>
    </row>
    <row r="7" spans="1:60" x14ac:dyDescent="0.2">
      <c r="A7" s="210"/>
      <c r="B7" s="211" t="s">
        <v>128</v>
      </c>
      <c r="C7" s="293" t="s">
        <v>129</v>
      </c>
      <c r="D7" s="294"/>
      <c r="E7" s="295"/>
      <c r="F7" s="296"/>
      <c r="G7" s="296"/>
      <c r="H7" s="212"/>
      <c r="I7" s="213"/>
    </row>
    <row r="8" spans="1:60" x14ac:dyDescent="0.2">
      <c r="A8" s="204" t="s">
        <v>130</v>
      </c>
      <c r="B8" s="172" t="s">
        <v>54</v>
      </c>
      <c r="C8" s="197" t="s">
        <v>55</v>
      </c>
      <c r="D8" s="176"/>
      <c r="E8" s="181"/>
      <c r="F8" s="297">
        <f>SUM(G9:G93)</f>
        <v>0</v>
      </c>
      <c r="G8" s="298"/>
      <c r="H8" s="186"/>
      <c r="I8" s="207"/>
      <c r="AE8" t="s">
        <v>131</v>
      </c>
    </row>
    <row r="9" spans="1:60" outlineLevel="1" x14ac:dyDescent="0.2">
      <c r="A9" s="205"/>
      <c r="B9" s="274" t="s">
        <v>132</v>
      </c>
      <c r="C9" s="275"/>
      <c r="D9" s="276"/>
      <c r="E9" s="277"/>
      <c r="F9" s="278"/>
      <c r="G9" s="279"/>
      <c r="H9" s="187"/>
      <c r="I9" s="208"/>
      <c r="J9" s="162"/>
      <c r="K9" s="162"/>
      <c r="L9" s="162"/>
      <c r="M9" s="162"/>
      <c r="N9" s="162"/>
      <c r="O9" s="162"/>
      <c r="P9" s="162"/>
      <c r="Q9" s="162"/>
      <c r="R9" s="162"/>
      <c r="S9" s="162"/>
      <c r="T9" s="162"/>
      <c r="U9" s="162"/>
      <c r="V9" s="162"/>
      <c r="W9" s="162"/>
      <c r="X9" s="162"/>
      <c r="Y9" s="162"/>
      <c r="Z9" s="162"/>
      <c r="AA9" s="162"/>
      <c r="AB9" s="162"/>
      <c r="AC9" s="162">
        <v>0</v>
      </c>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outlineLevel="1" x14ac:dyDescent="0.2">
      <c r="A10" s="205"/>
      <c r="B10" s="285" t="s">
        <v>133</v>
      </c>
      <c r="C10" s="286"/>
      <c r="D10" s="287"/>
      <c r="E10" s="288"/>
      <c r="F10" s="289"/>
      <c r="G10" s="290"/>
      <c r="H10" s="187"/>
      <c r="I10" s="208"/>
      <c r="J10" s="162"/>
      <c r="K10" s="162"/>
      <c r="L10" s="162"/>
      <c r="M10" s="162"/>
      <c r="N10" s="162"/>
      <c r="O10" s="162"/>
      <c r="P10" s="162"/>
      <c r="Q10" s="162"/>
      <c r="R10" s="162"/>
      <c r="S10" s="162"/>
      <c r="T10" s="162"/>
      <c r="U10" s="162"/>
      <c r="V10" s="162"/>
      <c r="W10" s="162"/>
      <c r="X10" s="162"/>
      <c r="Y10" s="162"/>
      <c r="Z10" s="162"/>
      <c r="AA10" s="162"/>
      <c r="AB10" s="162"/>
      <c r="AC10" s="162"/>
      <c r="AD10" s="162"/>
      <c r="AE10" s="162" t="s">
        <v>134</v>
      </c>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row>
    <row r="11" spans="1:60" outlineLevel="1" x14ac:dyDescent="0.2">
      <c r="A11" s="206">
        <v>1</v>
      </c>
      <c r="B11" s="173" t="s">
        <v>135</v>
      </c>
      <c r="C11" s="198" t="s">
        <v>136</v>
      </c>
      <c r="D11" s="177" t="s">
        <v>137</v>
      </c>
      <c r="E11" s="182">
        <v>31.7898</v>
      </c>
      <c r="F11" s="189"/>
      <c r="G11" s="188">
        <f>ROUND(E11*F11,2)</f>
        <v>0</v>
      </c>
      <c r="H11" s="187" t="s">
        <v>138</v>
      </c>
      <c r="I11" s="208" t="s">
        <v>139</v>
      </c>
      <c r="J11" s="162"/>
      <c r="K11" s="162"/>
      <c r="L11" s="162"/>
      <c r="M11" s="162"/>
      <c r="N11" s="162"/>
      <c r="O11" s="162"/>
      <c r="P11" s="162"/>
      <c r="Q11" s="162"/>
      <c r="R11" s="162"/>
      <c r="S11" s="162"/>
      <c r="T11" s="162"/>
      <c r="U11" s="162"/>
      <c r="V11" s="162"/>
      <c r="W11" s="162"/>
      <c r="X11" s="162"/>
      <c r="Y11" s="162"/>
      <c r="Z11" s="162"/>
      <c r="AA11" s="162"/>
      <c r="AB11" s="162"/>
      <c r="AC11" s="162"/>
      <c r="AD11" s="162"/>
      <c r="AE11" s="162" t="s">
        <v>140</v>
      </c>
      <c r="AF11" s="162"/>
      <c r="AG11" s="162"/>
      <c r="AH11" s="162"/>
      <c r="AI11" s="162"/>
      <c r="AJ11" s="162"/>
      <c r="AK11" s="162"/>
      <c r="AL11" s="162"/>
      <c r="AM11" s="162">
        <v>15</v>
      </c>
      <c r="AN11" s="162"/>
      <c r="AO11" s="162"/>
      <c r="AP11" s="162"/>
      <c r="AQ11" s="162"/>
      <c r="AR11" s="162"/>
      <c r="AS11" s="162"/>
      <c r="AT11" s="162"/>
      <c r="AU11" s="162"/>
      <c r="AV11" s="162"/>
      <c r="AW11" s="162"/>
      <c r="AX11" s="162"/>
      <c r="AY11" s="162"/>
      <c r="AZ11" s="162"/>
      <c r="BA11" s="162"/>
      <c r="BB11" s="162"/>
      <c r="BC11" s="162"/>
      <c r="BD11" s="162"/>
      <c r="BE11" s="162"/>
      <c r="BF11" s="162"/>
      <c r="BG11" s="162"/>
      <c r="BH11" s="162"/>
    </row>
    <row r="12" spans="1:60" outlineLevel="1" x14ac:dyDescent="0.2">
      <c r="A12" s="205"/>
      <c r="B12" s="174"/>
      <c r="C12" s="199" t="s">
        <v>141</v>
      </c>
      <c r="D12" s="178"/>
      <c r="E12" s="183">
        <v>0.83399999999999996</v>
      </c>
      <c r="F12" s="188"/>
      <c r="G12" s="188"/>
      <c r="H12" s="187"/>
      <c r="I12" s="208"/>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row>
    <row r="13" spans="1:60" outlineLevel="1" x14ac:dyDescent="0.2">
      <c r="A13" s="205"/>
      <c r="B13" s="174"/>
      <c r="C13" s="199" t="s">
        <v>142</v>
      </c>
      <c r="D13" s="178"/>
      <c r="E13" s="183">
        <v>0.45</v>
      </c>
      <c r="F13" s="188"/>
      <c r="G13" s="188"/>
      <c r="H13" s="187"/>
      <c r="I13" s="208"/>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0" outlineLevel="1" x14ac:dyDescent="0.2">
      <c r="A14" s="205"/>
      <c r="B14" s="174"/>
      <c r="C14" s="199" t="s">
        <v>143</v>
      </c>
      <c r="D14" s="178"/>
      <c r="E14" s="183">
        <v>13.814</v>
      </c>
      <c r="F14" s="188"/>
      <c r="G14" s="188"/>
      <c r="H14" s="187"/>
      <c r="I14" s="208"/>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row>
    <row r="15" spans="1:60" outlineLevel="1" x14ac:dyDescent="0.2">
      <c r="A15" s="205"/>
      <c r="B15" s="174"/>
      <c r="C15" s="199" t="s">
        <v>144</v>
      </c>
      <c r="D15" s="178"/>
      <c r="E15" s="183">
        <v>8.64</v>
      </c>
      <c r="F15" s="188"/>
      <c r="G15" s="188"/>
      <c r="H15" s="187"/>
      <c r="I15" s="208"/>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row>
    <row r="16" spans="1:60" outlineLevel="1" x14ac:dyDescent="0.2">
      <c r="A16" s="205"/>
      <c r="B16" s="174"/>
      <c r="C16" s="199" t="s">
        <v>145</v>
      </c>
      <c r="D16" s="178"/>
      <c r="E16" s="183">
        <v>0.7923</v>
      </c>
      <c r="F16" s="188"/>
      <c r="G16" s="188"/>
      <c r="H16" s="187"/>
      <c r="I16" s="208"/>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1:60" outlineLevel="1" x14ac:dyDescent="0.2">
      <c r="A17" s="205"/>
      <c r="B17" s="174"/>
      <c r="C17" s="199" t="s">
        <v>146</v>
      </c>
      <c r="D17" s="178"/>
      <c r="E17" s="183">
        <v>0.7923</v>
      </c>
      <c r="F17" s="188"/>
      <c r="G17" s="188"/>
      <c r="H17" s="187"/>
      <c r="I17" s="208"/>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1:60" outlineLevel="1" x14ac:dyDescent="0.2">
      <c r="A18" s="205"/>
      <c r="B18" s="174"/>
      <c r="C18" s="199" t="s">
        <v>147</v>
      </c>
      <c r="D18" s="178"/>
      <c r="E18" s="183">
        <v>0.96</v>
      </c>
      <c r="F18" s="188"/>
      <c r="G18" s="188"/>
      <c r="H18" s="187"/>
      <c r="I18" s="208"/>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row>
    <row r="19" spans="1:60" outlineLevel="1" x14ac:dyDescent="0.2">
      <c r="A19" s="205"/>
      <c r="B19" s="174"/>
      <c r="C19" s="199" t="s">
        <v>148</v>
      </c>
      <c r="D19" s="178"/>
      <c r="E19" s="183">
        <v>2.3250000000000002</v>
      </c>
      <c r="F19" s="188"/>
      <c r="G19" s="188"/>
      <c r="H19" s="187"/>
      <c r="I19" s="208"/>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row>
    <row r="20" spans="1:60" outlineLevel="1" x14ac:dyDescent="0.2">
      <c r="A20" s="205"/>
      <c r="B20" s="174"/>
      <c r="C20" s="199" t="s">
        <v>149</v>
      </c>
      <c r="D20" s="178"/>
      <c r="E20" s="183">
        <v>1.0449999999999999</v>
      </c>
      <c r="F20" s="188"/>
      <c r="G20" s="188"/>
      <c r="H20" s="187"/>
      <c r="I20" s="208"/>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row>
    <row r="21" spans="1:60" outlineLevel="1" x14ac:dyDescent="0.2">
      <c r="A21" s="205"/>
      <c r="B21" s="174"/>
      <c r="C21" s="199" t="s">
        <v>150</v>
      </c>
      <c r="D21" s="178"/>
      <c r="E21" s="183">
        <v>0.38519999999999999</v>
      </c>
      <c r="F21" s="188"/>
      <c r="G21" s="188"/>
      <c r="H21" s="187"/>
      <c r="I21" s="208"/>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row>
    <row r="22" spans="1:60" outlineLevel="1" x14ac:dyDescent="0.2">
      <c r="A22" s="205"/>
      <c r="B22" s="174"/>
      <c r="C22" s="199" t="s">
        <v>151</v>
      </c>
      <c r="D22" s="178"/>
      <c r="E22" s="183">
        <v>1.752</v>
      </c>
      <c r="F22" s="188"/>
      <c r="G22" s="188"/>
      <c r="H22" s="187"/>
      <c r="I22" s="208"/>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outlineLevel="1" x14ac:dyDescent="0.2">
      <c r="A23" s="205"/>
      <c r="B23" s="285" t="s">
        <v>152</v>
      </c>
      <c r="C23" s="286"/>
      <c r="D23" s="287"/>
      <c r="E23" s="288"/>
      <c r="F23" s="289"/>
      <c r="G23" s="290"/>
      <c r="H23" s="187"/>
      <c r="I23" s="208"/>
      <c r="J23" s="162"/>
      <c r="K23" s="162"/>
      <c r="L23" s="162"/>
      <c r="M23" s="162"/>
      <c r="N23" s="162"/>
      <c r="O23" s="162"/>
      <c r="P23" s="162"/>
      <c r="Q23" s="162"/>
      <c r="R23" s="162"/>
      <c r="S23" s="162"/>
      <c r="T23" s="162"/>
      <c r="U23" s="162"/>
      <c r="V23" s="162"/>
      <c r="W23" s="162"/>
      <c r="X23" s="162"/>
      <c r="Y23" s="162"/>
      <c r="Z23" s="162"/>
      <c r="AA23" s="162"/>
      <c r="AB23" s="162"/>
      <c r="AC23" s="162">
        <v>0</v>
      </c>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ht="22.5" outlineLevel="1" x14ac:dyDescent="0.2">
      <c r="A24" s="205"/>
      <c r="B24" s="285" t="s">
        <v>153</v>
      </c>
      <c r="C24" s="286"/>
      <c r="D24" s="287"/>
      <c r="E24" s="288"/>
      <c r="F24" s="289"/>
      <c r="G24" s="290"/>
      <c r="H24" s="187"/>
      <c r="I24" s="208"/>
      <c r="J24" s="162"/>
      <c r="K24" s="162"/>
      <c r="L24" s="162"/>
      <c r="M24" s="162"/>
      <c r="N24" s="162"/>
      <c r="O24" s="162"/>
      <c r="P24" s="162"/>
      <c r="Q24" s="162"/>
      <c r="R24" s="162"/>
      <c r="S24" s="162"/>
      <c r="T24" s="162"/>
      <c r="U24" s="162"/>
      <c r="V24" s="162"/>
      <c r="W24" s="162"/>
      <c r="X24" s="162"/>
      <c r="Y24" s="162"/>
      <c r="Z24" s="162"/>
      <c r="AA24" s="162"/>
      <c r="AB24" s="162"/>
      <c r="AC24" s="162"/>
      <c r="AD24" s="162"/>
      <c r="AE24" s="162" t="s">
        <v>134</v>
      </c>
      <c r="AF24" s="162"/>
      <c r="AG24" s="162"/>
      <c r="AH24" s="162"/>
      <c r="AI24" s="162"/>
      <c r="AJ24" s="162"/>
      <c r="AK24" s="162"/>
      <c r="AL24" s="162"/>
      <c r="AM24" s="162"/>
      <c r="AN24" s="162"/>
      <c r="AO24" s="162"/>
      <c r="AP24" s="162"/>
      <c r="AQ24" s="162"/>
      <c r="AR24" s="162"/>
      <c r="AS24" s="162"/>
      <c r="AT24" s="162"/>
      <c r="AU24" s="162"/>
      <c r="AV24" s="162"/>
      <c r="AW24" s="162"/>
      <c r="AX24" s="162"/>
      <c r="AY24" s="162"/>
      <c r="AZ24" s="165" t="str">
        <f>B24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A24" s="162"/>
      <c r="BB24" s="162"/>
      <c r="BC24" s="162"/>
      <c r="BD24" s="162"/>
      <c r="BE24" s="162"/>
      <c r="BF24" s="162"/>
      <c r="BG24" s="162"/>
      <c r="BH24" s="162"/>
    </row>
    <row r="25" spans="1:60" outlineLevel="1" x14ac:dyDescent="0.2">
      <c r="A25" s="206">
        <v>2</v>
      </c>
      <c r="B25" s="173" t="s">
        <v>154</v>
      </c>
      <c r="C25" s="198" t="s">
        <v>155</v>
      </c>
      <c r="D25" s="177" t="s">
        <v>137</v>
      </c>
      <c r="E25" s="182">
        <v>481.08931000000001</v>
      </c>
      <c r="F25" s="189"/>
      <c r="G25" s="188">
        <f>ROUND(E25*F25,2)</f>
        <v>0</v>
      </c>
      <c r="H25" s="187" t="s">
        <v>138</v>
      </c>
      <c r="I25" s="208" t="s">
        <v>139</v>
      </c>
      <c r="J25" s="162"/>
      <c r="K25" s="162"/>
      <c r="L25" s="162"/>
      <c r="M25" s="162"/>
      <c r="N25" s="162"/>
      <c r="O25" s="162"/>
      <c r="P25" s="162"/>
      <c r="Q25" s="162"/>
      <c r="R25" s="162"/>
      <c r="S25" s="162"/>
      <c r="T25" s="162"/>
      <c r="U25" s="162"/>
      <c r="V25" s="162"/>
      <c r="W25" s="162"/>
      <c r="X25" s="162"/>
      <c r="Y25" s="162"/>
      <c r="Z25" s="162"/>
      <c r="AA25" s="162"/>
      <c r="AB25" s="162"/>
      <c r="AC25" s="162"/>
      <c r="AD25" s="162"/>
      <c r="AE25" s="162" t="s">
        <v>140</v>
      </c>
      <c r="AF25" s="162"/>
      <c r="AG25" s="162"/>
      <c r="AH25" s="162"/>
      <c r="AI25" s="162"/>
      <c r="AJ25" s="162"/>
      <c r="AK25" s="162"/>
      <c r="AL25" s="162"/>
      <c r="AM25" s="162">
        <v>15</v>
      </c>
      <c r="AN25" s="162"/>
      <c r="AO25" s="162"/>
      <c r="AP25" s="162"/>
      <c r="AQ25" s="162"/>
      <c r="AR25" s="162"/>
      <c r="AS25" s="162"/>
      <c r="AT25" s="162"/>
      <c r="AU25" s="162"/>
      <c r="AV25" s="162"/>
      <c r="AW25" s="162"/>
      <c r="AX25" s="162"/>
      <c r="AY25" s="162"/>
      <c r="AZ25" s="162"/>
      <c r="BA25" s="162"/>
      <c r="BB25" s="162"/>
      <c r="BC25" s="162"/>
      <c r="BD25" s="162"/>
      <c r="BE25" s="162"/>
      <c r="BF25" s="162"/>
      <c r="BG25" s="162"/>
      <c r="BH25" s="162"/>
    </row>
    <row r="26" spans="1:60" outlineLevel="1" x14ac:dyDescent="0.2">
      <c r="A26" s="205"/>
      <c r="B26" s="174"/>
      <c r="C26" s="199" t="s">
        <v>156</v>
      </c>
      <c r="D26" s="178"/>
      <c r="E26" s="183"/>
      <c r="F26" s="188"/>
      <c r="G26" s="188"/>
      <c r="H26" s="187"/>
      <c r="I26" s="20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row r="27" spans="1:60" outlineLevel="1" x14ac:dyDescent="0.2">
      <c r="A27" s="205"/>
      <c r="B27" s="174"/>
      <c r="C27" s="199" t="s">
        <v>157</v>
      </c>
      <c r="D27" s="178"/>
      <c r="E27" s="183"/>
      <c r="F27" s="188"/>
      <c r="G27" s="188"/>
      <c r="H27" s="187"/>
      <c r="I27" s="208"/>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outlineLevel="1" x14ac:dyDescent="0.2">
      <c r="A28" s="205"/>
      <c r="B28" s="174"/>
      <c r="C28" s="199" t="s">
        <v>158</v>
      </c>
      <c r="D28" s="178"/>
      <c r="E28" s="183">
        <v>11.884499999999999</v>
      </c>
      <c r="F28" s="188"/>
      <c r="G28" s="188"/>
      <c r="H28" s="187"/>
      <c r="I28" s="208"/>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outlineLevel="1" x14ac:dyDescent="0.2">
      <c r="A29" s="205"/>
      <c r="B29" s="174"/>
      <c r="C29" s="199" t="s">
        <v>159</v>
      </c>
      <c r="D29" s="178"/>
      <c r="E29" s="183">
        <v>6.4124999999999996</v>
      </c>
      <c r="F29" s="188"/>
      <c r="G29" s="188"/>
      <c r="H29" s="187"/>
      <c r="I29" s="208"/>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outlineLevel="1" x14ac:dyDescent="0.2">
      <c r="A30" s="205"/>
      <c r="B30" s="174"/>
      <c r="C30" s="199" t="s">
        <v>160</v>
      </c>
      <c r="D30" s="178"/>
      <c r="E30" s="183">
        <v>236.21940000000001</v>
      </c>
      <c r="F30" s="188"/>
      <c r="G30" s="188"/>
      <c r="H30" s="187"/>
      <c r="I30" s="208"/>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outlineLevel="1" x14ac:dyDescent="0.2">
      <c r="A31" s="205"/>
      <c r="B31" s="174"/>
      <c r="C31" s="199" t="s">
        <v>161</v>
      </c>
      <c r="D31" s="178"/>
      <c r="E31" s="183">
        <v>147.744</v>
      </c>
      <c r="F31" s="188"/>
      <c r="G31" s="188"/>
      <c r="H31" s="187"/>
      <c r="I31" s="208"/>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outlineLevel="1" x14ac:dyDescent="0.2">
      <c r="A32" s="205"/>
      <c r="B32" s="174"/>
      <c r="C32" s="199" t="s">
        <v>162</v>
      </c>
      <c r="D32" s="178"/>
      <c r="E32" s="183">
        <v>11.290279999999999</v>
      </c>
      <c r="F32" s="188"/>
      <c r="G32" s="188"/>
      <c r="H32" s="187"/>
      <c r="I32" s="208"/>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outlineLevel="1" x14ac:dyDescent="0.2">
      <c r="A33" s="205"/>
      <c r="B33" s="174"/>
      <c r="C33" s="199" t="s">
        <v>163</v>
      </c>
      <c r="D33" s="178"/>
      <c r="E33" s="183">
        <v>11.290279999999999</v>
      </c>
      <c r="F33" s="188"/>
      <c r="G33" s="188"/>
      <c r="H33" s="187"/>
      <c r="I33" s="208"/>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
      <c r="A34" s="205"/>
      <c r="B34" s="174"/>
      <c r="C34" s="199" t="s">
        <v>164</v>
      </c>
      <c r="D34" s="178"/>
      <c r="E34" s="183">
        <v>13.68</v>
      </c>
      <c r="F34" s="188"/>
      <c r="G34" s="188"/>
      <c r="H34" s="187"/>
      <c r="I34" s="208"/>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row>
    <row r="35" spans="1:60" outlineLevel="1" x14ac:dyDescent="0.2">
      <c r="A35" s="205"/>
      <c r="B35" s="174"/>
      <c r="C35" s="199" t="s">
        <v>165</v>
      </c>
      <c r="D35" s="178"/>
      <c r="E35" s="183">
        <v>26.504999999999999</v>
      </c>
      <c r="F35" s="188"/>
      <c r="G35" s="188"/>
      <c r="H35" s="187"/>
      <c r="I35" s="208"/>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outlineLevel="1" x14ac:dyDescent="0.2">
      <c r="A36" s="205"/>
      <c r="B36" s="174"/>
      <c r="C36" s="199" t="s">
        <v>166</v>
      </c>
      <c r="D36" s="178"/>
      <c r="E36" s="183">
        <v>7.9420000000000002</v>
      </c>
      <c r="F36" s="188"/>
      <c r="G36" s="188"/>
      <c r="H36" s="187"/>
      <c r="I36" s="208"/>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outlineLevel="1" x14ac:dyDescent="0.2">
      <c r="A37" s="205"/>
      <c r="B37" s="174"/>
      <c r="C37" s="199" t="s">
        <v>167</v>
      </c>
      <c r="D37" s="178"/>
      <c r="E37" s="183">
        <v>1.46376</v>
      </c>
      <c r="F37" s="188"/>
      <c r="G37" s="188"/>
      <c r="H37" s="187"/>
      <c r="I37" s="208"/>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outlineLevel="1" x14ac:dyDescent="0.2">
      <c r="A38" s="205"/>
      <c r="B38" s="174"/>
      <c r="C38" s="199" t="s">
        <v>168</v>
      </c>
      <c r="D38" s="178"/>
      <c r="E38" s="183">
        <v>6.6576000000000004</v>
      </c>
      <c r="F38" s="188"/>
      <c r="G38" s="188"/>
      <c r="H38" s="187"/>
      <c r="I38" s="208"/>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row>
    <row r="39" spans="1:60" outlineLevel="1" x14ac:dyDescent="0.2">
      <c r="A39" s="206">
        <v>3</v>
      </c>
      <c r="B39" s="173" t="s">
        <v>169</v>
      </c>
      <c r="C39" s="198" t="s">
        <v>170</v>
      </c>
      <c r="D39" s="177" t="s">
        <v>137</v>
      </c>
      <c r="E39" s="182">
        <v>481.08931000000001</v>
      </c>
      <c r="F39" s="189"/>
      <c r="G39" s="188">
        <f>ROUND(E39*F39,2)</f>
        <v>0</v>
      </c>
      <c r="H39" s="187" t="s">
        <v>138</v>
      </c>
      <c r="I39" s="208" t="s">
        <v>139</v>
      </c>
      <c r="J39" s="162"/>
      <c r="K39" s="162"/>
      <c r="L39" s="162"/>
      <c r="M39" s="162"/>
      <c r="N39" s="162"/>
      <c r="O39" s="162"/>
      <c r="P39" s="162"/>
      <c r="Q39" s="162"/>
      <c r="R39" s="162"/>
      <c r="S39" s="162"/>
      <c r="T39" s="162"/>
      <c r="U39" s="162"/>
      <c r="V39" s="162"/>
      <c r="W39" s="162"/>
      <c r="X39" s="162"/>
      <c r="Y39" s="162"/>
      <c r="Z39" s="162"/>
      <c r="AA39" s="162"/>
      <c r="AB39" s="162"/>
      <c r="AC39" s="162"/>
      <c r="AD39" s="162"/>
      <c r="AE39" s="162" t="s">
        <v>140</v>
      </c>
      <c r="AF39" s="162"/>
      <c r="AG39" s="162"/>
      <c r="AH39" s="162"/>
      <c r="AI39" s="162"/>
      <c r="AJ39" s="162"/>
      <c r="AK39" s="162"/>
      <c r="AL39" s="162"/>
      <c r="AM39" s="162">
        <v>15</v>
      </c>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outlineLevel="1" x14ac:dyDescent="0.2">
      <c r="A40" s="205"/>
      <c r="B40" s="285" t="s">
        <v>171</v>
      </c>
      <c r="C40" s="286"/>
      <c r="D40" s="287"/>
      <c r="E40" s="288"/>
      <c r="F40" s="289"/>
      <c r="G40" s="290"/>
      <c r="H40" s="187"/>
      <c r="I40" s="208"/>
      <c r="J40" s="162"/>
      <c r="K40" s="162"/>
      <c r="L40" s="162"/>
      <c r="M40" s="162"/>
      <c r="N40" s="162"/>
      <c r="O40" s="162"/>
      <c r="P40" s="162"/>
      <c r="Q40" s="162"/>
      <c r="R40" s="162"/>
      <c r="S40" s="162"/>
      <c r="T40" s="162"/>
      <c r="U40" s="162"/>
      <c r="V40" s="162"/>
      <c r="W40" s="162"/>
      <c r="X40" s="162"/>
      <c r="Y40" s="162"/>
      <c r="Z40" s="162"/>
      <c r="AA40" s="162"/>
      <c r="AB40" s="162"/>
      <c r="AC40" s="162">
        <v>0</v>
      </c>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outlineLevel="1" x14ac:dyDescent="0.2">
      <c r="A41" s="205"/>
      <c r="B41" s="285" t="s">
        <v>172</v>
      </c>
      <c r="C41" s="286"/>
      <c r="D41" s="287"/>
      <c r="E41" s="288"/>
      <c r="F41" s="289"/>
      <c r="G41" s="290"/>
      <c r="H41" s="187"/>
      <c r="I41" s="208"/>
      <c r="J41" s="162"/>
      <c r="K41" s="162"/>
      <c r="L41" s="162"/>
      <c r="M41" s="162"/>
      <c r="N41" s="162"/>
      <c r="O41" s="162"/>
      <c r="P41" s="162"/>
      <c r="Q41" s="162"/>
      <c r="R41" s="162"/>
      <c r="S41" s="162"/>
      <c r="T41" s="162"/>
      <c r="U41" s="162"/>
      <c r="V41" s="162"/>
      <c r="W41" s="162"/>
      <c r="X41" s="162"/>
      <c r="Y41" s="162"/>
      <c r="Z41" s="162"/>
      <c r="AA41" s="162"/>
      <c r="AB41" s="162"/>
      <c r="AC41" s="162"/>
      <c r="AD41" s="162"/>
      <c r="AE41" s="162" t="s">
        <v>134</v>
      </c>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outlineLevel="1" x14ac:dyDescent="0.2">
      <c r="A42" s="206">
        <v>4</v>
      </c>
      <c r="B42" s="173" t="s">
        <v>173</v>
      </c>
      <c r="C42" s="198" t="s">
        <v>174</v>
      </c>
      <c r="D42" s="177" t="s">
        <v>137</v>
      </c>
      <c r="E42" s="182">
        <v>34.15249</v>
      </c>
      <c r="F42" s="189"/>
      <c r="G42" s="188">
        <f>ROUND(E42*F42,2)</f>
        <v>0</v>
      </c>
      <c r="H42" s="187" t="s">
        <v>138</v>
      </c>
      <c r="I42" s="208" t="s">
        <v>139</v>
      </c>
      <c r="J42" s="162"/>
      <c r="K42" s="162"/>
      <c r="L42" s="162"/>
      <c r="M42" s="162"/>
      <c r="N42" s="162"/>
      <c r="O42" s="162"/>
      <c r="P42" s="162"/>
      <c r="Q42" s="162"/>
      <c r="R42" s="162"/>
      <c r="S42" s="162"/>
      <c r="T42" s="162"/>
      <c r="U42" s="162"/>
      <c r="V42" s="162"/>
      <c r="W42" s="162"/>
      <c r="X42" s="162"/>
      <c r="Y42" s="162"/>
      <c r="Z42" s="162"/>
      <c r="AA42" s="162"/>
      <c r="AB42" s="162"/>
      <c r="AC42" s="162"/>
      <c r="AD42" s="162"/>
      <c r="AE42" s="162" t="s">
        <v>140</v>
      </c>
      <c r="AF42" s="162"/>
      <c r="AG42" s="162"/>
      <c r="AH42" s="162"/>
      <c r="AI42" s="162"/>
      <c r="AJ42" s="162"/>
      <c r="AK42" s="162"/>
      <c r="AL42" s="162"/>
      <c r="AM42" s="162">
        <v>15</v>
      </c>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outlineLevel="1" x14ac:dyDescent="0.2">
      <c r="A43" s="205"/>
      <c r="B43" s="174"/>
      <c r="C43" s="199" t="s">
        <v>175</v>
      </c>
      <c r="D43" s="178"/>
      <c r="E43" s="183"/>
      <c r="F43" s="188"/>
      <c r="G43" s="188"/>
      <c r="H43" s="187"/>
      <c r="I43" s="208"/>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outlineLevel="1" x14ac:dyDescent="0.2">
      <c r="A44" s="205"/>
      <c r="B44" s="174"/>
      <c r="C44" s="199" t="s">
        <v>157</v>
      </c>
      <c r="D44" s="178"/>
      <c r="E44" s="183"/>
      <c r="F44" s="188"/>
      <c r="G44" s="188"/>
      <c r="H44" s="187"/>
      <c r="I44" s="208"/>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outlineLevel="1" x14ac:dyDescent="0.2">
      <c r="A45" s="205"/>
      <c r="B45" s="174"/>
      <c r="C45" s="199" t="s">
        <v>176</v>
      </c>
      <c r="D45" s="178"/>
      <c r="E45" s="183">
        <v>0.62549999999999994</v>
      </c>
      <c r="F45" s="188"/>
      <c r="G45" s="188"/>
      <c r="H45" s="187"/>
      <c r="I45" s="208"/>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outlineLevel="1" x14ac:dyDescent="0.2">
      <c r="A46" s="205"/>
      <c r="B46" s="174"/>
      <c r="C46" s="199" t="s">
        <v>177</v>
      </c>
      <c r="D46" s="178"/>
      <c r="E46" s="183">
        <v>0.33750000000000002</v>
      </c>
      <c r="F46" s="188"/>
      <c r="G46" s="188"/>
      <c r="H46" s="187"/>
      <c r="I46" s="208"/>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outlineLevel="1" x14ac:dyDescent="0.2">
      <c r="A47" s="205"/>
      <c r="B47" s="174"/>
      <c r="C47" s="199" t="s">
        <v>178</v>
      </c>
      <c r="D47" s="178"/>
      <c r="E47" s="183">
        <v>12.432600000000001</v>
      </c>
      <c r="F47" s="188"/>
      <c r="G47" s="188"/>
      <c r="H47" s="187"/>
      <c r="I47" s="208"/>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outlineLevel="1" x14ac:dyDescent="0.2">
      <c r="A48" s="205"/>
      <c r="B48" s="174"/>
      <c r="C48" s="199" t="s">
        <v>179</v>
      </c>
      <c r="D48" s="178"/>
      <c r="E48" s="183">
        <v>7.7759999999999998</v>
      </c>
      <c r="F48" s="188"/>
      <c r="G48" s="188"/>
      <c r="H48" s="187"/>
      <c r="I48" s="208"/>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1:60" outlineLevel="1" x14ac:dyDescent="0.2">
      <c r="A49" s="205"/>
      <c r="B49" s="174"/>
      <c r="C49" s="199" t="s">
        <v>180</v>
      </c>
      <c r="D49" s="178"/>
      <c r="E49" s="183">
        <v>0.59423000000000004</v>
      </c>
      <c r="F49" s="188"/>
      <c r="G49" s="188"/>
      <c r="H49" s="187"/>
      <c r="I49" s="208"/>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1:60" outlineLevel="1" x14ac:dyDescent="0.2">
      <c r="A50" s="205"/>
      <c r="B50" s="174"/>
      <c r="C50" s="199" t="s">
        <v>181</v>
      </c>
      <c r="D50" s="178"/>
      <c r="E50" s="183">
        <v>0.59423000000000004</v>
      </c>
      <c r="F50" s="188"/>
      <c r="G50" s="188"/>
      <c r="H50" s="187"/>
      <c r="I50" s="208"/>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1:60" outlineLevel="1" x14ac:dyDescent="0.2">
      <c r="A51" s="205"/>
      <c r="B51" s="174"/>
      <c r="C51" s="199" t="s">
        <v>182</v>
      </c>
      <c r="D51" s="178"/>
      <c r="E51" s="183">
        <v>0.72</v>
      </c>
      <c r="F51" s="188"/>
      <c r="G51" s="188"/>
      <c r="H51" s="187"/>
      <c r="I51" s="208"/>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1:60" outlineLevel="1" x14ac:dyDescent="0.2">
      <c r="A52" s="205"/>
      <c r="B52" s="174"/>
      <c r="C52" s="199" t="s">
        <v>183</v>
      </c>
      <c r="D52" s="178"/>
      <c r="E52" s="183">
        <v>1.395</v>
      </c>
      <c r="F52" s="188"/>
      <c r="G52" s="188"/>
      <c r="H52" s="187"/>
      <c r="I52" s="208"/>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1:60" outlineLevel="1" x14ac:dyDescent="0.2">
      <c r="A53" s="205"/>
      <c r="B53" s="174"/>
      <c r="C53" s="199" t="s">
        <v>184</v>
      </c>
      <c r="D53" s="178"/>
      <c r="E53" s="183">
        <v>0.41799999999999998</v>
      </c>
      <c r="F53" s="188"/>
      <c r="G53" s="188"/>
      <c r="H53" s="187"/>
      <c r="I53" s="208"/>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row>
    <row r="54" spans="1:60" outlineLevel="1" x14ac:dyDescent="0.2">
      <c r="A54" s="205"/>
      <c r="B54" s="174"/>
      <c r="C54" s="199" t="s">
        <v>185</v>
      </c>
      <c r="D54" s="178"/>
      <c r="E54" s="183">
        <v>7.7039999999999997E-2</v>
      </c>
      <c r="F54" s="188"/>
      <c r="G54" s="188"/>
      <c r="H54" s="187"/>
      <c r="I54" s="208"/>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row>
    <row r="55" spans="1:60" outlineLevel="1" x14ac:dyDescent="0.2">
      <c r="A55" s="205"/>
      <c r="B55" s="174"/>
      <c r="C55" s="199" t="s">
        <v>186</v>
      </c>
      <c r="D55" s="178"/>
      <c r="E55" s="183">
        <v>0.35039999999999999</v>
      </c>
      <c r="F55" s="188"/>
      <c r="G55" s="188"/>
      <c r="H55" s="187"/>
      <c r="I55" s="208"/>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row>
    <row r="56" spans="1:60" outlineLevel="1" x14ac:dyDescent="0.2">
      <c r="A56" s="205"/>
      <c r="B56" s="174"/>
      <c r="C56" s="200" t="s">
        <v>187</v>
      </c>
      <c r="D56" s="179"/>
      <c r="E56" s="184">
        <v>25.320489999999999</v>
      </c>
      <c r="F56" s="188"/>
      <c r="G56" s="188"/>
      <c r="H56" s="187"/>
      <c r="I56" s="208"/>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0" outlineLevel="1" x14ac:dyDescent="0.2">
      <c r="A57" s="205"/>
      <c r="B57" s="174"/>
      <c r="C57" s="199" t="s">
        <v>188</v>
      </c>
      <c r="D57" s="178"/>
      <c r="E57" s="183">
        <v>7.3920000000000003</v>
      </c>
      <c r="F57" s="188"/>
      <c r="G57" s="188"/>
      <c r="H57" s="187"/>
      <c r="I57" s="208"/>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row>
    <row r="58" spans="1:60" outlineLevel="1" x14ac:dyDescent="0.2">
      <c r="A58" s="205"/>
      <c r="B58" s="174"/>
      <c r="C58" s="199" t="s">
        <v>189</v>
      </c>
      <c r="D58" s="178"/>
      <c r="E58" s="183">
        <v>0.96</v>
      </c>
      <c r="F58" s="188"/>
      <c r="G58" s="188"/>
      <c r="H58" s="187"/>
      <c r="I58" s="208"/>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row>
    <row r="59" spans="1:60" outlineLevel="1" x14ac:dyDescent="0.2">
      <c r="A59" s="205"/>
      <c r="B59" s="174"/>
      <c r="C59" s="199" t="s">
        <v>190</v>
      </c>
      <c r="D59" s="178"/>
      <c r="E59" s="183">
        <v>0.48</v>
      </c>
      <c r="F59" s="188"/>
      <c r="G59" s="188"/>
      <c r="H59" s="187"/>
      <c r="I59" s="208"/>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row>
    <row r="60" spans="1:60" outlineLevel="1" x14ac:dyDescent="0.2">
      <c r="A60" s="205"/>
      <c r="B60" s="174"/>
      <c r="C60" s="200" t="s">
        <v>187</v>
      </c>
      <c r="D60" s="179"/>
      <c r="E60" s="184">
        <v>8.8320000000000007</v>
      </c>
      <c r="F60" s="188"/>
      <c r="G60" s="188"/>
      <c r="H60" s="187"/>
      <c r="I60" s="208"/>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row>
    <row r="61" spans="1:60" outlineLevel="1" x14ac:dyDescent="0.2">
      <c r="A61" s="205"/>
      <c r="B61" s="285" t="s">
        <v>191</v>
      </c>
      <c r="C61" s="286"/>
      <c r="D61" s="287"/>
      <c r="E61" s="288"/>
      <c r="F61" s="289"/>
      <c r="G61" s="290"/>
      <c r="H61" s="187"/>
      <c r="I61" s="208"/>
      <c r="J61" s="162"/>
      <c r="K61" s="162"/>
      <c r="L61" s="162"/>
      <c r="M61" s="162"/>
      <c r="N61" s="162"/>
      <c r="O61" s="162"/>
      <c r="P61" s="162"/>
      <c r="Q61" s="162"/>
      <c r="R61" s="162"/>
      <c r="S61" s="162"/>
      <c r="T61" s="162"/>
      <c r="U61" s="162"/>
      <c r="V61" s="162"/>
      <c r="W61" s="162"/>
      <c r="X61" s="162"/>
      <c r="Y61" s="162"/>
      <c r="Z61" s="162"/>
      <c r="AA61" s="162"/>
      <c r="AB61" s="162"/>
      <c r="AC61" s="162">
        <v>0</v>
      </c>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60" outlineLevel="1" x14ac:dyDescent="0.2">
      <c r="A62" s="205"/>
      <c r="B62" s="285" t="s">
        <v>192</v>
      </c>
      <c r="C62" s="286"/>
      <c r="D62" s="287"/>
      <c r="E62" s="288"/>
      <c r="F62" s="289"/>
      <c r="G62" s="290"/>
      <c r="H62" s="187"/>
      <c r="I62" s="208"/>
      <c r="J62" s="162"/>
      <c r="K62" s="162"/>
      <c r="L62" s="162"/>
      <c r="M62" s="162"/>
      <c r="N62" s="162"/>
      <c r="O62" s="162"/>
      <c r="P62" s="162"/>
      <c r="Q62" s="162"/>
      <c r="R62" s="162"/>
      <c r="S62" s="162"/>
      <c r="T62" s="162"/>
      <c r="U62" s="162"/>
      <c r="V62" s="162"/>
      <c r="W62" s="162"/>
      <c r="X62" s="162"/>
      <c r="Y62" s="162"/>
      <c r="Z62" s="162"/>
      <c r="AA62" s="162"/>
      <c r="AB62" s="162"/>
      <c r="AC62" s="162"/>
      <c r="AD62" s="162"/>
      <c r="AE62" s="162" t="s">
        <v>134</v>
      </c>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60" outlineLevel="1" x14ac:dyDescent="0.2">
      <c r="A63" s="206">
        <v>5</v>
      </c>
      <c r="B63" s="173" t="s">
        <v>193</v>
      </c>
      <c r="C63" s="198" t="s">
        <v>194</v>
      </c>
      <c r="D63" s="177" t="s">
        <v>137</v>
      </c>
      <c r="E63" s="182">
        <v>45.241959999999999</v>
      </c>
      <c r="F63" s="189"/>
      <c r="G63" s="188">
        <f>ROUND(E63*F63,2)</f>
        <v>0</v>
      </c>
      <c r="H63" s="187" t="s">
        <v>138</v>
      </c>
      <c r="I63" s="208" t="s">
        <v>139</v>
      </c>
      <c r="J63" s="162"/>
      <c r="K63" s="162"/>
      <c r="L63" s="162"/>
      <c r="M63" s="162"/>
      <c r="N63" s="162"/>
      <c r="O63" s="162"/>
      <c r="P63" s="162"/>
      <c r="Q63" s="162"/>
      <c r="R63" s="162"/>
      <c r="S63" s="162"/>
      <c r="T63" s="162"/>
      <c r="U63" s="162"/>
      <c r="V63" s="162"/>
      <c r="W63" s="162"/>
      <c r="X63" s="162"/>
      <c r="Y63" s="162"/>
      <c r="Z63" s="162"/>
      <c r="AA63" s="162"/>
      <c r="AB63" s="162"/>
      <c r="AC63" s="162"/>
      <c r="AD63" s="162"/>
      <c r="AE63" s="162" t="s">
        <v>140</v>
      </c>
      <c r="AF63" s="162"/>
      <c r="AG63" s="162"/>
      <c r="AH63" s="162"/>
      <c r="AI63" s="162"/>
      <c r="AJ63" s="162"/>
      <c r="AK63" s="162"/>
      <c r="AL63" s="162"/>
      <c r="AM63" s="162">
        <v>15</v>
      </c>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60" outlineLevel="1" x14ac:dyDescent="0.2">
      <c r="A64" s="205"/>
      <c r="B64" s="174"/>
      <c r="C64" s="199" t="s">
        <v>195</v>
      </c>
      <c r="D64" s="178"/>
      <c r="E64" s="183">
        <v>515.24180000000001</v>
      </c>
      <c r="F64" s="188"/>
      <c r="G64" s="188"/>
      <c r="H64" s="187"/>
      <c r="I64" s="208"/>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1:60" outlineLevel="1" x14ac:dyDescent="0.2">
      <c r="A65" s="205"/>
      <c r="B65" s="174"/>
      <c r="C65" s="199" t="s">
        <v>196</v>
      </c>
      <c r="D65" s="178"/>
      <c r="E65" s="183">
        <v>-469.99984000000001</v>
      </c>
      <c r="F65" s="188"/>
      <c r="G65" s="188"/>
      <c r="H65" s="187"/>
      <c r="I65" s="208"/>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row>
    <row r="66" spans="1:60" outlineLevel="1" x14ac:dyDescent="0.2">
      <c r="A66" s="205"/>
      <c r="B66" s="285" t="s">
        <v>197</v>
      </c>
      <c r="C66" s="286"/>
      <c r="D66" s="287"/>
      <c r="E66" s="288"/>
      <c r="F66" s="289"/>
      <c r="G66" s="290"/>
      <c r="H66" s="187"/>
      <c r="I66" s="208"/>
      <c r="J66" s="162"/>
      <c r="K66" s="162"/>
      <c r="L66" s="162"/>
      <c r="M66" s="162"/>
      <c r="N66" s="162"/>
      <c r="O66" s="162"/>
      <c r="P66" s="162"/>
      <c r="Q66" s="162"/>
      <c r="R66" s="162"/>
      <c r="S66" s="162"/>
      <c r="T66" s="162"/>
      <c r="U66" s="162"/>
      <c r="V66" s="162"/>
      <c r="W66" s="162"/>
      <c r="X66" s="162"/>
      <c r="Y66" s="162"/>
      <c r="Z66" s="162"/>
      <c r="AA66" s="162"/>
      <c r="AB66" s="162"/>
      <c r="AC66" s="162">
        <v>0</v>
      </c>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row>
    <row r="67" spans="1:60" outlineLevel="1" x14ac:dyDescent="0.2">
      <c r="A67" s="205"/>
      <c r="B67" s="285" t="s">
        <v>198</v>
      </c>
      <c r="C67" s="286"/>
      <c r="D67" s="287"/>
      <c r="E67" s="288"/>
      <c r="F67" s="289"/>
      <c r="G67" s="290"/>
      <c r="H67" s="187"/>
      <c r="I67" s="208"/>
      <c r="J67" s="162"/>
      <c r="K67" s="162"/>
      <c r="L67" s="162"/>
      <c r="M67" s="162"/>
      <c r="N67" s="162"/>
      <c r="O67" s="162"/>
      <c r="P67" s="162"/>
      <c r="Q67" s="162"/>
      <c r="R67" s="162"/>
      <c r="S67" s="162"/>
      <c r="T67" s="162"/>
      <c r="U67" s="162"/>
      <c r="V67" s="162"/>
      <c r="W67" s="162"/>
      <c r="X67" s="162"/>
      <c r="Y67" s="162"/>
      <c r="Z67" s="162"/>
      <c r="AA67" s="162"/>
      <c r="AB67" s="162"/>
      <c r="AC67" s="162"/>
      <c r="AD67" s="162"/>
      <c r="AE67" s="162" t="s">
        <v>134</v>
      </c>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row>
    <row r="68" spans="1:60" outlineLevel="1" x14ac:dyDescent="0.2">
      <c r="A68" s="206">
        <v>6</v>
      </c>
      <c r="B68" s="173" t="s">
        <v>199</v>
      </c>
      <c r="C68" s="198" t="s">
        <v>200</v>
      </c>
      <c r="D68" s="177" t="s">
        <v>137</v>
      </c>
      <c r="E68" s="182">
        <v>45.241959999999999</v>
      </c>
      <c r="F68" s="189"/>
      <c r="G68" s="188">
        <f>ROUND(E68*F68,2)</f>
        <v>0</v>
      </c>
      <c r="H68" s="187" t="s">
        <v>138</v>
      </c>
      <c r="I68" s="208" t="s">
        <v>139</v>
      </c>
      <c r="J68" s="162"/>
      <c r="K68" s="162"/>
      <c r="L68" s="162"/>
      <c r="M68" s="162"/>
      <c r="N68" s="162"/>
      <c r="O68" s="162"/>
      <c r="P68" s="162"/>
      <c r="Q68" s="162"/>
      <c r="R68" s="162"/>
      <c r="S68" s="162"/>
      <c r="T68" s="162"/>
      <c r="U68" s="162"/>
      <c r="V68" s="162"/>
      <c r="W68" s="162"/>
      <c r="X68" s="162"/>
      <c r="Y68" s="162"/>
      <c r="Z68" s="162"/>
      <c r="AA68" s="162"/>
      <c r="AB68" s="162"/>
      <c r="AC68" s="162"/>
      <c r="AD68" s="162"/>
      <c r="AE68" s="162" t="s">
        <v>140</v>
      </c>
      <c r="AF68" s="162"/>
      <c r="AG68" s="162"/>
      <c r="AH68" s="162"/>
      <c r="AI68" s="162"/>
      <c r="AJ68" s="162"/>
      <c r="AK68" s="162"/>
      <c r="AL68" s="162"/>
      <c r="AM68" s="162">
        <v>15</v>
      </c>
      <c r="AN68" s="162"/>
      <c r="AO68" s="162"/>
      <c r="AP68" s="162"/>
      <c r="AQ68" s="162"/>
      <c r="AR68" s="162"/>
      <c r="AS68" s="162"/>
      <c r="AT68" s="162"/>
      <c r="AU68" s="162"/>
      <c r="AV68" s="162"/>
      <c r="AW68" s="162"/>
      <c r="AX68" s="162"/>
      <c r="AY68" s="162"/>
      <c r="AZ68" s="162"/>
      <c r="BA68" s="162"/>
      <c r="BB68" s="162"/>
      <c r="BC68" s="162"/>
      <c r="BD68" s="162"/>
      <c r="BE68" s="162"/>
      <c r="BF68" s="162"/>
      <c r="BG68" s="162"/>
      <c r="BH68" s="162"/>
    </row>
    <row r="69" spans="1:60" outlineLevel="1" x14ac:dyDescent="0.2">
      <c r="A69" s="205"/>
      <c r="B69" s="174"/>
      <c r="C69" s="199" t="s">
        <v>195</v>
      </c>
      <c r="D69" s="178"/>
      <c r="E69" s="183">
        <v>515.24180000000001</v>
      </c>
      <c r="F69" s="188"/>
      <c r="G69" s="188"/>
      <c r="H69" s="187"/>
      <c r="I69" s="208"/>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row>
    <row r="70" spans="1:60" outlineLevel="1" x14ac:dyDescent="0.2">
      <c r="A70" s="205"/>
      <c r="B70" s="174"/>
      <c r="C70" s="199" t="s">
        <v>196</v>
      </c>
      <c r="D70" s="178"/>
      <c r="E70" s="183">
        <v>-469.99984000000001</v>
      </c>
      <c r="F70" s="188"/>
      <c r="G70" s="188"/>
      <c r="H70" s="187"/>
      <c r="I70" s="208"/>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row>
    <row r="71" spans="1:60" outlineLevel="1" x14ac:dyDescent="0.2">
      <c r="A71" s="205"/>
      <c r="B71" s="285" t="s">
        <v>201</v>
      </c>
      <c r="C71" s="286"/>
      <c r="D71" s="287"/>
      <c r="E71" s="288"/>
      <c r="F71" s="289"/>
      <c r="G71" s="290"/>
      <c r="H71" s="187"/>
      <c r="I71" s="208"/>
      <c r="J71" s="162"/>
      <c r="K71" s="162"/>
      <c r="L71" s="162"/>
      <c r="M71" s="162"/>
      <c r="N71" s="162"/>
      <c r="O71" s="162"/>
      <c r="P71" s="162"/>
      <c r="Q71" s="162"/>
      <c r="R71" s="162"/>
      <c r="S71" s="162"/>
      <c r="T71" s="162"/>
      <c r="U71" s="162"/>
      <c r="V71" s="162"/>
      <c r="W71" s="162"/>
      <c r="X71" s="162"/>
      <c r="Y71" s="162"/>
      <c r="Z71" s="162"/>
      <c r="AA71" s="162"/>
      <c r="AB71" s="162"/>
      <c r="AC71" s="162">
        <v>0</v>
      </c>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row>
    <row r="72" spans="1:60" outlineLevel="1" x14ac:dyDescent="0.2">
      <c r="A72" s="205"/>
      <c r="B72" s="285" t="s">
        <v>202</v>
      </c>
      <c r="C72" s="286"/>
      <c r="D72" s="287"/>
      <c r="E72" s="288"/>
      <c r="F72" s="289"/>
      <c r="G72" s="290"/>
      <c r="H72" s="187"/>
      <c r="I72" s="208"/>
      <c r="J72" s="162"/>
      <c r="K72" s="162"/>
      <c r="L72" s="162"/>
      <c r="M72" s="162"/>
      <c r="N72" s="162"/>
      <c r="O72" s="162"/>
      <c r="P72" s="162"/>
      <c r="Q72" s="162"/>
      <c r="R72" s="162"/>
      <c r="S72" s="162"/>
      <c r="T72" s="162"/>
      <c r="U72" s="162"/>
      <c r="V72" s="162"/>
      <c r="W72" s="162"/>
      <c r="X72" s="162"/>
      <c r="Y72" s="162"/>
      <c r="Z72" s="162"/>
      <c r="AA72" s="162"/>
      <c r="AB72" s="162"/>
      <c r="AC72" s="162"/>
      <c r="AD72" s="162"/>
      <c r="AE72" s="162" t="s">
        <v>134</v>
      </c>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row>
    <row r="73" spans="1:60" outlineLevel="1" x14ac:dyDescent="0.2">
      <c r="A73" s="206">
        <v>7</v>
      </c>
      <c r="B73" s="173" t="s">
        <v>203</v>
      </c>
      <c r="C73" s="198" t="s">
        <v>204</v>
      </c>
      <c r="D73" s="177" t="s">
        <v>137</v>
      </c>
      <c r="E73" s="182">
        <v>469.99984000000001</v>
      </c>
      <c r="F73" s="189"/>
      <c r="G73" s="188">
        <f>ROUND(E73*F73,2)</f>
        <v>0</v>
      </c>
      <c r="H73" s="187" t="s">
        <v>138</v>
      </c>
      <c r="I73" s="208" t="s">
        <v>139</v>
      </c>
      <c r="J73" s="162"/>
      <c r="K73" s="162"/>
      <c r="L73" s="162"/>
      <c r="M73" s="162"/>
      <c r="N73" s="162"/>
      <c r="O73" s="162"/>
      <c r="P73" s="162"/>
      <c r="Q73" s="162"/>
      <c r="R73" s="162"/>
      <c r="S73" s="162"/>
      <c r="T73" s="162"/>
      <c r="U73" s="162"/>
      <c r="V73" s="162"/>
      <c r="W73" s="162"/>
      <c r="X73" s="162"/>
      <c r="Y73" s="162"/>
      <c r="Z73" s="162"/>
      <c r="AA73" s="162"/>
      <c r="AB73" s="162"/>
      <c r="AC73" s="162"/>
      <c r="AD73" s="162"/>
      <c r="AE73" s="162" t="s">
        <v>140</v>
      </c>
      <c r="AF73" s="162"/>
      <c r="AG73" s="162"/>
      <c r="AH73" s="162"/>
      <c r="AI73" s="162"/>
      <c r="AJ73" s="162"/>
      <c r="AK73" s="162"/>
      <c r="AL73" s="162"/>
      <c r="AM73" s="162">
        <v>15</v>
      </c>
      <c r="AN73" s="162"/>
      <c r="AO73" s="162"/>
      <c r="AP73" s="162"/>
      <c r="AQ73" s="162"/>
      <c r="AR73" s="162"/>
      <c r="AS73" s="162"/>
      <c r="AT73" s="162"/>
      <c r="AU73" s="162"/>
      <c r="AV73" s="162"/>
      <c r="AW73" s="162"/>
      <c r="AX73" s="162"/>
      <c r="AY73" s="162"/>
      <c r="AZ73" s="162"/>
      <c r="BA73" s="162"/>
      <c r="BB73" s="162"/>
      <c r="BC73" s="162"/>
      <c r="BD73" s="162"/>
      <c r="BE73" s="162"/>
      <c r="BF73" s="162"/>
      <c r="BG73" s="162"/>
      <c r="BH73" s="162"/>
    </row>
    <row r="74" spans="1:60" outlineLevel="1" x14ac:dyDescent="0.2">
      <c r="A74" s="205"/>
      <c r="B74" s="174"/>
      <c r="C74" s="280" t="s">
        <v>205</v>
      </c>
      <c r="D74" s="281"/>
      <c r="E74" s="282"/>
      <c r="F74" s="283"/>
      <c r="G74" s="284"/>
      <c r="H74" s="187"/>
      <c r="I74" s="208"/>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5" t="str">
        <f>C74</f>
        <v>včetně strojního přemístění materiálu pro zásyp ze vzdálenosti do 10 m od okraje zásypu</v>
      </c>
      <c r="BB74" s="162"/>
      <c r="BC74" s="162"/>
      <c r="BD74" s="162"/>
      <c r="BE74" s="162"/>
      <c r="BF74" s="162"/>
      <c r="BG74" s="162"/>
      <c r="BH74" s="162"/>
    </row>
    <row r="75" spans="1:60" outlineLevel="1" x14ac:dyDescent="0.2">
      <c r="A75" s="205"/>
      <c r="B75" s="174"/>
      <c r="C75" s="199" t="s">
        <v>206</v>
      </c>
      <c r="D75" s="178"/>
      <c r="E75" s="183">
        <v>11.25</v>
      </c>
      <c r="F75" s="188"/>
      <c r="G75" s="188"/>
      <c r="H75" s="187"/>
      <c r="I75" s="208"/>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row>
    <row r="76" spans="1:60" outlineLevel="1" x14ac:dyDescent="0.2">
      <c r="A76" s="205"/>
      <c r="B76" s="174"/>
      <c r="C76" s="199" t="s">
        <v>207</v>
      </c>
      <c r="D76" s="178"/>
      <c r="E76" s="183">
        <v>6.12</v>
      </c>
      <c r="F76" s="188"/>
      <c r="G76" s="188"/>
      <c r="H76" s="187"/>
      <c r="I76" s="208"/>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row>
    <row r="77" spans="1:60" outlineLevel="1" x14ac:dyDescent="0.2">
      <c r="A77" s="205"/>
      <c r="B77" s="174"/>
      <c r="C77" s="199" t="s">
        <v>208</v>
      </c>
      <c r="D77" s="178"/>
      <c r="E77" s="183">
        <v>231.24636000000001</v>
      </c>
      <c r="F77" s="188"/>
      <c r="G77" s="188"/>
      <c r="H77" s="187"/>
      <c r="I77" s="208"/>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row>
    <row r="78" spans="1:60" outlineLevel="1" x14ac:dyDescent="0.2">
      <c r="A78" s="205"/>
      <c r="B78" s="174"/>
      <c r="C78" s="199" t="s">
        <v>209</v>
      </c>
      <c r="D78" s="178"/>
      <c r="E78" s="183">
        <v>144.6336</v>
      </c>
      <c r="F78" s="188"/>
      <c r="G78" s="188"/>
      <c r="H78" s="187"/>
      <c r="I78" s="208"/>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row>
    <row r="79" spans="1:60" outlineLevel="1" x14ac:dyDescent="0.2">
      <c r="A79" s="205"/>
      <c r="B79" s="174"/>
      <c r="C79" s="199" t="s">
        <v>210</v>
      </c>
      <c r="D79" s="178"/>
      <c r="E79" s="183">
        <v>10.6875</v>
      </c>
      <c r="F79" s="188"/>
      <c r="G79" s="188"/>
      <c r="H79" s="187"/>
      <c r="I79" s="208"/>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row>
    <row r="80" spans="1:60" outlineLevel="1" x14ac:dyDescent="0.2">
      <c r="A80" s="205"/>
      <c r="B80" s="174"/>
      <c r="C80" s="199" t="s">
        <v>211</v>
      </c>
      <c r="D80" s="178"/>
      <c r="E80" s="183">
        <v>10.6875</v>
      </c>
      <c r="F80" s="188"/>
      <c r="G80" s="188"/>
      <c r="H80" s="187"/>
      <c r="I80" s="208"/>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row>
    <row r="81" spans="1:60" outlineLevel="1" x14ac:dyDescent="0.2">
      <c r="A81" s="205"/>
      <c r="B81" s="174"/>
      <c r="C81" s="199" t="s">
        <v>212</v>
      </c>
      <c r="D81" s="178"/>
      <c r="E81" s="183">
        <v>13.055999999999999</v>
      </c>
      <c r="F81" s="188"/>
      <c r="G81" s="188"/>
      <c r="H81" s="187"/>
      <c r="I81" s="208"/>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row>
    <row r="82" spans="1:60" outlineLevel="1" x14ac:dyDescent="0.2">
      <c r="A82" s="205"/>
      <c r="B82" s="174"/>
      <c r="C82" s="199" t="s">
        <v>213</v>
      </c>
      <c r="D82" s="178"/>
      <c r="E82" s="183">
        <v>25.295999999999999</v>
      </c>
      <c r="F82" s="188"/>
      <c r="G82" s="188"/>
      <c r="H82" s="187"/>
      <c r="I82" s="208"/>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row>
    <row r="83" spans="1:60" outlineLevel="1" x14ac:dyDescent="0.2">
      <c r="A83" s="205"/>
      <c r="B83" s="174"/>
      <c r="C83" s="199" t="s">
        <v>214</v>
      </c>
      <c r="D83" s="178"/>
      <c r="E83" s="183">
        <v>7.1896000000000004</v>
      </c>
      <c r="F83" s="188"/>
      <c r="G83" s="188"/>
      <c r="H83" s="187"/>
      <c r="I83" s="208"/>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row>
    <row r="84" spans="1:60" outlineLevel="1" x14ac:dyDescent="0.2">
      <c r="A84" s="205"/>
      <c r="B84" s="174"/>
      <c r="C84" s="199" t="s">
        <v>215</v>
      </c>
      <c r="D84" s="178"/>
      <c r="E84" s="183">
        <v>1.1812800000000001</v>
      </c>
      <c r="F84" s="188"/>
      <c r="G84" s="188"/>
      <c r="H84" s="187"/>
      <c r="I84" s="208"/>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row>
    <row r="85" spans="1:60" outlineLevel="1" x14ac:dyDescent="0.2">
      <c r="A85" s="205"/>
      <c r="B85" s="174"/>
      <c r="C85" s="199" t="s">
        <v>216</v>
      </c>
      <c r="D85" s="178"/>
      <c r="E85" s="183">
        <v>5.7816000000000001</v>
      </c>
      <c r="F85" s="188"/>
      <c r="G85" s="188"/>
      <c r="H85" s="187"/>
      <c r="I85" s="208"/>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row>
    <row r="86" spans="1:60" outlineLevel="1" x14ac:dyDescent="0.2">
      <c r="A86" s="205"/>
      <c r="B86" s="174"/>
      <c r="C86" s="200" t="s">
        <v>187</v>
      </c>
      <c r="D86" s="179"/>
      <c r="E86" s="184">
        <v>467.12943999999999</v>
      </c>
      <c r="F86" s="188"/>
      <c r="G86" s="188"/>
      <c r="H86" s="187"/>
      <c r="I86" s="208"/>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row>
    <row r="87" spans="1:60" outlineLevel="1" x14ac:dyDescent="0.2">
      <c r="A87" s="205"/>
      <c r="B87" s="174"/>
      <c r="C87" s="199" t="s">
        <v>217</v>
      </c>
      <c r="D87" s="178"/>
      <c r="E87" s="183">
        <v>2.4024000000000001</v>
      </c>
      <c r="F87" s="188"/>
      <c r="G87" s="188"/>
      <c r="H87" s="187"/>
      <c r="I87" s="208"/>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row>
    <row r="88" spans="1:60" outlineLevel="1" x14ac:dyDescent="0.2">
      <c r="A88" s="205"/>
      <c r="B88" s="174"/>
      <c r="C88" s="199" t="s">
        <v>218</v>
      </c>
      <c r="D88" s="178"/>
      <c r="E88" s="183">
        <v>0.312</v>
      </c>
      <c r="F88" s="188"/>
      <c r="G88" s="188"/>
      <c r="H88" s="187"/>
      <c r="I88" s="208"/>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row>
    <row r="89" spans="1:60" outlineLevel="1" x14ac:dyDescent="0.2">
      <c r="A89" s="205"/>
      <c r="B89" s="174"/>
      <c r="C89" s="199" t="s">
        <v>219</v>
      </c>
      <c r="D89" s="178"/>
      <c r="E89" s="183">
        <v>0.156</v>
      </c>
      <c r="F89" s="188"/>
      <c r="G89" s="188"/>
      <c r="H89" s="187"/>
      <c r="I89" s="208"/>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row>
    <row r="90" spans="1:60" outlineLevel="1" x14ac:dyDescent="0.2">
      <c r="A90" s="205"/>
      <c r="B90" s="285" t="s">
        <v>220</v>
      </c>
      <c r="C90" s="286"/>
      <c r="D90" s="287"/>
      <c r="E90" s="288"/>
      <c r="F90" s="289"/>
      <c r="G90" s="290"/>
      <c r="H90" s="187"/>
      <c r="I90" s="208"/>
      <c r="J90" s="162"/>
      <c r="K90" s="162"/>
      <c r="L90" s="162"/>
      <c r="M90" s="162"/>
      <c r="N90" s="162"/>
      <c r="O90" s="162"/>
      <c r="P90" s="162"/>
      <c r="Q90" s="162"/>
      <c r="R90" s="162"/>
      <c r="S90" s="162"/>
      <c r="T90" s="162"/>
      <c r="U90" s="162"/>
      <c r="V90" s="162"/>
      <c r="W90" s="162"/>
      <c r="X90" s="162"/>
      <c r="Y90" s="162"/>
      <c r="Z90" s="162"/>
      <c r="AA90" s="162"/>
      <c r="AB90" s="162"/>
      <c r="AC90" s="162">
        <v>0</v>
      </c>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row>
    <row r="91" spans="1:60" outlineLevel="1" x14ac:dyDescent="0.2">
      <c r="A91" s="206">
        <v>8</v>
      </c>
      <c r="B91" s="173" t="s">
        <v>221</v>
      </c>
      <c r="C91" s="198" t="s">
        <v>222</v>
      </c>
      <c r="D91" s="177" t="s">
        <v>137</v>
      </c>
      <c r="E91" s="182">
        <v>45.241959999999999</v>
      </c>
      <c r="F91" s="189"/>
      <c r="G91" s="188">
        <f>ROUND(E91*F91,2)</f>
        <v>0</v>
      </c>
      <c r="H91" s="187" t="s">
        <v>138</v>
      </c>
      <c r="I91" s="208" t="s">
        <v>139</v>
      </c>
      <c r="J91" s="162"/>
      <c r="K91" s="162"/>
      <c r="L91" s="162"/>
      <c r="M91" s="162"/>
      <c r="N91" s="162"/>
      <c r="O91" s="162"/>
      <c r="P91" s="162"/>
      <c r="Q91" s="162"/>
      <c r="R91" s="162"/>
      <c r="S91" s="162"/>
      <c r="T91" s="162"/>
      <c r="U91" s="162"/>
      <c r="V91" s="162"/>
      <c r="W91" s="162"/>
      <c r="X91" s="162"/>
      <c r="Y91" s="162"/>
      <c r="Z91" s="162"/>
      <c r="AA91" s="162"/>
      <c r="AB91" s="162"/>
      <c r="AC91" s="162"/>
      <c r="AD91" s="162"/>
      <c r="AE91" s="162" t="s">
        <v>140</v>
      </c>
      <c r="AF91" s="162"/>
      <c r="AG91" s="162"/>
      <c r="AH91" s="162"/>
      <c r="AI91" s="162"/>
      <c r="AJ91" s="162"/>
      <c r="AK91" s="162"/>
      <c r="AL91" s="162"/>
      <c r="AM91" s="162">
        <v>15</v>
      </c>
      <c r="AN91" s="162"/>
      <c r="AO91" s="162"/>
      <c r="AP91" s="162"/>
      <c r="AQ91" s="162"/>
      <c r="AR91" s="162"/>
      <c r="AS91" s="162"/>
      <c r="AT91" s="162"/>
      <c r="AU91" s="162"/>
      <c r="AV91" s="162"/>
      <c r="AW91" s="162"/>
      <c r="AX91" s="162"/>
      <c r="AY91" s="162"/>
      <c r="AZ91" s="162"/>
      <c r="BA91" s="162"/>
      <c r="BB91" s="162"/>
      <c r="BC91" s="162"/>
      <c r="BD91" s="162"/>
      <c r="BE91" s="162"/>
      <c r="BF91" s="162"/>
      <c r="BG91" s="162"/>
      <c r="BH91" s="162"/>
    </row>
    <row r="92" spans="1:60" outlineLevel="1" x14ac:dyDescent="0.2">
      <c r="A92" s="205"/>
      <c r="B92" s="174"/>
      <c r="C92" s="199" t="s">
        <v>195</v>
      </c>
      <c r="D92" s="178"/>
      <c r="E92" s="183">
        <v>515.24180000000001</v>
      </c>
      <c r="F92" s="188"/>
      <c r="G92" s="188"/>
      <c r="H92" s="187"/>
      <c r="I92" s="208"/>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row>
    <row r="93" spans="1:60" outlineLevel="1" x14ac:dyDescent="0.2">
      <c r="A93" s="205"/>
      <c r="B93" s="174"/>
      <c r="C93" s="199" t="s">
        <v>196</v>
      </c>
      <c r="D93" s="178"/>
      <c r="E93" s="183">
        <v>-469.99984000000001</v>
      </c>
      <c r="F93" s="188"/>
      <c r="G93" s="188"/>
      <c r="H93" s="187"/>
      <c r="I93" s="208"/>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row>
    <row r="94" spans="1:60" x14ac:dyDescent="0.2">
      <c r="A94" s="204" t="s">
        <v>130</v>
      </c>
      <c r="B94" s="172" t="s">
        <v>56</v>
      </c>
      <c r="C94" s="197" t="s">
        <v>57</v>
      </c>
      <c r="D94" s="176"/>
      <c r="E94" s="181"/>
      <c r="F94" s="272">
        <f>SUM(G95:G99)</f>
        <v>0</v>
      </c>
      <c r="G94" s="273"/>
      <c r="H94" s="186"/>
      <c r="I94" s="207"/>
      <c r="AE94" t="s">
        <v>131</v>
      </c>
    </row>
    <row r="95" spans="1:60" outlineLevel="1" x14ac:dyDescent="0.2">
      <c r="A95" s="205"/>
      <c r="B95" s="274" t="s">
        <v>223</v>
      </c>
      <c r="C95" s="275"/>
      <c r="D95" s="276"/>
      <c r="E95" s="277"/>
      <c r="F95" s="278"/>
      <c r="G95" s="279"/>
      <c r="H95" s="187"/>
      <c r="I95" s="208"/>
      <c r="J95" s="162"/>
      <c r="K95" s="162"/>
      <c r="L95" s="162"/>
      <c r="M95" s="162"/>
      <c r="N95" s="162"/>
      <c r="O95" s="162"/>
      <c r="P95" s="162"/>
      <c r="Q95" s="162"/>
      <c r="R95" s="162"/>
      <c r="S95" s="162"/>
      <c r="T95" s="162"/>
      <c r="U95" s="162"/>
      <c r="V95" s="162"/>
      <c r="W95" s="162"/>
      <c r="X95" s="162"/>
      <c r="Y95" s="162"/>
      <c r="Z95" s="162"/>
      <c r="AA95" s="162"/>
      <c r="AB95" s="162"/>
      <c r="AC95" s="162">
        <v>0</v>
      </c>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row>
    <row r="96" spans="1:60" outlineLevel="1" x14ac:dyDescent="0.2">
      <c r="A96" s="205"/>
      <c r="B96" s="285" t="s">
        <v>224</v>
      </c>
      <c r="C96" s="286"/>
      <c r="D96" s="287"/>
      <c r="E96" s="288"/>
      <c r="F96" s="289"/>
      <c r="G96" s="290"/>
      <c r="H96" s="187"/>
      <c r="I96" s="208"/>
      <c r="J96" s="162"/>
      <c r="K96" s="162"/>
      <c r="L96" s="162"/>
      <c r="M96" s="162"/>
      <c r="N96" s="162"/>
      <c r="O96" s="162"/>
      <c r="P96" s="162"/>
      <c r="Q96" s="162"/>
      <c r="R96" s="162"/>
      <c r="S96" s="162"/>
      <c r="T96" s="162"/>
      <c r="U96" s="162"/>
      <c r="V96" s="162"/>
      <c r="W96" s="162"/>
      <c r="X96" s="162"/>
      <c r="Y96" s="162"/>
      <c r="Z96" s="162"/>
      <c r="AA96" s="162"/>
      <c r="AB96" s="162"/>
      <c r="AC96" s="162"/>
      <c r="AD96" s="162"/>
      <c r="AE96" s="162" t="s">
        <v>134</v>
      </c>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row>
    <row r="97" spans="1:60" outlineLevel="1" x14ac:dyDescent="0.2">
      <c r="A97" s="206">
        <v>9</v>
      </c>
      <c r="B97" s="173" t="s">
        <v>225</v>
      </c>
      <c r="C97" s="198" t="s">
        <v>226</v>
      </c>
      <c r="D97" s="177" t="s">
        <v>227</v>
      </c>
      <c r="E97" s="182">
        <v>80</v>
      </c>
      <c r="F97" s="189"/>
      <c r="G97" s="188">
        <f>ROUND(E97*F97,2)</f>
        <v>0</v>
      </c>
      <c r="H97" s="187" t="s">
        <v>228</v>
      </c>
      <c r="I97" s="208" t="s">
        <v>139</v>
      </c>
      <c r="J97" s="162"/>
      <c r="K97" s="162"/>
      <c r="L97" s="162"/>
      <c r="M97" s="162"/>
      <c r="N97" s="162"/>
      <c r="O97" s="162"/>
      <c r="P97" s="162"/>
      <c r="Q97" s="162"/>
      <c r="R97" s="162"/>
      <c r="S97" s="162"/>
      <c r="T97" s="162"/>
      <c r="U97" s="162"/>
      <c r="V97" s="162"/>
      <c r="W97" s="162"/>
      <c r="X97" s="162"/>
      <c r="Y97" s="162"/>
      <c r="Z97" s="162"/>
      <c r="AA97" s="162"/>
      <c r="AB97" s="162"/>
      <c r="AC97" s="162"/>
      <c r="AD97" s="162"/>
      <c r="AE97" s="162" t="s">
        <v>140</v>
      </c>
      <c r="AF97" s="162"/>
      <c r="AG97" s="162"/>
      <c r="AH97" s="162"/>
      <c r="AI97" s="162"/>
      <c r="AJ97" s="162"/>
      <c r="AK97" s="162"/>
      <c r="AL97" s="162"/>
      <c r="AM97" s="162">
        <v>15</v>
      </c>
      <c r="AN97" s="162"/>
      <c r="AO97" s="162"/>
      <c r="AP97" s="162"/>
      <c r="AQ97" s="162"/>
      <c r="AR97" s="162"/>
      <c r="AS97" s="162"/>
      <c r="AT97" s="162"/>
      <c r="AU97" s="162"/>
      <c r="AV97" s="162"/>
      <c r="AW97" s="162"/>
      <c r="AX97" s="162"/>
      <c r="AY97" s="162"/>
      <c r="AZ97" s="162"/>
      <c r="BA97" s="162"/>
      <c r="BB97" s="162"/>
      <c r="BC97" s="162"/>
      <c r="BD97" s="162"/>
      <c r="BE97" s="162"/>
      <c r="BF97" s="162"/>
      <c r="BG97" s="162"/>
      <c r="BH97" s="162"/>
    </row>
    <row r="98" spans="1:60" outlineLevel="1" x14ac:dyDescent="0.2">
      <c r="A98" s="205"/>
      <c r="B98" s="285" t="s">
        <v>229</v>
      </c>
      <c r="C98" s="286"/>
      <c r="D98" s="287"/>
      <c r="E98" s="288"/>
      <c r="F98" s="289"/>
      <c r="G98" s="290"/>
      <c r="H98" s="187"/>
      <c r="I98" s="208"/>
      <c r="J98" s="162"/>
      <c r="K98" s="162"/>
      <c r="L98" s="162"/>
      <c r="M98" s="162"/>
      <c r="N98" s="162"/>
      <c r="O98" s="162"/>
      <c r="P98" s="162"/>
      <c r="Q98" s="162"/>
      <c r="R98" s="162"/>
      <c r="S98" s="162"/>
      <c r="T98" s="162"/>
      <c r="U98" s="162"/>
      <c r="V98" s="162"/>
      <c r="W98" s="162"/>
      <c r="X98" s="162"/>
      <c r="Y98" s="162"/>
      <c r="Z98" s="162"/>
      <c r="AA98" s="162"/>
      <c r="AB98" s="162"/>
      <c r="AC98" s="162">
        <v>0</v>
      </c>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row>
    <row r="99" spans="1:60" outlineLevel="1" x14ac:dyDescent="0.2">
      <c r="A99" s="206">
        <v>10</v>
      </c>
      <c r="B99" s="173" t="s">
        <v>230</v>
      </c>
      <c r="C99" s="198" t="s">
        <v>231</v>
      </c>
      <c r="D99" s="177" t="s">
        <v>227</v>
      </c>
      <c r="E99" s="182">
        <v>80</v>
      </c>
      <c r="F99" s="189"/>
      <c r="G99" s="188">
        <f>ROUND(E99*F99,2)</f>
        <v>0</v>
      </c>
      <c r="H99" s="187" t="s">
        <v>232</v>
      </c>
      <c r="I99" s="208" t="s">
        <v>139</v>
      </c>
      <c r="J99" s="162"/>
      <c r="K99" s="162"/>
      <c r="L99" s="162"/>
      <c r="M99" s="162"/>
      <c r="N99" s="162"/>
      <c r="O99" s="162"/>
      <c r="P99" s="162"/>
      <c r="Q99" s="162"/>
      <c r="R99" s="162"/>
      <c r="S99" s="162"/>
      <c r="T99" s="162"/>
      <c r="U99" s="162"/>
      <c r="V99" s="162"/>
      <c r="W99" s="162"/>
      <c r="X99" s="162"/>
      <c r="Y99" s="162"/>
      <c r="Z99" s="162"/>
      <c r="AA99" s="162"/>
      <c r="AB99" s="162"/>
      <c r="AC99" s="162"/>
      <c r="AD99" s="162"/>
      <c r="AE99" s="162" t="s">
        <v>140</v>
      </c>
      <c r="AF99" s="162"/>
      <c r="AG99" s="162"/>
      <c r="AH99" s="162"/>
      <c r="AI99" s="162"/>
      <c r="AJ99" s="162"/>
      <c r="AK99" s="162"/>
      <c r="AL99" s="162"/>
      <c r="AM99" s="162">
        <v>15</v>
      </c>
      <c r="AN99" s="162"/>
      <c r="AO99" s="162"/>
      <c r="AP99" s="162"/>
      <c r="AQ99" s="162"/>
      <c r="AR99" s="162"/>
      <c r="AS99" s="162"/>
      <c r="AT99" s="162"/>
      <c r="AU99" s="162"/>
      <c r="AV99" s="162"/>
      <c r="AW99" s="162"/>
      <c r="AX99" s="162"/>
      <c r="AY99" s="162"/>
      <c r="AZ99" s="162"/>
      <c r="BA99" s="162"/>
      <c r="BB99" s="162"/>
      <c r="BC99" s="162"/>
      <c r="BD99" s="162"/>
      <c r="BE99" s="162"/>
      <c r="BF99" s="162"/>
      <c r="BG99" s="162"/>
      <c r="BH99" s="162"/>
    </row>
    <row r="100" spans="1:60" x14ac:dyDescent="0.2">
      <c r="A100" s="204" t="s">
        <v>130</v>
      </c>
      <c r="B100" s="172" t="s">
        <v>58</v>
      </c>
      <c r="C100" s="197" t="s">
        <v>59</v>
      </c>
      <c r="D100" s="176"/>
      <c r="E100" s="181"/>
      <c r="F100" s="272">
        <f>SUM(G101:G104)</f>
        <v>0</v>
      </c>
      <c r="G100" s="273"/>
      <c r="H100" s="186"/>
      <c r="I100" s="207"/>
      <c r="AE100" t="s">
        <v>131</v>
      </c>
    </row>
    <row r="101" spans="1:60" outlineLevel="1" x14ac:dyDescent="0.2">
      <c r="A101" s="205"/>
      <c r="B101" s="274" t="s">
        <v>233</v>
      </c>
      <c r="C101" s="275"/>
      <c r="D101" s="276"/>
      <c r="E101" s="277"/>
      <c r="F101" s="278"/>
      <c r="G101" s="279"/>
      <c r="H101" s="187"/>
      <c r="I101" s="208"/>
      <c r="J101" s="162"/>
      <c r="K101" s="162"/>
      <c r="L101" s="162"/>
      <c r="M101" s="162"/>
      <c r="N101" s="162"/>
      <c r="O101" s="162"/>
      <c r="P101" s="162"/>
      <c r="Q101" s="162"/>
      <c r="R101" s="162"/>
      <c r="S101" s="162"/>
      <c r="T101" s="162"/>
      <c r="U101" s="162"/>
      <c r="V101" s="162"/>
      <c r="W101" s="162"/>
      <c r="X101" s="162"/>
      <c r="Y101" s="162"/>
      <c r="Z101" s="162"/>
      <c r="AA101" s="162"/>
      <c r="AB101" s="162"/>
      <c r="AC101" s="162">
        <v>0</v>
      </c>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row>
    <row r="102" spans="1:60" outlineLevel="1" x14ac:dyDescent="0.2">
      <c r="A102" s="205"/>
      <c r="B102" s="285" t="s">
        <v>234</v>
      </c>
      <c r="C102" s="286"/>
      <c r="D102" s="287"/>
      <c r="E102" s="288"/>
      <c r="F102" s="289"/>
      <c r="G102" s="290"/>
      <c r="H102" s="187"/>
      <c r="I102" s="208"/>
      <c r="J102" s="162"/>
      <c r="K102" s="162"/>
      <c r="L102" s="162"/>
      <c r="M102" s="162"/>
      <c r="N102" s="162"/>
      <c r="O102" s="162"/>
      <c r="P102" s="162"/>
      <c r="Q102" s="162"/>
      <c r="R102" s="162"/>
      <c r="S102" s="162"/>
      <c r="T102" s="162"/>
      <c r="U102" s="162"/>
      <c r="V102" s="162"/>
      <c r="W102" s="162"/>
      <c r="X102" s="162"/>
      <c r="Y102" s="162"/>
      <c r="Z102" s="162"/>
      <c r="AA102" s="162"/>
      <c r="AB102" s="162"/>
      <c r="AC102" s="162">
        <v>1</v>
      </c>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row>
    <row r="103" spans="1:60" ht="22.5" outlineLevel="1" x14ac:dyDescent="0.2">
      <c r="A103" s="206">
        <v>11</v>
      </c>
      <c r="B103" s="173" t="s">
        <v>235</v>
      </c>
      <c r="C103" s="198" t="s">
        <v>236</v>
      </c>
      <c r="D103" s="177" t="s">
        <v>227</v>
      </c>
      <c r="E103" s="182">
        <v>134.4</v>
      </c>
      <c r="F103" s="189"/>
      <c r="G103" s="188">
        <f>ROUND(E103*F103,2)</f>
        <v>0</v>
      </c>
      <c r="H103" s="187" t="s">
        <v>228</v>
      </c>
      <c r="I103" s="208" t="s">
        <v>139</v>
      </c>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t="s">
        <v>140</v>
      </c>
      <c r="AF103" s="162"/>
      <c r="AG103" s="162"/>
      <c r="AH103" s="162"/>
      <c r="AI103" s="162"/>
      <c r="AJ103" s="162"/>
      <c r="AK103" s="162"/>
      <c r="AL103" s="162"/>
      <c r="AM103" s="162">
        <v>15</v>
      </c>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row>
    <row r="104" spans="1:60" outlineLevel="1" x14ac:dyDescent="0.2">
      <c r="A104" s="205"/>
      <c r="B104" s="174"/>
      <c r="C104" s="199" t="s">
        <v>237</v>
      </c>
      <c r="D104" s="178"/>
      <c r="E104" s="183">
        <v>134.4</v>
      </c>
      <c r="F104" s="188"/>
      <c r="G104" s="188"/>
      <c r="H104" s="187"/>
      <c r="I104" s="208"/>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row>
    <row r="105" spans="1:60" x14ac:dyDescent="0.2">
      <c r="A105" s="204" t="s">
        <v>130</v>
      </c>
      <c r="B105" s="172" t="s">
        <v>60</v>
      </c>
      <c r="C105" s="197" t="s">
        <v>61</v>
      </c>
      <c r="D105" s="176"/>
      <c r="E105" s="181"/>
      <c r="F105" s="272">
        <f>SUM(G106:G138)</f>
        <v>0</v>
      </c>
      <c r="G105" s="273"/>
      <c r="H105" s="186"/>
      <c r="I105" s="207"/>
      <c r="AE105" t="s">
        <v>131</v>
      </c>
    </row>
    <row r="106" spans="1:60" outlineLevel="1" x14ac:dyDescent="0.2">
      <c r="A106" s="205"/>
      <c r="B106" s="274" t="s">
        <v>238</v>
      </c>
      <c r="C106" s="275"/>
      <c r="D106" s="276"/>
      <c r="E106" s="277"/>
      <c r="F106" s="278"/>
      <c r="G106" s="279"/>
      <c r="H106" s="187"/>
      <c r="I106" s="208"/>
      <c r="J106" s="162"/>
      <c r="K106" s="162"/>
      <c r="L106" s="162"/>
      <c r="M106" s="162"/>
      <c r="N106" s="162"/>
      <c r="O106" s="162"/>
      <c r="P106" s="162"/>
      <c r="Q106" s="162"/>
      <c r="R106" s="162"/>
      <c r="S106" s="162"/>
      <c r="T106" s="162"/>
      <c r="U106" s="162"/>
      <c r="V106" s="162"/>
      <c r="W106" s="162"/>
      <c r="X106" s="162"/>
      <c r="Y106" s="162"/>
      <c r="Z106" s="162"/>
      <c r="AA106" s="162"/>
      <c r="AB106" s="162"/>
      <c r="AC106" s="162">
        <v>0</v>
      </c>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row>
    <row r="107" spans="1:60" outlineLevel="1" x14ac:dyDescent="0.2">
      <c r="A107" s="205"/>
      <c r="B107" s="285" t="s">
        <v>239</v>
      </c>
      <c r="C107" s="286"/>
      <c r="D107" s="287"/>
      <c r="E107" s="288"/>
      <c r="F107" s="289"/>
      <c r="G107" s="290"/>
      <c r="H107" s="187"/>
      <c r="I107" s="208"/>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t="s">
        <v>134</v>
      </c>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row>
    <row r="108" spans="1:60" outlineLevel="1" x14ac:dyDescent="0.2">
      <c r="A108" s="205"/>
      <c r="B108" s="285" t="s">
        <v>240</v>
      </c>
      <c r="C108" s="286"/>
      <c r="D108" s="287"/>
      <c r="E108" s="288"/>
      <c r="F108" s="289"/>
      <c r="G108" s="290"/>
      <c r="H108" s="187"/>
      <c r="I108" s="208"/>
      <c r="J108" s="162"/>
      <c r="K108" s="162"/>
      <c r="L108" s="162"/>
      <c r="M108" s="162"/>
      <c r="N108" s="162"/>
      <c r="O108" s="162"/>
      <c r="P108" s="162"/>
      <c r="Q108" s="162"/>
      <c r="R108" s="162"/>
      <c r="S108" s="162"/>
      <c r="T108" s="162"/>
      <c r="U108" s="162"/>
      <c r="V108" s="162"/>
      <c r="W108" s="162"/>
      <c r="X108" s="162"/>
      <c r="Y108" s="162"/>
      <c r="Z108" s="162"/>
      <c r="AA108" s="162"/>
      <c r="AB108" s="162"/>
      <c r="AC108" s="162">
        <v>1</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row>
    <row r="109" spans="1:60" outlineLevel="1" x14ac:dyDescent="0.2">
      <c r="A109" s="206">
        <v>12</v>
      </c>
      <c r="B109" s="173" t="s">
        <v>241</v>
      </c>
      <c r="C109" s="198" t="s">
        <v>242</v>
      </c>
      <c r="D109" s="177" t="s">
        <v>227</v>
      </c>
      <c r="E109" s="182">
        <v>55.475000000000001</v>
      </c>
      <c r="F109" s="189"/>
      <c r="G109" s="188">
        <f>ROUND(E109*F109,2)</f>
        <v>0</v>
      </c>
      <c r="H109" s="187" t="s">
        <v>243</v>
      </c>
      <c r="I109" s="208" t="s">
        <v>139</v>
      </c>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t="s">
        <v>140</v>
      </c>
      <c r="AF109" s="162"/>
      <c r="AG109" s="162"/>
      <c r="AH109" s="162"/>
      <c r="AI109" s="162"/>
      <c r="AJ109" s="162"/>
      <c r="AK109" s="162"/>
      <c r="AL109" s="162"/>
      <c r="AM109" s="162">
        <v>15</v>
      </c>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row>
    <row r="110" spans="1:60" outlineLevel="1" x14ac:dyDescent="0.2">
      <c r="A110" s="205"/>
      <c r="B110" s="174"/>
      <c r="C110" s="199" t="s">
        <v>244</v>
      </c>
      <c r="D110" s="178"/>
      <c r="E110" s="183"/>
      <c r="F110" s="188"/>
      <c r="G110" s="188"/>
      <c r="H110" s="187"/>
      <c r="I110" s="208"/>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row>
    <row r="111" spans="1:60" outlineLevel="1" x14ac:dyDescent="0.2">
      <c r="A111" s="205"/>
      <c r="B111" s="174"/>
      <c r="C111" s="199" t="s">
        <v>245</v>
      </c>
      <c r="D111" s="178"/>
      <c r="E111" s="183">
        <v>46.475000000000001</v>
      </c>
      <c r="F111" s="188"/>
      <c r="G111" s="188"/>
      <c r="H111" s="187"/>
      <c r="I111" s="208"/>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row>
    <row r="112" spans="1:60" outlineLevel="1" x14ac:dyDescent="0.2">
      <c r="A112" s="205"/>
      <c r="B112" s="174"/>
      <c r="C112" s="199" t="s">
        <v>246</v>
      </c>
      <c r="D112" s="178"/>
      <c r="E112" s="183">
        <v>6</v>
      </c>
      <c r="F112" s="188"/>
      <c r="G112" s="188"/>
      <c r="H112" s="187"/>
      <c r="I112" s="208"/>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row>
    <row r="113" spans="1:60" outlineLevel="1" x14ac:dyDescent="0.2">
      <c r="A113" s="205"/>
      <c r="B113" s="174"/>
      <c r="C113" s="199" t="s">
        <v>247</v>
      </c>
      <c r="D113" s="178"/>
      <c r="E113" s="183">
        <v>3</v>
      </c>
      <c r="F113" s="188"/>
      <c r="G113" s="188"/>
      <c r="H113" s="187"/>
      <c r="I113" s="208"/>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row>
    <row r="114" spans="1:60" outlineLevel="1" x14ac:dyDescent="0.2">
      <c r="A114" s="205"/>
      <c r="B114" s="285" t="s">
        <v>248</v>
      </c>
      <c r="C114" s="286"/>
      <c r="D114" s="287"/>
      <c r="E114" s="288"/>
      <c r="F114" s="289"/>
      <c r="G114" s="290"/>
      <c r="H114" s="187"/>
      <c r="I114" s="208"/>
      <c r="J114" s="162"/>
      <c r="K114" s="162"/>
      <c r="L114" s="162"/>
      <c r="M114" s="162"/>
      <c r="N114" s="162"/>
      <c r="O114" s="162"/>
      <c r="P114" s="162"/>
      <c r="Q114" s="162"/>
      <c r="R114" s="162"/>
      <c r="S114" s="162"/>
      <c r="T114" s="162"/>
      <c r="U114" s="162"/>
      <c r="V114" s="162"/>
      <c r="W114" s="162"/>
      <c r="X114" s="162"/>
      <c r="Y114" s="162"/>
      <c r="Z114" s="162"/>
      <c r="AA114" s="162"/>
      <c r="AB114" s="162"/>
      <c r="AC114" s="162">
        <v>0</v>
      </c>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row>
    <row r="115" spans="1:60" ht="22.5" outlineLevel="1" x14ac:dyDescent="0.2">
      <c r="A115" s="205"/>
      <c r="B115" s="285" t="s">
        <v>249</v>
      </c>
      <c r="C115" s="286"/>
      <c r="D115" s="287"/>
      <c r="E115" s="288"/>
      <c r="F115" s="289"/>
      <c r="G115" s="290"/>
      <c r="H115" s="187"/>
      <c r="I115" s="208"/>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t="s">
        <v>134</v>
      </c>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5" t="str">
        <f>B115</f>
        <v>s provedením lože z kameniva drceného, s vyplněním spár, s dvojitým hutněním a se smetením přebytečného materiálu na krajnici. S dodáním hmot pro lože a výplň spár.</v>
      </c>
      <c r="BA115" s="162"/>
      <c r="BB115" s="162"/>
      <c r="BC115" s="162"/>
      <c r="BD115" s="162"/>
      <c r="BE115" s="162"/>
      <c r="BF115" s="162"/>
      <c r="BG115" s="162"/>
      <c r="BH115" s="162"/>
    </row>
    <row r="116" spans="1:60" outlineLevel="1" x14ac:dyDescent="0.2">
      <c r="A116" s="206">
        <v>13</v>
      </c>
      <c r="B116" s="173" t="s">
        <v>250</v>
      </c>
      <c r="C116" s="198" t="s">
        <v>251</v>
      </c>
      <c r="D116" s="177" t="s">
        <v>227</v>
      </c>
      <c r="E116" s="182">
        <v>44.38</v>
      </c>
      <c r="F116" s="189"/>
      <c r="G116" s="188">
        <f>ROUND(E116*F116,2)</f>
        <v>0</v>
      </c>
      <c r="H116" s="187" t="s">
        <v>243</v>
      </c>
      <c r="I116" s="208" t="s">
        <v>139</v>
      </c>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t="s">
        <v>140</v>
      </c>
      <c r="AF116" s="162"/>
      <c r="AG116" s="162"/>
      <c r="AH116" s="162"/>
      <c r="AI116" s="162"/>
      <c r="AJ116" s="162"/>
      <c r="AK116" s="162"/>
      <c r="AL116" s="162"/>
      <c r="AM116" s="162">
        <v>15</v>
      </c>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row>
    <row r="117" spans="1:60" outlineLevel="1" x14ac:dyDescent="0.2">
      <c r="A117" s="205"/>
      <c r="B117" s="174"/>
      <c r="C117" s="199" t="s">
        <v>252</v>
      </c>
      <c r="D117" s="178"/>
      <c r="E117" s="183"/>
      <c r="F117" s="188"/>
      <c r="G117" s="188"/>
      <c r="H117" s="187"/>
      <c r="I117" s="208"/>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row>
    <row r="118" spans="1:60" outlineLevel="1" x14ac:dyDescent="0.2">
      <c r="A118" s="205"/>
      <c r="B118" s="174"/>
      <c r="C118" s="199" t="s">
        <v>253</v>
      </c>
      <c r="D118" s="178"/>
      <c r="E118" s="183">
        <v>37.18</v>
      </c>
      <c r="F118" s="188"/>
      <c r="G118" s="188"/>
      <c r="H118" s="187"/>
      <c r="I118" s="208"/>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row>
    <row r="119" spans="1:60" outlineLevel="1" x14ac:dyDescent="0.2">
      <c r="A119" s="205"/>
      <c r="B119" s="174"/>
      <c r="C119" s="199" t="s">
        <v>254</v>
      </c>
      <c r="D119" s="178"/>
      <c r="E119" s="183">
        <v>4.8</v>
      </c>
      <c r="F119" s="188"/>
      <c r="G119" s="188"/>
      <c r="H119" s="187"/>
      <c r="I119" s="208"/>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outlineLevel="1" x14ac:dyDescent="0.2">
      <c r="A120" s="205"/>
      <c r="B120" s="174"/>
      <c r="C120" s="199" t="s">
        <v>255</v>
      </c>
      <c r="D120" s="178"/>
      <c r="E120" s="183">
        <v>2.4</v>
      </c>
      <c r="F120" s="188"/>
      <c r="G120" s="188"/>
      <c r="H120" s="187"/>
      <c r="I120" s="208"/>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row>
    <row r="121" spans="1:60" outlineLevel="1" x14ac:dyDescent="0.2">
      <c r="A121" s="205"/>
      <c r="B121" s="285" t="s">
        <v>256</v>
      </c>
      <c r="C121" s="286"/>
      <c r="D121" s="287"/>
      <c r="E121" s="288"/>
      <c r="F121" s="289"/>
      <c r="G121" s="290"/>
      <c r="H121" s="187"/>
      <c r="I121" s="208"/>
      <c r="J121" s="162"/>
      <c r="K121" s="162"/>
      <c r="L121" s="162"/>
      <c r="M121" s="162"/>
      <c r="N121" s="162"/>
      <c r="O121" s="162"/>
      <c r="P121" s="162"/>
      <c r="Q121" s="162"/>
      <c r="R121" s="162"/>
      <c r="S121" s="162"/>
      <c r="T121" s="162"/>
      <c r="U121" s="162"/>
      <c r="V121" s="162"/>
      <c r="W121" s="162"/>
      <c r="X121" s="162"/>
      <c r="Y121" s="162"/>
      <c r="Z121" s="162"/>
      <c r="AA121" s="162"/>
      <c r="AB121" s="162"/>
      <c r="AC121" s="162">
        <v>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row>
    <row r="122" spans="1:60" ht="22.5" outlineLevel="1" x14ac:dyDescent="0.2">
      <c r="A122" s="205"/>
      <c r="B122" s="285" t="s">
        <v>257</v>
      </c>
      <c r="C122" s="286"/>
      <c r="D122" s="287"/>
      <c r="E122" s="288"/>
      <c r="F122" s="289"/>
      <c r="G122" s="290"/>
      <c r="H122" s="187"/>
      <c r="I122" s="208"/>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t="s">
        <v>134</v>
      </c>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5" t="str">
        <f>B122</f>
        <v>komunikací pro pěší do velikosti dlaždic 0,25 m2 s provedením lože do tl. 30 mm, s vyplněním spár a se smetením přebytečného materiálu na vzdálenost do 3 m</v>
      </c>
      <c r="BA122" s="162"/>
      <c r="BB122" s="162"/>
      <c r="BC122" s="162"/>
      <c r="BD122" s="162"/>
      <c r="BE122" s="162"/>
      <c r="BF122" s="162"/>
      <c r="BG122" s="162"/>
      <c r="BH122" s="162"/>
    </row>
    <row r="123" spans="1:60" outlineLevel="1" x14ac:dyDescent="0.2">
      <c r="A123" s="206">
        <v>14</v>
      </c>
      <c r="B123" s="173" t="s">
        <v>258</v>
      </c>
      <c r="C123" s="198" t="s">
        <v>259</v>
      </c>
      <c r="D123" s="177" t="s">
        <v>227</v>
      </c>
      <c r="E123" s="182">
        <v>107.98</v>
      </c>
      <c r="F123" s="189"/>
      <c r="G123" s="188">
        <f>ROUND(E123*F123,2)</f>
        <v>0</v>
      </c>
      <c r="H123" s="187" t="s">
        <v>243</v>
      </c>
      <c r="I123" s="208" t="s">
        <v>139</v>
      </c>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t="s">
        <v>140</v>
      </c>
      <c r="AF123" s="162"/>
      <c r="AG123" s="162"/>
      <c r="AH123" s="162"/>
      <c r="AI123" s="162"/>
      <c r="AJ123" s="162"/>
      <c r="AK123" s="162"/>
      <c r="AL123" s="162"/>
      <c r="AM123" s="162">
        <v>15</v>
      </c>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row>
    <row r="124" spans="1:60" outlineLevel="1" x14ac:dyDescent="0.2">
      <c r="A124" s="205"/>
      <c r="B124" s="174"/>
      <c r="C124" s="199" t="s">
        <v>260</v>
      </c>
      <c r="D124" s="178"/>
      <c r="E124" s="183">
        <v>34.534999999999997</v>
      </c>
      <c r="F124" s="188"/>
      <c r="G124" s="188"/>
      <c r="H124" s="187"/>
      <c r="I124" s="208"/>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row>
    <row r="125" spans="1:60" outlineLevel="1" x14ac:dyDescent="0.2">
      <c r="A125" s="205"/>
      <c r="B125" s="174"/>
      <c r="C125" s="199" t="s">
        <v>261</v>
      </c>
      <c r="D125" s="178"/>
      <c r="E125" s="183">
        <v>24.6</v>
      </c>
      <c r="F125" s="188"/>
      <c r="G125" s="188"/>
      <c r="H125" s="187"/>
      <c r="I125" s="208"/>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row>
    <row r="126" spans="1:60" outlineLevel="1" x14ac:dyDescent="0.2">
      <c r="A126" s="205"/>
      <c r="B126" s="174"/>
      <c r="C126" s="199" t="s">
        <v>262</v>
      </c>
      <c r="D126" s="178"/>
      <c r="E126" s="183">
        <v>3</v>
      </c>
      <c r="F126" s="188"/>
      <c r="G126" s="188"/>
      <c r="H126" s="187"/>
      <c r="I126" s="208"/>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row>
    <row r="127" spans="1:60" outlineLevel="1" x14ac:dyDescent="0.2">
      <c r="A127" s="205"/>
      <c r="B127" s="174"/>
      <c r="C127" s="199" t="s">
        <v>263</v>
      </c>
      <c r="D127" s="178"/>
      <c r="E127" s="183">
        <v>2</v>
      </c>
      <c r="F127" s="188"/>
      <c r="G127" s="188"/>
      <c r="H127" s="187"/>
      <c r="I127" s="208"/>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row>
    <row r="128" spans="1:60" outlineLevel="1" x14ac:dyDescent="0.2">
      <c r="A128" s="205"/>
      <c r="B128" s="174"/>
      <c r="C128" s="199" t="s">
        <v>264</v>
      </c>
      <c r="D128" s="178"/>
      <c r="E128" s="183">
        <v>14.25</v>
      </c>
      <c r="F128" s="188"/>
      <c r="G128" s="188"/>
      <c r="H128" s="187"/>
      <c r="I128" s="208"/>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row>
    <row r="129" spans="1:60" outlineLevel="1" x14ac:dyDescent="0.2">
      <c r="A129" s="205"/>
      <c r="B129" s="174"/>
      <c r="C129" s="199" t="s">
        <v>265</v>
      </c>
      <c r="D129" s="178"/>
      <c r="E129" s="183">
        <v>8</v>
      </c>
      <c r="F129" s="188"/>
      <c r="G129" s="188"/>
      <c r="H129" s="187"/>
      <c r="I129" s="208"/>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row>
    <row r="130" spans="1:60" outlineLevel="1" x14ac:dyDescent="0.2">
      <c r="A130" s="205"/>
      <c r="B130" s="174"/>
      <c r="C130" s="199" t="s">
        <v>266</v>
      </c>
      <c r="D130" s="178"/>
      <c r="E130" s="183">
        <v>21.594999999999999</v>
      </c>
      <c r="F130" s="188"/>
      <c r="G130" s="188"/>
      <c r="H130" s="187"/>
      <c r="I130" s="208"/>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row>
    <row r="131" spans="1:60" outlineLevel="1" x14ac:dyDescent="0.2">
      <c r="A131" s="205"/>
      <c r="B131" s="285" t="s">
        <v>267</v>
      </c>
      <c r="C131" s="286"/>
      <c r="D131" s="287"/>
      <c r="E131" s="288"/>
      <c r="F131" s="289"/>
      <c r="G131" s="290"/>
      <c r="H131" s="187"/>
      <c r="I131" s="208"/>
      <c r="J131" s="162"/>
      <c r="K131" s="162"/>
      <c r="L131" s="162"/>
      <c r="M131" s="162"/>
      <c r="N131" s="162"/>
      <c r="O131" s="162"/>
      <c r="P131" s="162"/>
      <c r="Q131" s="162"/>
      <c r="R131" s="162"/>
      <c r="S131" s="162"/>
      <c r="T131" s="162"/>
      <c r="U131" s="162"/>
      <c r="V131" s="162"/>
      <c r="W131" s="162"/>
      <c r="X131" s="162"/>
      <c r="Y131" s="162"/>
      <c r="Z131" s="162"/>
      <c r="AA131" s="162"/>
      <c r="AB131" s="162"/>
      <c r="AC131" s="162">
        <v>0</v>
      </c>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row>
    <row r="132" spans="1:60" outlineLevel="1" x14ac:dyDescent="0.2">
      <c r="A132" s="205"/>
      <c r="B132" s="285" t="s">
        <v>268</v>
      </c>
      <c r="C132" s="286"/>
      <c r="D132" s="287"/>
      <c r="E132" s="288"/>
      <c r="F132" s="289"/>
      <c r="G132" s="290"/>
      <c r="H132" s="187"/>
      <c r="I132" s="208"/>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t="s">
        <v>134</v>
      </c>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row>
    <row r="133" spans="1:60" outlineLevel="1" x14ac:dyDescent="0.2">
      <c r="A133" s="206">
        <v>15</v>
      </c>
      <c r="B133" s="173" t="s">
        <v>269</v>
      </c>
      <c r="C133" s="198" t="s">
        <v>270</v>
      </c>
      <c r="D133" s="177" t="s">
        <v>271</v>
      </c>
      <c r="E133" s="182">
        <v>187.58</v>
      </c>
      <c r="F133" s="189"/>
      <c r="G133" s="188">
        <f>ROUND(E133*F133,2)</f>
        <v>0</v>
      </c>
      <c r="H133" s="187" t="s">
        <v>243</v>
      </c>
      <c r="I133" s="208" t="s">
        <v>139</v>
      </c>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t="s">
        <v>140</v>
      </c>
      <c r="AF133" s="162"/>
      <c r="AG133" s="162"/>
      <c r="AH133" s="162"/>
      <c r="AI133" s="162"/>
      <c r="AJ133" s="162"/>
      <c r="AK133" s="162"/>
      <c r="AL133" s="162"/>
      <c r="AM133" s="162">
        <v>15</v>
      </c>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row>
    <row r="134" spans="1:60" outlineLevel="1" x14ac:dyDescent="0.2">
      <c r="A134" s="205"/>
      <c r="B134" s="174"/>
      <c r="C134" s="199" t="s">
        <v>272</v>
      </c>
      <c r="D134" s="178"/>
      <c r="E134" s="183">
        <v>69.069999999999993</v>
      </c>
      <c r="F134" s="188"/>
      <c r="G134" s="188"/>
      <c r="H134" s="187"/>
      <c r="I134" s="208"/>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row>
    <row r="135" spans="1:60" outlineLevel="1" x14ac:dyDescent="0.2">
      <c r="A135" s="205"/>
      <c r="B135" s="174"/>
      <c r="C135" s="199" t="s">
        <v>273</v>
      </c>
      <c r="D135" s="178"/>
      <c r="E135" s="183">
        <v>43.1</v>
      </c>
      <c r="F135" s="188"/>
      <c r="G135" s="188"/>
      <c r="H135" s="187"/>
      <c r="I135" s="208"/>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row>
    <row r="136" spans="1:60" outlineLevel="1" x14ac:dyDescent="0.2">
      <c r="A136" s="205"/>
      <c r="B136" s="174"/>
      <c r="C136" s="199" t="s">
        <v>274</v>
      </c>
      <c r="D136" s="178"/>
      <c r="E136" s="183">
        <v>11.4</v>
      </c>
      <c r="F136" s="188"/>
      <c r="G136" s="188"/>
      <c r="H136" s="187"/>
      <c r="I136" s="208"/>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row>
    <row r="137" spans="1:60" outlineLevel="1" x14ac:dyDescent="0.2">
      <c r="A137" s="205"/>
      <c r="B137" s="174"/>
      <c r="C137" s="199" t="s">
        <v>275</v>
      </c>
      <c r="D137" s="178"/>
      <c r="E137" s="183">
        <v>16.7</v>
      </c>
      <c r="F137" s="188"/>
      <c r="G137" s="188"/>
      <c r="H137" s="187"/>
      <c r="I137" s="208"/>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row>
    <row r="138" spans="1:60" outlineLevel="1" x14ac:dyDescent="0.2">
      <c r="A138" s="205"/>
      <c r="B138" s="174"/>
      <c r="C138" s="199" t="s">
        <v>276</v>
      </c>
      <c r="D138" s="178"/>
      <c r="E138" s="183">
        <v>47.31</v>
      </c>
      <c r="F138" s="188"/>
      <c r="G138" s="188"/>
      <c r="H138" s="187"/>
      <c r="I138" s="208"/>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row>
    <row r="139" spans="1:60" x14ac:dyDescent="0.2">
      <c r="A139" s="204" t="s">
        <v>130</v>
      </c>
      <c r="B139" s="172" t="s">
        <v>62</v>
      </c>
      <c r="C139" s="197" t="s">
        <v>63</v>
      </c>
      <c r="D139" s="176"/>
      <c r="E139" s="181"/>
      <c r="F139" s="272">
        <f>SUM(G140:G184)</f>
        <v>0</v>
      </c>
      <c r="G139" s="273"/>
      <c r="H139" s="186"/>
      <c r="I139" s="207"/>
      <c r="AE139" t="s">
        <v>131</v>
      </c>
    </row>
    <row r="140" spans="1:60" outlineLevel="1" x14ac:dyDescent="0.2">
      <c r="A140" s="205"/>
      <c r="B140" s="274" t="s">
        <v>277</v>
      </c>
      <c r="C140" s="275"/>
      <c r="D140" s="276"/>
      <c r="E140" s="277"/>
      <c r="F140" s="278"/>
      <c r="G140" s="279"/>
      <c r="H140" s="187"/>
      <c r="I140" s="208"/>
      <c r="J140" s="162"/>
      <c r="K140" s="162"/>
      <c r="L140" s="162"/>
      <c r="M140" s="162"/>
      <c r="N140" s="162"/>
      <c r="O140" s="162"/>
      <c r="P140" s="162"/>
      <c r="Q140" s="162"/>
      <c r="R140" s="162"/>
      <c r="S140" s="162"/>
      <c r="T140" s="162"/>
      <c r="U140" s="162"/>
      <c r="V140" s="162"/>
      <c r="W140" s="162"/>
      <c r="X140" s="162"/>
      <c r="Y140" s="162"/>
      <c r="Z140" s="162"/>
      <c r="AA140" s="162"/>
      <c r="AB140" s="162"/>
      <c r="AC140" s="162">
        <v>0</v>
      </c>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row>
    <row r="141" spans="1:60" ht="22.5" outlineLevel="1" x14ac:dyDescent="0.2">
      <c r="A141" s="205"/>
      <c r="B141" s="285" t="s">
        <v>278</v>
      </c>
      <c r="C141" s="286"/>
      <c r="D141" s="287"/>
      <c r="E141" s="288"/>
      <c r="F141" s="289"/>
      <c r="G141" s="290"/>
      <c r="H141" s="187"/>
      <c r="I141" s="208"/>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t="s">
        <v>134</v>
      </c>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5" t="str">
        <f>B141</f>
        <v>které se zřizují před úpravami povrchu, a obalení osazených dveřních zárubní před znečištěním při úpravách povrchu nástřikem plastických maltovin včetně pozdějšího odkrytí,</v>
      </c>
      <c r="BA141" s="162"/>
      <c r="BB141" s="162"/>
      <c r="BC141" s="162"/>
      <c r="BD141" s="162"/>
      <c r="BE141" s="162"/>
      <c r="BF141" s="162"/>
      <c r="BG141" s="162"/>
      <c r="BH141" s="162"/>
    </row>
    <row r="142" spans="1:60" outlineLevel="1" x14ac:dyDescent="0.2">
      <c r="A142" s="206">
        <v>16</v>
      </c>
      <c r="B142" s="173" t="s">
        <v>279</v>
      </c>
      <c r="C142" s="198" t="s">
        <v>280</v>
      </c>
      <c r="D142" s="177" t="s">
        <v>227</v>
      </c>
      <c r="E142" s="182">
        <v>1247.0508</v>
      </c>
      <c r="F142" s="189"/>
      <c r="G142" s="188">
        <f>ROUND(E142*F142,2)</f>
        <v>0</v>
      </c>
      <c r="H142" s="187" t="s">
        <v>228</v>
      </c>
      <c r="I142" s="208" t="s">
        <v>139</v>
      </c>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t="s">
        <v>140</v>
      </c>
      <c r="AF142" s="162"/>
      <c r="AG142" s="162"/>
      <c r="AH142" s="162"/>
      <c r="AI142" s="162"/>
      <c r="AJ142" s="162"/>
      <c r="AK142" s="162"/>
      <c r="AL142" s="162"/>
      <c r="AM142" s="162">
        <v>15</v>
      </c>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row>
    <row r="143" spans="1:60" outlineLevel="1" x14ac:dyDescent="0.2">
      <c r="A143" s="205"/>
      <c r="B143" s="174"/>
      <c r="C143" s="199" t="s">
        <v>281</v>
      </c>
      <c r="D143" s="178"/>
      <c r="E143" s="183">
        <v>0.44850000000000001</v>
      </c>
      <c r="F143" s="188"/>
      <c r="G143" s="188"/>
      <c r="H143" s="187"/>
      <c r="I143" s="208"/>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row>
    <row r="144" spans="1:60" outlineLevel="1" x14ac:dyDescent="0.2">
      <c r="A144" s="205"/>
      <c r="B144" s="174"/>
      <c r="C144" s="199" t="s">
        <v>282</v>
      </c>
      <c r="D144" s="178"/>
      <c r="E144" s="183">
        <v>45.738</v>
      </c>
      <c r="F144" s="188"/>
      <c r="G144" s="188"/>
      <c r="H144" s="187"/>
      <c r="I144" s="208"/>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row>
    <row r="145" spans="1:60" outlineLevel="1" x14ac:dyDescent="0.2">
      <c r="A145" s="205"/>
      <c r="B145" s="174"/>
      <c r="C145" s="199" t="s">
        <v>283</v>
      </c>
      <c r="D145" s="178"/>
      <c r="E145" s="183">
        <v>32.356999999999999</v>
      </c>
      <c r="F145" s="188"/>
      <c r="G145" s="188"/>
      <c r="H145" s="187"/>
      <c r="I145" s="208"/>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row>
    <row r="146" spans="1:60" outlineLevel="1" x14ac:dyDescent="0.2">
      <c r="A146" s="205"/>
      <c r="B146" s="174"/>
      <c r="C146" s="199" t="s">
        <v>284</v>
      </c>
      <c r="D146" s="178"/>
      <c r="E146" s="183">
        <v>15.616</v>
      </c>
      <c r="F146" s="188"/>
      <c r="G146" s="188"/>
      <c r="H146" s="187"/>
      <c r="I146" s="208"/>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row>
    <row r="147" spans="1:60" outlineLevel="1" x14ac:dyDescent="0.2">
      <c r="A147" s="205"/>
      <c r="B147" s="174"/>
      <c r="C147" s="199" t="s">
        <v>285</v>
      </c>
      <c r="D147" s="178"/>
      <c r="E147" s="183">
        <v>136.19200000000001</v>
      </c>
      <c r="F147" s="188"/>
      <c r="G147" s="188"/>
      <c r="H147" s="187"/>
      <c r="I147" s="208"/>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row>
    <row r="148" spans="1:60" outlineLevel="1" x14ac:dyDescent="0.2">
      <c r="A148" s="205"/>
      <c r="B148" s="174"/>
      <c r="C148" s="199" t="s">
        <v>286</v>
      </c>
      <c r="D148" s="178"/>
      <c r="E148" s="183">
        <v>46.591999999999999</v>
      </c>
      <c r="F148" s="188"/>
      <c r="G148" s="188"/>
      <c r="H148" s="187"/>
      <c r="I148" s="208"/>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outlineLevel="1" x14ac:dyDescent="0.2">
      <c r="A149" s="205"/>
      <c r="B149" s="174"/>
      <c r="C149" s="199" t="s">
        <v>287</v>
      </c>
      <c r="D149" s="178"/>
      <c r="E149" s="183">
        <v>407.04</v>
      </c>
      <c r="F149" s="188"/>
      <c r="G149" s="188"/>
      <c r="H149" s="187"/>
      <c r="I149" s="208"/>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row>
    <row r="150" spans="1:60" outlineLevel="1" x14ac:dyDescent="0.2">
      <c r="A150" s="205"/>
      <c r="B150" s="174"/>
      <c r="C150" s="199" t="s">
        <v>288</v>
      </c>
      <c r="D150" s="178"/>
      <c r="E150" s="183">
        <v>61.951999999999998</v>
      </c>
      <c r="F150" s="188"/>
      <c r="G150" s="188"/>
      <c r="H150" s="187"/>
      <c r="I150" s="208"/>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row>
    <row r="151" spans="1:60" outlineLevel="1" x14ac:dyDescent="0.2">
      <c r="A151" s="205"/>
      <c r="B151" s="174"/>
      <c r="C151" s="199" t="s">
        <v>289</v>
      </c>
      <c r="D151" s="178"/>
      <c r="E151" s="183">
        <v>161.28</v>
      </c>
      <c r="F151" s="188"/>
      <c r="G151" s="188"/>
      <c r="H151" s="187"/>
      <c r="I151" s="208"/>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row>
    <row r="152" spans="1:60" outlineLevel="1" x14ac:dyDescent="0.2">
      <c r="A152" s="205"/>
      <c r="B152" s="174"/>
      <c r="C152" s="199" t="s">
        <v>290</v>
      </c>
      <c r="D152" s="178"/>
      <c r="E152" s="183">
        <v>124.6784</v>
      </c>
      <c r="F152" s="188"/>
      <c r="G152" s="188"/>
      <c r="H152" s="187"/>
      <c r="I152" s="208"/>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row>
    <row r="153" spans="1:60" outlineLevel="1" x14ac:dyDescent="0.2">
      <c r="A153" s="205"/>
      <c r="B153" s="174"/>
      <c r="C153" s="200" t="s">
        <v>187</v>
      </c>
      <c r="D153" s="179"/>
      <c r="E153" s="184">
        <v>1031.8939</v>
      </c>
      <c r="F153" s="188"/>
      <c r="G153" s="188"/>
      <c r="H153" s="187"/>
      <c r="I153" s="208"/>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row>
    <row r="154" spans="1:60" outlineLevel="1" x14ac:dyDescent="0.2">
      <c r="A154" s="205"/>
      <c r="B154" s="174"/>
      <c r="C154" s="199" t="s">
        <v>291</v>
      </c>
      <c r="D154" s="178"/>
      <c r="E154" s="183">
        <v>11.88</v>
      </c>
      <c r="F154" s="188"/>
      <c r="G154" s="188"/>
      <c r="H154" s="187"/>
      <c r="I154" s="208"/>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row>
    <row r="155" spans="1:60" outlineLevel="1" x14ac:dyDescent="0.2">
      <c r="A155" s="205"/>
      <c r="B155" s="174"/>
      <c r="C155" s="199" t="s">
        <v>292</v>
      </c>
      <c r="D155" s="178"/>
      <c r="E155" s="183">
        <v>19.667999999999999</v>
      </c>
      <c r="F155" s="188"/>
      <c r="G155" s="188"/>
      <c r="H155" s="187"/>
      <c r="I155" s="208"/>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row>
    <row r="156" spans="1:60" outlineLevel="1" x14ac:dyDescent="0.2">
      <c r="A156" s="205"/>
      <c r="B156" s="174"/>
      <c r="C156" s="199" t="s">
        <v>293</v>
      </c>
      <c r="D156" s="178"/>
      <c r="E156" s="183">
        <v>8.64</v>
      </c>
      <c r="F156" s="188"/>
      <c r="G156" s="188"/>
      <c r="H156" s="187"/>
      <c r="I156" s="208"/>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row>
    <row r="157" spans="1:60" outlineLevel="1" x14ac:dyDescent="0.2">
      <c r="A157" s="205"/>
      <c r="B157" s="174"/>
      <c r="C157" s="199" t="s">
        <v>294</v>
      </c>
      <c r="D157" s="178"/>
      <c r="E157" s="183">
        <v>12.816000000000001</v>
      </c>
      <c r="F157" s="188"/>
      <c r="G157" s="188"/>
      <c r="H157" s="187"/>
      <c r="I157" s="208"/>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row>
    <row r="158" spans="1:60" outlineLevel="1" x14ac:dyDescent="0.2">
      <c r="A158" s="205"/>
      <c r="B158" s="174"/>
      <c r="C158" s="199" t="s">
        <v>295</v>
      </c>
      <c r="D158" s="178"/>
      <c r="E158" s="183">
        <v>58.348399999999998</v>
      </c>
      <c r="F158" s="188"/>
      <c r="G158" s="188"/>
      <c r="H158" s="187"/>
      <c r="I158" s="208"/>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row>
    <row r="159" spans="1:60" outlineLevel="1" x14ac:dyDescent="0.2">
      <c r="A159" s="205"/>
      <c r="B159" s="174"/>
      <c r="C159" s="199" t="s">
        <v>296</v>
      </c>
      <c r="D159" s="178"/>
      <c r="E159" s="183">
        <v>25.632000000000001</v>
      </c>
      <c r="F159" s="188"/>
      <c r="G159" s="188"/>
      <c r="H159" s="187"/>
      <c r="I159" s="208"/>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row>
    <row r="160" spans="1:60" outlineLevel="1" x14ac:dyDescent="0.2">
      <c r="A160" s="205"/>
      <c r="B160" s="174"/>
      <c r="C160" s="199" t="s">
        <v>297</v>
      </c>
      <c r="D160" s="178"/>
      <c r="E160" s="183">
        <v>47.302500000000002</v>
      </c>
      <c r="F160" s="188"/>
      <c r="G160" s="188"/>
      <c r="H160" s="187"/>
      <c r="I160" s="208"/>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1:60" outlineLevel="1" x14ac:dyDescent="0.2">
      <c r="A161" s="205"/>
      <c r="B161" s="174"/>
      <c r="C161" s="199" t="s">
        <v>298</v>
      </c>
      <c r="D161" s="178"/>
      <c r="E161" s="183">
        <v>30.87</v>
      </c>
      <c r="F161" s="188"/>
      <c r="G161" s="188"/>
      <c r="H161" s="187"/>
      <c r="I161" s="208"/>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row>
    <row r="162" spans="1:60" outlineLevel="1" x14ac:dyDescent="0.2">
      <c r="A162" s="205"/>
      <c r="B162" s="174"/>
      <c r="C162" s="200" t="s">
        <v>187</v>
      </c>
      <c r="D162" s="179"/>
      <c r="E162" s="184">
        <v>215.15690000000001</v>
      </c>
      <c r="F162" s="188"/>
      <c r="G162" s="188"/>
      <c r="H162" s="187"/>
      <c r="I162" s="208"/>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row>
    <row r="163" spans="1:60" outlineLevel="1" x14ac:dyDescent="0.2">
      <c r="A163" s="205"/>
      <c r="B163" s="285" t="s">
        <v>299</v>
      </c>
      <c r="C163" s="286"/>
      <c r="D163" s="287"/>
      <c r="E163" s="288"/>
      <c r="F163" s="289"/>
      <c r="G163" s="290"/>
      <c r="H163" s="187"/>
      <c r="I163" s="208"/>
      <c r="J163" s="162"/>
      <c r="K163" s="162"/>
      <c r="L163" s="162"/>
      <c r="M163" s="162"/>
      <c r="N163" s="162"/>
      <c r="O163" s="162"/>
      <c r="P163" s="162"/>
      <c r="Q163" s="162"/>
      <c r="R163" s="162"/>
      <c r="S163" s="162"/>
      <c r="T163" s="162"/>
      <c r="U163" s="162"/>
      <c r="V163" s="162"/>
      <c r="W163" s="162"/>
      <c r="X163" s="162"/>
      <c r="Y163" s="162"/>
      <c r="Z163" s="162"/>
      <c r="AA163" s="162"/>
      <c r="AB163" s="162"/>
      <c r="AC163" s="162">
        <v>0</v>
      </c>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row>
    <row r="164" spans="1:60" outlineLevel="1" x14ac:dyDescent="0.2">
      <c r="A164" s="205"/>
      <c r="B164" s="285" t="s">
        <v>300</v>
      </c>
      <c r="C164" s="286"/>
      <c r="D164" s="287"/>
      <c r="E164" s="288"/>
      <c r="F164" s="289"/>
      <c r="G164" s="290"/>
      <c r="H164" s="187"/>
      <c r="I164" s="208"/>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t="s">
        <v>134</v>
      </c>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row>
    <row r="165" spans="1:60" outlineLevel="1" x14ac:dyDescent="0.2">
      <c r="A165" s="206">
        <v>17</v>
      </c>
      <c r="B165" s="173" t="s">
        <v>301</v>
      </c>
      <c r="C165" s="198" t="s">
        <v>302</v>
      </c>
      <c r="D165" s="177" t="s">
        <v>227</v>
      </c>
      <c r="E165" s="182">
        <v>433.11599999999999</v>
      </c>
      <c r="F165" s="189"/>
      <c r="G165" s="188">
        <f>ROUND(E165*F165,2)</f>
        <v>0</v>
      </c>
      <c r="H165" s="187" t="s">
        <v>303</v>
      </c>
      <c r="I165" s="208" t="s">
        <v>139</v>
      </c>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t="s">
        <v>140</v>
      </c>
      <c r="AF165" s="162"/>
      <c r="AG165" s="162"/>
      <c r="AH165" s="162"/>
      <c r="AI165" s="162"/>
      <c r="AJ165" s="162"/>
      <c r="AK165" s="162"/>
      <c r="AL165" s="162"/>
      <c r="AM165" s="162">
        <v>15</v>
      </c>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outlineLevel="1" x14ac:dyDescent="0.2">
      <c r="A166" s="205"/>
      <c r="B166" s="174"/>
      <c r="C166" s="199" t="s">
        <v>304</v>
      </c>
      <c r="D166" s="178"/>
      <c r="E166" s="183">
        <v>0.39800000000000002</v>
      </c>
      <c r="F166" s="188"/>
      <c r="G166" s="188"/>
      <c r="H166" s="187"/>
      <c r="I166" s="208"/>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row>
    <row r="167" spans="1:60" outlineLevel="1" x14ac:dyDescent="0.2">
      <c r="A167" s="205"/>
      <c r="B167" s="174"/>
      <c r="C167" s="199" t="s">
        <v>305</v>
      </c>
      <c r="D167" s="178"/>
      <c r="E167" s="183">
        <v>25.283999999999999</v>
      </c>
      <c r="F167" s="188"/>
      <c r="G167" s="188"/>
      <c r="H167" s="187"/>
      <c r="I167" s="208"/>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row>
    <row r="168" spans="1:60" outlineLevel="1" x14ac:dyDescent="0.2">
      <c r="A168" s="205"/>
      <c r="B168" s="174"/>
      <c r="C168" s="199" t="s">
        <v>306</v>
      </c>
      <c r="D168" s="178"/>
      <c r="E168" s="183">
        <v>19.835999999999999</v>
      </c>
      <c r="F168" s="188"/>
      <c r="G168" s="188"/>
      <c r="H168" s="187"/>
      <c r="I168" s="208"/>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row>
    <row r="169" spans="1:60" outlineLevel="1" x14ac:dyDescent="0.2">
      <c r="A169" s="205"/>
      <c r="B169" s="174"/>
      <c r="C169" s="199" t="s">
        <v>307</v>
      </c>
      <c r="D169" s="178"/>
      <c r="E169" s="183">
        <v>7.0720000000000001</v>
      </c>
      <c r="F169" s="188"/>
      <c r="G169" s="188"/>
      <c r="H169" s="187"/>
      <c r="I169" s="208"/>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row>
    <row r="170" spans="1:60" outlineLevel="1" x14ac:dyDescent="0.2">
      <c r="A170" s="205"/>
      <c r="B170" s="174"/>
      <c r="C170" s="199" t="s">
        <v>308</v>
      </c>
      <c r="D170" s="178"/>
      <c r="E170" s="183">
        <v>52.863999999999997</v>
      </c>
      <c r="F170" s="188"/>
      <c r="G170" s="188"/>
      <c r="H170" s="187"/>
      <c r="I170" s="208"/>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row>
    <row r="171" spans="1:60" outlineLevel="1" x14ac:dyDescent="0.2">
      <c r="A171" s="205"/>
      <c r="B171" s="174"/>
      <c r="C171" s="199" t="s">
        <v>309</v>
      </c>
      <c r="D171" s="178"/>
      <c r="E171" s="183">
        <v>16.064</v>
      </c>
      <c r="F171" s="188"/>
      <c r="G171" s="188"/>
      <c r="H171" s="187"/>
      <c r="I171" s="208"/>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row>
    <row r="172" spans="1:60" outlineLevel="1" x14ac:dyDescent="0.2">
      <c r="A172" s="205"/>
      <c r="B172" s="174"/>
      <c r="C172" s="199" t="s">
        <v>310</v>
      </c>
      <c r="D172" s="178"/>
      <c r="E172" s="183">
        <v>127.68</v>
      </c>
      <c r="F172" s="188"/>
      <c r="G172" s="188"/>
      <c r="H172" s="187"/>
      <c r="I172" s="208"/>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row>
    <row r="173" spans="1:60" outlineLevel="1" x14ac:dyDescent="0.2">
      <c r="A173" s="205"/>
      <c r="B173" s="174"/>
      <c r="C173" s="199" t="s">
        <v>311</v>
      </c>
      <c r="D173" s="178"/>
      <c r="E173" s="183">
        <v>17.984000000000002</v>
      </c>
      <c r="F173" s="188"/>
      <c r="G173" s="188"/>
      <c r="H173" s="187"/>
      <c r="I173" s="208"/>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row>
    <row r="174" spans="1:60" outlineLevel="1" x14ac:dyDescent="0.2">
      <c r="A174" s="205"/>
      <c r="B174" s="174"/>
      <c r="C174" s="199" t="s">
        <v>312</v>
      </c>
      <c r="D174" s="178"/>
      <c r="E174" s="183">
        <v>38.08</v>
      </c>
      <c r="F174" s="188"/>
      <c r="G174" s="188"/>
      <c r="H174" s="187"/>
      <c r="I174" s="208"/>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row>
    <row r="175" spans="1:60" outlineLevel="1" x14ac:dyDescent="0.2">
      <c r="A175" s="205"/>
      <c r="B175" s="174"/>
      <c r="C175" s="199" t="s">
        <v>313</v>
      </c>
      <c r="D175" s="178"/>
      <c r="E175" s="183">
        <v>37.408000000000001</v>
      </c>
      <c r="F175" s="188"/>
      <c r="G175" s="188"/>
      <c r="H175" s="187"/>
      <c r="I175" s="208"/>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row>
    <row r="176" spans="1:60" outlineLevel="1" x14ac:dyDescent="0.2">
      <c r="A176" s="205"/>
      <c r="B176" s="174"/>
      <c r="C176" s="200" t="s">
        <v>187</v>
      </c>
      <c r="D176" s="179"/>
      <c r="E176" s="184">
        <v>342.67</v>
      </c>
      <c r="F176" s="188"/>
      <c r="G176" s="188"/>
      <c r="H176" s="187"/>
      <c r="I176" s="208"/>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row>
    <row r="177" spans="1:60" outlineLevel="1" x14ac:dyDescent="0.2">
      <c r="A177" s="205"/>
      <c r="B177" s="174"/>
      <c r="C177" s="199" t="s">
        <v>314</v>
      </c>
      <c r="D177" s="178"/>
      <c r="E177" s="183">
        <v>10.56</v>
      </c>
      <c r="F177" s="188"/>
      <c r="G177" s="188"/>
      <c r="H177" s="187"/>
      <c r="I177" s="208"/>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row>
    <row r="178" spans="1:60" outlineLevel="1" x14ac:dyDescent="0.2">
      <c r="A178" s="205"/>
      <c r="B178" s="174"/>
      <c r="C178" s="199" t="s">
        <v>315</v>
      </c>
      <c r="D178" s="178"/>
      <c r="E178" s="183">
        <v>15.752000000000001</v>
      </c>
      <c r="F178" s="188"/>
      <c r="G178" s="188"/>
      <c r="H178" s="187"/>
      <c r="I178" s="208"/>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row>
    <row r="179" spans="1:60" outlineLevel="1" x14ac:dyDescent="0.2">
      <c r="A179" s="205"/>
      <c r="B179" s="174"/>
      <c r="C179" s="199" t="s">
        <v>316</v>
      </c>
      <c r="D179" s="178"/>
      <c r="E179" s="183">
        <v>7.2</v>
      </c>
      <c r="F179" s="188"/>
      <c r="G179" s="188"/>
      <c r="H179" s="187"/>
      <c r="I179" s="208"/>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row>
    <row r="180" spans="1:60" outlineLevel="1" x14ac:dyDescent="0.2">
      <c r="A180" s="205"/>
      <c r="B180" s="174"/>
      <c r="C180" s="199" t="s">
        <v>317</v>
      </c>
      <c r="D180" s="178"/>
      <c r="E180" s="183">
        <v>5.7279999999999998</v>
      </c>
      <c r="F180" s="188"/>
      <c r="G180" s="188"/>
      <c r="H180" s="187"/>
      <c r="I180" s="208"/>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row>
    <row r="181" spans="1:60" outlineLevel="1" x14ac:dyDescent="0.2">
      <c r="A181" s="205"/>
      <c r="B181" s="174"/>
      <c r="C181" s="199" t="s">
        <v>318</v>
      </c>
      <c r="D181" s="178"/>
      <c r="E181" s="183">
        <v>20.943999999999999</v>
      </c>
      <c r="F181" s="188"/>
      <c r="G181" s="188"/>
      <c r="H181" s="187"/>
      <c r="I181" s="208"/>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row>
    <row r="182" spans="1:60" outlineLevel="1" x14ac:dyDescent="0.2">
      <c r="A182" s="205"/>
      <c r="B182" s="174"/>
      <c r="C182" s="199" t="s">
        <v>319</v>
      </c>
      <c r="D182" s="178"/>
      <c r="E182" s="183">
        <v>10.032</v>
      </c>
      <c r="F182" s="188"/>
      <c r="G182" s="188"/>
      <c r="H182" s="187"/>
      <c r="I182" s="208"/>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row>
    <row r="183" spans="1:60" outlineLevel="1" x14ac:dyDescent="0.2">
      <c r="A183" s="205"/>
      <c r="B183" s="174"/>
      <c r="C183" s="199" t="s">
        <v>320</v>
      </c>
      <c r="D183" s="178"/>
      <c r="E183" s="183">
        <v>10.85</v>
      </c>
      <c r="F183" s="188"/>
      <c r="G183" s="188"/>
      <c r="H183" s="187"/>
      <c r="I183" s="208"/>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row>
    <row r="184" spans="1:60" outlineLevel="1" x14ac:dyDescent="0.2">
      <c r="A184" s="205"/>
      <c r="B184" s="174"/>
      <c r="C184" s="199" t="s">
        <v>321</v>
      </c>
      <c r="D184" s="178"/>
      <c r="E184" s="183">
        <v>9.3800000000000008</v>
      </c>
      <c r="F184" s="188"/>
      <c r="G184" s="188"/>
      <c r="H184" s="187"/>
      <c r="I184" s="208"/>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row>
    <row r="185" spans="1:60" x14ac:dyDescent="0.2">
      <c r="A185" s="204" t="s">
        <v>130</v>
      </c>
      <c r="B185" s="172" t="s">
        <v>64</v>
      </c>
      <c r="C185" s="197" t="s">
        <v>65</v>
      </c>
      <c r="D185" s="176"/>
      <c r="E185" s="181"/>
      <c r="F185" s="272">
        <f>SUM(G186:G473)</f>
        <v>0</v>
      </c>
      <c r="G185" s="273"/>
      <c r="H185" s="186"/>
      <c r="I185" s="207"/>
      <c r="AE185" t="s">
        <v>131</v>
      </c>
    </row>
    <row r="186" spans="1:60" outlineLevel="1" x14ac:dyDescent="0.2">
      <c r="A186" s="205"/>
      <c r="B186" s="274" t="s">
        <v>322</v>
      </c>
      <c r="C186" s="275"/>
      <c r="D186" s="276"/>
      <c r="E186" s="277"/>
      <c r="F186" s="278"/>
      <c r="G186" s="279"/>
      <c r="H186" s="187"/>
      <c r="I186" s="208"/>
      <c r="J186" s="162"/>
      <c r="K186" s="162"/>
      <c r="L186" s="162"/>
      <c r="M186" s="162"/>
      <c r="N186" s="162"/>
      <c r="O186" s="162"/>
      <c r="P186" s="162"/>
      <c r="Q186" s="162"/>
      <c r="R186" s="162"/>
      <c r="S186" s="162"/>
      <c r="T186" s="162"/>
      <c r="U186" s="162"/>
      <c r="V186" s="162"/>
      <c r="W186" s="162"/>
      <c r="X186" s="162"/>
      <c r="Y186" s="162"/>
      <c r="Z186" s="162"/>
      <c r="AA186" s="162"/>
      <c r="AB186" s="162"/>
      <c r="AC186" s="162">
        <v>0</v>
      </c>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row>
    <row r="187" spans="1:60" outlineLevel="1" x14ac:dyDescent="0.2">
      <c r="A187" s="205"/>
      <c r="B187" s="285" t="s">
        <v>224</v>
      </c>
      <c r="C187" s="286"/>
      <c r="D187" s="287"/>
      <c r="E187" s="288"/>
      <c r="F187" s="289"/>
      <c r="G187" s="290"/>
      <c r="H187" s="187"/>
      <c r="I187" s="208"/>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t="s">
        <v>134</v>
      </c>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row>
    <row r="188" spans="1:60" outlineLevel="1" x14ac:dyDescent="0.2">
      <c r="A188" s="206">
        <v>18</v>
      </c>
      <c r="B188" s="173" t="s">
        <v>323</v>
      </c>
      <c r="C188" s="198" t="s">
        <v>1387</v>
      </c>
      <c r="D188" s="177" t="s">
        <v>227</v>
      </c>
      <c r="E188" s="182">
        <v>474.54203999999999</v>
      </c>
      <c r="F188" s="189"/>
      <c r="G188" s="188">
        <f>ROUND(E188*F188,2)</f>
        <v>0</v>
      </c>
      <c r="H188" s="187" t="s">
        <v>228</v>
      </c>
      <c r="I188" s="208" t="s">
        <v>139</v>
      </c>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t="s">
        <v>140</v>
      </c>
      <c r="AF188" s="162"/>
      <c r="AG188" s="162"/>
      <c r="AH188" s="162"/>
      <c r="AI188" s="162"/>
      <c r="AJ188" s="162"/>
      <c r="AK188" s="162"/>
      <c r="AL188" s="162"/>
      <c r="AM188" s="162">
        <v>15</v>
      </c>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row>
    <row r="189" spans="1:60" outlineLevel="1" x14ac:dyDescent="0.2">
      <c r="A189" s="205"/>
      <c r="B189" s="174"/>
      <c r="C189" s="280" t="s">
        <v>1389</v>
      </c>
      <c r="D189" s="281"/>
      <c r="E189" s="282"/>
      <c r="F189" s="283"/>
      <c r="G189" s="284"/>
      <c r="H189" s="187"/>
      <c r="I189" s="208"/>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5" t="str">
        <f>C189</f>
        <v>Strukturovaná hlazená omítka, která zajistí ochranu proti mikrobiologickému napadení, tzn. ochranu proti účinkům hub, řas a plísní.</v>
      </c>
      <c r="BB189" s="162"/>
      <c r="BC189" s="162"/>
      <c r="BD189" s="162"/>
      <c r="BE189" s="162"/>
      <c r="BF189" s="162"/>
      <c r="BG189" s="162"/>
      <c r="BH189" s="162"/>
    </row>
    <row r="190" spans="1:60" outlineLevel="1" x14ac:dyDescent="0.2">
      <c r="A190" s="205"/>
      <c r="B190" s="174"/>
      <c r="C190" s="199" t="s">
        <v>324</v>
      </c>
      <c r="D190" s="178"/>
      <c r="E190" s="183">
        <v>433.2328</v>
      </c>
      <c r="F190" s="188"/>
      <c r="G190" s="188"/>
      <c r="H190" s="187"/>
      <c r="I190" s="208"/>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row>
    <row r="191" spans="1:60" outlineLevel="1" x14ac:dyDescent="0.2">
      <c r="A191" s="205"/>
      <c r="B191" s="174"/>
      <c r="C191" s="199" t="s">
        <v>325</v>
      </c>
      <c r="D191" s="178"/>
      <c r="E191" s="183">
        <v>20.405000000000001</v>
      </c>
      <c r="F191" s="188"/>
      <c r="G191" s="188"/>
      <c r="H191" s="187"/>
      <c r="I191" s="208"/>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row>
    <row r="192" spans="1:60" outlineLevel="1" x14ac:dyDescent="0.2">
      <c r="A192" s="205"/>
      <c r="B192" s="174"/>
      <c r="C192" s="199" t="s">
        <v>326</v>
      </c>
      <c r="D192" s="178"/>
      <c r="E192" s="183">
        <v>20.904240000000001</v>
      </c>
      <c r="F192" s="188"/>
      <c r="G192" s="188"/>
      <c r="H192" s="187"/>
      <c r="I192" s="208"/>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row>
    <row r="193" spans="1:60" outlineLevel="1" x14ac:dyDescent="0.2">
      <c r="A193" s="205"/>
      <c r="B193" s="285" t="s">
        <v>223</v>
      </c>
      <c r="C193" s="286"/>
      <c r="D193" s="287"/>
      <c r="E193" s="288"/>
      <c r="F193" s="289"/>
      <c r="G193" s="290"/>
      <c r="H193" s="187"/>
      <c r="I193" s="208"/>
      <c r="J193" s="162"/>
      <c r="K193" s="162"/>
      <c r="L193" s="162"/>
      <c r="M193" s="162"/>
      <c r="N193" s="162"/>
      <c r="O193" s="162"/>
      <c r="P193" s="162"/>
      <c r="Q193" s="162"/>
      <c r="R193" s="162"/>
      <c r="S193" s="162"/>
      <c r="T193" s="162"/>
      <c r="U193" s="162"/>
      <c r="V193" s="162"/>
      <c r="W193" s="162"/>
      <c r="X193" s="162"/>
      <c r="Y193" s="162"/>
      <c r="Z193" s="162"/>
      <c r="AA193" s="162"/>
      <c r="AB193" s="162"/>
      <c r="AC193" s="162">
        <v>0</v>
      </c>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row>
    <row r="194" spans="1:60" outlineLevel="1" x14ac:dyDescent="0.2">
      <c r="A194" s="205"/>
      <c r="B194" s="285" t="s">
        <v>224</v>
      </c>
      <c r="C194" s="286"/>
      <c r="D194" s="287"/>
      <c r="E194" s="288"/>
      <c r="F194" s="289"/>
      <c r="G194" s="290"/>
      <c r="H194" s="187"/>
      <c r="I194" s="208"/>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t="s">
        <v>134</v>
      </c>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row>
    <row r="195" spans="1:60" ht="22.5" outlineLevel="1" x14ac:dyDescent="0.2">
      <c r="A195" s="206">
        <v>19</v>
      </c>
      <c r="B195" s="173" t="s">
        <v>327</v>
      </c>
      <c r="C195" s="198" t="s">
        <v>1388</v>
      </c>
      <c r="D195" s="177" t="s">
        <v>227</v>
      </c>
      <c r="E195" s="182">
        <v>3165.5079000000001</v>
      </c>
      <c r="F195" s="189"/>
      <c r="G195" s="188">
        <f>ROUND(E195*F195,2)</f>
        <v>0</v>
      </c>
      <c r="H195" s="187" t="s">
        <v>228</v>
      </c>
      <c r="I195" s="208" t="s">
        <v>139</v>
      </c>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t="s">
        <v>140</v>
      </c>
      <c r="AF195" s="162"/>
      <c r="AG195" s="162"/>
      <c r="AH195" s="162"/>
      <c r="AI195" s="162"/>
      <c r="AJ195" s="162"/>
      <c r="AK195" s="162"/>
      <c r="AL195" s="162"/>
      <c r="AM195" s="162">
        <v>15</v>
      </c>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row>
    <row r="196" spans="1:60" outlineLevel="1" x14ac:dyDescent="0.2">
      <c r="A196" s="205"/>
      <c r="B196" s="174"/>
      <c r="C196" s="280" t="s">
        <v>1389</v>
      </c>
      <c r="D196" s="281"/>
      <c r="E196" s="282"/>
      <c r="F196" s="283"/>
      <c r="G196" s="284"/>
      <c r="H196" s="187"/>
      <c r="I196" s="208"/>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5" t="str">
        <f>C196</f>
        <v>Strukturovaná hlazená omítka, která zajistí ochranu proti mikrobiologickému napadení, tzn. ochranu proti účinkům hub, řas a plísní.</v>
      </c>
      <c r="BB196" s="162"/>
      <c r="BC196" s="162"/>
      <c r="BD196" s="162"/>
      <c r="BE196" s="162"/>
      <c r="BF196" s="162"/>
      <c r="BG196" s="162"/>
      <c r="BH196" s="162"/>
    </row>
    <row r="197" spans="1:60" outlineLevel="1" x14ac:dyDescent="0.2">
      <c r="A197" s="205"/>
      <c r="B197" s="174"/>
      <c r="C197" s="199" t="s">
        <v>328</v>
      </c>
      <c r="D197" s="178"/>
      <c r="E197" s="183"/>
      <c r="F197" s="188"/>
      <c r="G197" s="188"/>
      <c r="H197" s="187"/>
      <c r="I197" s="208"/>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row>
    <row r="198" spans="1:60" outlineLevel="1" x14ac:dyDescent="0.2">
      <c r="A198" s="205"/>
      <c r="B198" s="174"/>
      <c r="C198" s="199" t="s">
        <v>329</v>
      </c>
      <c r="D198" s="178"/>
      <c r="E198" s="183">
        <v>18.48</v>
      </c>
      <c r="F198" s="188"/>
      <c r="G198" s="188"/>
      <c r="H198" s="187"/>
      <c r="I198" s="208"/>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row>
    <row r="199" spans="1:60" outlineLevel="1" x14ac:dyDescent="0.2">
      <c r="A199" s="205"/>
      <c r="B199" s="174"/>
      <c r="C199" s="199" t="s">
        <v>330</v>
      </c>
      <c r="D199" s="178"/>
      <c r="E199" s="183">
        <v>2.4</v>
      </c>
      <c r="F199" s="188"/>
      <c r="G199" s="188"/>
      <c r="H199" s="187"/>
      <c r="I199" s="208"/>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row>
    <row r="200" spans="1:60" outlineLevel="1" x14ac:dyDescent="0.2">
      <c r="A200" s="205"/>
      <c r="B200" s="174"/>
      <c r="C200" s="199" t="s">
        <v>331</v>
      </c>
      <c r="D200" s="178"/>
      <c r="E200" s="183">
        <v>1.2</v>
      </c>
      <c r="F200" s="188"/>
      <c r="G200" s="188"/>
      <c r="H200" s="187"/>
      <c r="I200" s="208"/>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row>
    <row r="201" spans="1:60" outlineLevel="1" x14ac:dyDescent="0.2">
      <c r="A201" s="205"/>
      <c r="B201" s="174"/>
      <c r="C201" s="199" t="s">
        <v>332</v>
      </c>
      <c r="D201" s="178"/>
      <c r="E201" s="183">
        <v>2.2999999999999998</v>
      </c>
      <c r="F201" s="188"/>
      <c r="G201" s="188"/>
      <c r="H201" s="187"/>
      <c r="I201" s="208"/>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row>
    <row r="202" spans="1:60" outlineLevel="1" x14ac:dyDescent="0.2">
      <c r="A202" s="205"/>
      <c r="B202" s="174"/>
      <c r="C202" s="199" t="s">
        <v>333</v>
      </c>
      <c r="D202" s="178"/>
      <c r="E202" s="183">
        <v>13.814</v>
      </c>
      <c r="F202" s="188"/>
      <c r="G202" s="188"/>
      <c r="H202" s="187"/>
      <c r="I202" s="208"/>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row>
    <row r="203" spans="1:60" outlineLevel="1" x14ac:dyDescent="0.2">
      <c r="A203" s="205"/>
      <c r="B203" s="174"/>
      <c r="C203" s="199" t="s">
        <v>334</v>
      </c>
      <c r="D203" s="178"/>
      <c r="E203" s="183">
        <v>1.64</v>
      </c>
      <c r="F203" s="188"/>
      <c r="G203" s="188"/>
      <c r="H203" s="187"/>
      <c r="I203" s="208"/>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row>
    <row r="204" spans="1:60" outlineLevel="1" x14ac:dyDescent="0.2">
      <c r="A204" s="205"/>
      <c r="B204" s="174"/>
      <c r="C204" s="199" t="s">
        <v>335</v>
      </c>
      <c r="D204" s="178"/>
      <c r="E204" s="183">
        <v>1.64</v>
      </c>
      <c r="F204" s="188"/>
      <c r="G204" s="188"/>
      <c r="H204" s="187"/>
      <c r="I204" s="208"/>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row>
    <row r="205" spans="1:60" outlineLevel="1" x14ac:dyDescent="0.2">
      <c r="A205" s="205"/>
      <c r="B205" s="174"/>
      <c r="C205" s="199" t="s">
        <v>336</v>
      </c>
      <c r="D205" s="178"/>
      <c r="E205" s="183">
        <v>1.28</v>
      </c>
      <c r="F205" s="188"/>
      <c r="G205" s="188"/>
      <c r="H205" s="187"/>
      <c r="I205" s="208"/>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row>
    <row r="206" spans="1:60" outlineLevel="1" x14ac:dyDescent="0.2">
      <c r="A206" s="205"/>
      <c r="B206" s="174"/>
      <c r="C206" s="199" t="s">
        <v>337</v>
      </c>
      <c r="D206" s="178"/>
      <c r="E206" s="183">
        <v>3.1</v>
      </c>
      <c r="F206" s="188"/>
      <c r="G206" s="188"/>
      <c r="H206" s="187"/>
      <c r="I206" s="208"/>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row>
    <row r="207" spans="1:60" outlineLevel="1" x14ac:dyDescent="0.2">
      <c r="A207" s="205"/>
      <c r="B207" s="174"/>
      <c r="C207" s="199" t="s">
        <v>338</v>
      </c>
      <c r="D207" s="178"/>
      <c r="E207" s="183">
        <v>2.09</v>
      </c>
      <c r="F207" s="188"/>
      <c r="G207" s="188"/>
      <c r="H207" s="187"/>
      <c r="I207" s="208"/>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row>
    <row r="208" spans="1:60" outlineLevel="1" x14ac:dyDescent="0.2">
      <c r="A208" s="205"/>
      <c r="B208" s="174"/>
      <c r="C208" s="199" t="s">
        <v>339</v>
      </c>
      <c r="D208" s="178"/>
      <c r="E208" s="183">
        <v>1.284</v>
      </c>
      <c r="F208" s="188"/>
      <c r="G208" s="188"/>
      <c r="H208" s="187"/>
      <c r="I208" s="208"/>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row>
    <row r="209" spans="1:60" outlineLevel="1" x14ac:dyDescent="0.2">
      <c r="A209" s="205"/>
      <c r="B209" s="174"/>
      <c r="C209" s="199" t="s">
        <v>340</v>
      </c>
      <c r="D209" s="178"/>
      <c r="E209" s="183">
        <v>4.38</v>
      </c>
      <c r="F209" s="188"/>
      <c r="G209" s="188"/>
      <c r="H209" s="187"/>
      <c r="I209" s="208"/>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row>
    <row r="210" spans="1:60" outlineLevel="1" x14ac:dyDescent="0.2">
      <c r="A210" s="205"/>
      <c r="B210" s="174"/>
      <c r="C210" s="199" t="s">
        <v>341</v>
      </c>
      <c r="D210" s="178"/>
      <c r="E210" s="183">
        <v>10.08</v>
      </c>
      <c r="F210" s="188"/>
      <c r="G210" s="188"/>
      <c r="H210" s="187"/>
      <c r="I210" s="208"/>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row>
    <row r="211" spans="1:60" outlineLevel="1" x14ac:dyDescent="0.2">
      <c r="A211" s="205"/>
      <c r="B211" s="174"/>
      <c r="C211" s="200" t="s">
        <v>187</v>
      </c>
      <c r="D211" s="179"/>
      <c r="E211" s="184">
        <v>63.688000000000002</v>
      </c>
      <c r="F211" s="188"/>
      <c r="G211" s="188"/>
      <c r="H211" s="187"/>
      <c r="I211" s="208"/>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row>
    <row r="212" spans="1:60" outlineLevel="1" x14ac:dyDescent="0.2">
      <c r="A212" s="205"/>
      <c r="B212" s="174"/>
      <c r="C212" s="199" t="s">
        <v>342</v>
      </c>
      <c r="D212" s="178"/>
      <c r="E212" s="183">
        <v>2814.15</v>
      </c>
      <c r="F212" s="188"/>
      <c r="G212" s="188"/>
      <c r="H212" s="187"/>
      <c r="I212" s="208"/>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row>
    <row r="213" spans="1:60" outlineLevel="1" x14ac:dyDescent="0.2">
      <c r="A213" s="205"/>
      <c r="B213" s="174"/>
      <c r="C213" s="199" t="s">
        <v>343</v>
      </c>
      <c r="D213" s="178"/>
      <c r="E213" s="183">
        <v>175.92400000000001</v>
      </c>
      <c r="F213" s="188"/>
      <c r="G213" s="188"/>
      <c r="H213" s="187"/>
      <c r="I213" s="208"/>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row>
    <row r="214" spans="1:60" outlineLevel="1" x14ac:dyDescent="0.2">
      <c r="A214" s="205"/>
      <c r="B214" s="174"/>
      <c r="C214" s="199" t="s">
        <v>344</v>
      </c>
      <c r="D214" s="178"/>
      <c r="E214" s="183">
        <v>24.99</v>
      </c>
      <c r="F214" s="188"/>
      <c r="G214" s="188"/>
      <c r="H214" s="187"/>
      <c r="I214" s="208"/>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row>
    <row r="215" spans="1:60" outlineLevel="1" x14ac:dyDescent="0.2">
      <c r="A215" s="205"/>
      <c r="B215" s="174"/>
      <c r="C215" s="199" t="s">
        <v>345</v>
      </c>
      <c r="D215" s="178"/>
      <c r="E215" s="183">
        <v>497.79250000000002</v>
      </c>
      <c r="F215" s="188"/>
      <c r="G215" s="188"/>
      <c r="H215" s="187"/>
      <c r="I215" s="208"/>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row>
    <row r="216" spans="1:60" outlineLevel="1" x14ac:dyDescent="0.2">
      <c r="A216" s="205"/>
      <c r="B216" s="174"/>
      <c r="C216" s="200" t="s">
        <v>187</v>
      </c>
      <c r="D216" s="179"/>
      <c r="E216" s="184">
        <v>3512.8564999999999</v>
      </c>
      <c r="F216" s="188"/>
      <c r="G216" s="188"/>
      <c r="H216" s="187"/>
      <c r="I216" s="208"/>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row>
    <row r="217" spans="1:60" outlineLevel="1" x14ac:dyDescent="0.2">
      <c r="A217" s="205"/>
      <c r="B217" s="174"/>
      <c r="C217" s="199" t="s">
        <v>346</v>
      </c>
      <c r="D217" s="178"/>
      <c r="E217" s="183"/>
      <c r="F217" s="188"/>
      <c r="G217" s="188"/>
      <c r="H217" s="187"/>
      <c r="I217" s="208"/>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row>
    <row r="218" spans="1:60" outlineLevel="1" x14ac:dyDescent="0.2">
      <c r="A218" s="205"/>
      <c r="B218" s="174"/>
      <c r="C218" s="199" t="s">
        <v>347</v>
      </c>
      <c r="D218" s="178"/>
      <c r="E218" s="183"/>
      <c r="F218" s="188"/>
      <c r="G218" s="188"/>
      <c r="H218" s="187"/>
      <c r="I218" s="208"/>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row>
    <row r="219" spans="1:60" outlineLevel="1" x14ac:dyDescent="0.2">
      <c r="A219" s="205"/>
      <c r="B219" s="174"/>
      <c r="C219" s="199" t="s">
        <v>348</v>
      </c>
      <c r="D219" s="178"/>
      <c r="E219" s="183"/>
      <c r="F219" s="188"/>
      <c r="G219" s="188"/>
      <c r="H219" s="187"/>
      <c r="I219" s="208"/>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row>
    <row r="220" spans="1:60" outlineLevel="1" x14ac:dyDescent="0.2">
      <c r="A220" s="205"/>
      <c r="B220" s="174"/>
      <c r="C220" s="199" t="s">
        <v>349</v>
      </c>
      <c r="D220" s="178"/>
      <c r="E220" s="183">
        <v>-218.46</v>
      </c>
      <c r="F220" s="188"/>
      <c r="G220" s="188"/>
      <c r="H220" s="187"/>
      <c r="I220" s="208"/>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row>
    <row r="221" spans="1:60" outlineLevel="1" x14ac:dyDescent="0.2">
      <c r="A221" s="205"/>
      <c r="B221" s="174"/>
      <c r="C221" s="199" t="s">
        <v>350</v>
      </c>
      <c r="D221" s="178"/>
      <c r="E221" s="183">
        <v>22.05</v>
      </c>
      <c r="F221" s="188"/>
      <c r="G221" s="188"/>
      <c r="H221" s="187"/>
      <c r="I221" s="208"/>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row>
    <row r="222" spans="1:60" outlineLevel="1" x14ac:dyDescent="0.2">
      <c r="A222" s="205"/>
      <c r="B222" s="174"/>
      <c r="C222" s="199" t="s">
        <v>351</v>
      </c>
      <c r="D222" s="178"/>
      <c r="E222" s="183">
        <v>11.88</v>
      </c>
      <c r="F222" s="188"/>
      <c r="G222" s="188"/>
      <c r="H222" s="187"/>
      <c r="I222" s="208"/>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row>
    <row r="223" spans="1:60" outlineLevel="1" x14ac:dyDescent="0.2">
      <c r="A223" s="205"/>
      <c r="B223" s="174"/>
      <c r="C223" s="199" t="s">
        <v>295</v>
      </c>
      <c r="D223" s="178"/>
      <c r="E223" s="183">
        <v>58.348399999999998</v>
      </c>
      <c r="F223" s="188"/>
      <c r="G223" s="188"/>
      <c r="H223" s="187"/>
      <c r="I223" s="208"/>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row>
    <row r="224" spans="1:60" outlineLevel="1" x14ac:dyDescent="0.2">
      <c r="A224" s="205"/>
      <c r="B224" s="174"/>
      <c r="C224" s="199" t="s">
        <v>292</v>
      </c>
      <c r="D224" s="178"/>
      <c r="E224" s="183">
        <v>19.667999999999999</v>
      </c>
      <c r="F224" s="188"/>
      <c r="G224" s="188"/>
      <c r="H224" s="187"/>
      <c r="I224" s="208"/>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row>
    <row r="225" spans="1:60" outlineLevel="1" x14ac:dyDescent="0.2">
      <c r="A225" s="205"/>
      <c r="B225" s="174"/>
      <c r="C225" s="199" t="s">
        <v>294</v>
      </c>
      <c r="D225" s="178"/>
      <c r="E225" s="183">
        <v>12.816000000000001</v>
      </c>
      <c r="F225" s="188"/>
      <c r="G225" s="188"/>
      <c r="H225" s="187"/>
      <c r="I225" s="208"/>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row>
    <row r="226" spans="1:60" outlineLevel="1" x14ac:dyDescent="0.2">
      <c r="A226" s="205"/>
      <c r="B226" s="174"/>
      <c r="C226" s="199" t="s">
        <v>352</v>
      </c>
      <c r="D226" s="178"/>
      <c r="E226" s="183">
        <v>8.82</v>
      </c>
      <c r="F226" s="188"/>
      <c r="G226" s="188"/>
      <c r="H226" s="187"/>
      <c r="I226" s="208"/>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row>
    <row r="227" spans="1:60" outlineLevel="1" x14ac:dyDescent="0.2">
      <c r="A227" s="205"/>
      <c r="B227" s="174"/>
      <c r="C227" s="199" t="s">
        <v>353</v>
      </c>
      <c r="D227" s="178"/>
      <c r="E227" s="183">
        <v>-37.072000000000003</v>
      </c>
      <c r="F227" s="188"/>
      <c r="G227" s="188"/>
      <c r="H227" s="187"/>
      <c r="I227" s="208"/>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row>
    <row r="228" spans="1:60" outlineLevel="1" x14ac:dyDescent="0.2">
      <c r="A228" s="205"/>
      <c r="B228" s="174"/>
      <c r="C228" s="199" t="s">
        <v>354</v>
      </c>
      <c r="D228" s="178"/>
      <c r="E228" s="183">
        <v>17.088000000000001</v>
      </c>
      <c r="F228" s="188"/>
      <c r="G228" s="188"/>
      <c r="H228" s="187"/>
      <c r="I228" s="208"/>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row>
    <row r="229" spans="1:60" outlineLevel="1" x14ac:dyDescent="0.2">
      <c r="A229" s="205"/>
      <c r="B229" s="174"/>
      <c r="C229" s="199" t="s">
        <v>355</v>
      </c>
      <c r="D229" s="178"/>
      <c r="E229" s="183">
        <v>5.76</v>
      </c>
      <c r="F229" s="188"/>
      <c r="G229" s="188"/>
      <c r="H229" s="187"/>
      <c r="I229" s="208"/>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row>
    <row r="230" spans="1:60" outlineLevel="1" x14ac:dyDescent="0.2">
      <c r="A230" s="205"/>
      <c r="B230" s="174"/>
      <c r="C230" s="199" t="s">
        <v>356</v>
      </c>
      <c r="D230" s="178"/>
      <c r="E230" s="183">
        <v>-19.198</v>
      </c>
      <c r="F230" s="188"/>
      <c r="G230" s="188"/>
      <c r="H230" s="187"/>
      <c r="I230" s="208"/>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row>
    <row r="231" spans="1:60" outlineLevel="1" x14ac:dyDescent="0.2">
      <c r="A231" s="205"/>
      <c r="B231" s="174"/>
      <c r="C231" s="199" t="s">
        <v>357</v>
      </c>
      <c r="D231" s="178"/>
      <c r="E231" s="183">
        <v>4.2720000000000002</v>
      </c>
      <c r="F231" s="188"/>
      <c r="G231" s="188"/>
      <c r="H231" s="187"/>
      <c r="I231" s="208"/>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row>
    <row r="232" spans="1:60" outlineLevel="1" x14ac:dyDescent="0.2">
      <c r="A232" s="205"/>
      <c r="B232" s="174"/>
      <c r="C232" s="199" t="s">
        <v>358</v>
      </c>
      <c r="D232" s="178"/>
      <c r="E232" s="183">
        <v>1.44</v>
      </c>
      <c r="F232" s="188"/>
      <c r="G232" s="188"/>
      <c r="H232" s="187"/>
      <c r="I232" s="208"/>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row>
    <row r="233" spans="1:60" outlineLevel="1" x14ac:dyDescent="0.2">
      <c r="A233" s="205"/>
      <c r="B233" s="174"/>
      <c r="C233" s="199" t="s">
        <v>359</v>
      </c>
      <c r="D233" s="178"/>
      <c r="E233" s="183">
        <v>-11.725</v>
      </c>
      <c r="F233" s="188"/>
      <c r="G233" s="188"/>
      <c r="H233" s="187"/>
      <c r="I233" s="208"/>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row>
    <row r="234" spans="1:60" outlineLevel="1" x14ac:dyDescent="0.2">
      <c r="A234" s="205"/>
      <c r="B234" s="174"/>
      <c r="C234" s="199" t="s">
        <v>360</v>
      </c>
      <c r="D234" s="178"/>
      <c r="E234" s="183">
        <v>-13.2</v>
      </c>
      <c r="F234" s="188"/>
      <c r="G234" s="188"/>
      <c r="H234" s="187"/>
      <c r="I234" s="208"/>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row>
    <row r="235" spans="1:60" outlineLevel="1" x14ac:dyDescent="0.2">
      <c r="A235" s="205"/>
      <c r="B235" s="174"/>
      <c r="C235" s="199" t="s">
        <v>361</v>
      </c>
      <c r="D235" s="178"/>
      <c r="E235" s="183">
        <v>-26.18</v>
      </c>
      <c r="F235" s="188"/>
      <c r="G235" s="188"/>
      <c r="H235" s="187"/>
      <c r="I235" s="208"/>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row>
    <row r="236" spans="1:60" outlineLevel="1" x14ac:dyDescent="0.2">
      <c r="A236" s="205"/>
      <c r="B236" s="174"/>
      <c r="C236" s="199" t="s">
        <v>362</v>
      </c>
      <c r="D236" s="178"/>
      <c r="E236" s="183">
        <v>-19.690000000000001</v>
      </c>
      <c r="F236" s="188"/>
      <c r="G236" s="188"/>
      <c r="H236" s="187"/>
      <c r="I236" s="208"/>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row>
    <row r="237" spans="1:60" outlineLevel="1" x14ac:dyDescent="0.2">
      <c r="A237" s="205"/>
      <c r="B237" s="174"/>
      <c r="C237" s="199" t="s">
        <v>363</v>
      </c>
      <c r="D237" s="178"/>
      <c r="E237" s="183">
        <v>-7.16</v>
      </c>
      <c r="F237" s="188"/>
      <c r="G237" s="188"/>
      <c r="H237" s="187"/>
      <c r="I237" s="208"/>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row>
    <row r="238" spans="1:60" outlineLevel="1" x14ac:dyDescent="0.2">
      <c r="A238" s="205"/>
      <c r="B238" s="174"/>
      <c r="C238" s="199" t="s">
        <v>364</v>
      </c>
      <c r="D238" s="178"/>
      <c r="E238" s="183">
        <v>-8.36</v>
      </c>
      <c r="F238" s="188"/>
      <c r="G238" s="188"/>
      <c r="H238" s="187"/>
      <c r="I238" s="208"/>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row>
    <row r="239" spans="1:60" outlineLevel="1" x14ac:dyDescent="0.2">
      <c r="A239" s="205"/>
      <c r="B239" s="174"/>
      <c r="C239" s="199" t="s">
        <v>365</v>
      </c>
      <c r="D239" s="178"/>
      <c r="E239" s="183">
        <v>-6</v>
      </c>
      <c r="F239" s="188"/>
      <c r="G239" s="188"/>
      <c r="H239" s="187"/>
      <c r="I239" s="208"/>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row>
    <row r="240" spans="1:60" outlineLevel="1" x14ac:dyDescent="0.2">
      <c r="A240" s="205"/>
      <c r="B240" s="174"/>
      <c r="C240" s="199" t="s">
        <v>366</v>
      </c>
      <c r="D240" s="178"/>
      <c r="E240" s="183">
        <v>-4.18</v>
      </c>
      <c r="F240" s="188"/>
      <c r="G240" s="188"/>
      <c r="H240" s="187"/>
      <c r="I240" s="208"/>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row>
    <row r="241" spans="1:60" outlineLevel="1" x14ac:dyDescent="0.2">
      <c r="A241" s="205"/>
      <c r="B241" s="174"/>
      <c r="C241" s="199" t="s">
        <v>367</v>
      </c>
      <c r="D241" s="178"/>
      <c r="E241" s="183">
        <v>-3</v>
      </c>
      <c r="F241" s="188"/>
      <c r="G241" s="188"/>
      <c r="H241" s="187"/>
      <c r="I241" s="208"/>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row>
    <row r="242" spans="1:60" outlineLevel="1" x14ac:dyDescent="0.2">
      <c r="A242" s="205"/>
      <c r="B242" s="174"/>
      <c r="C242" s="199" t="s">
        <v>368</v>
      </c>
      <c r="D242" s="178"/>
      <c r="E242" s="183">
        <v>-173.964</v>
      </c>
      <c r="F242" s="188"/>
      <c r="G242" s="188"/>
      <c r="H242" s="187"/>
      <c r="I242" s="208"/>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row>
    <row r="243" spans="1:60" outlineLevel="1" x14ac:dyDescent="0.2">
      <c r="A243" s="205"/>
      <c r="B243" s="174"/>
      <c r="C243" s="199" t="s">
        <v>369</v>
      </c>
      <c r="D243" s="178"/>
      <c r="E243" s="183">
        <v>-24.99</v>
      </c>
      <c r="F243" s="188"/>
      <c r="G243" s="188"/>
      <c r="H243" s="187"/>
      <c r="I243" s="208"/>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row>
    <row r="244" spans="1:60" outlineLevel="1" x14ac:dyDescent="0.2">
      <c r="A244" s="205"/>
      <c r="B244" s="285" t="s">
        <v>370</v>
      </c>
      <c r="C244" s="286"/>
      <c r="D244" s="287"/>
      <c r="E244" s="288"/>
      <c r="F244" s="289"/>
      <c r="G244" s="290"/>
      <c r="H244" s="187"/>
      <c r="I244" s="208"/>
      <c r="J244" s="162"/>
      <c r="K244" s="162"/>
      <c r="L244" s="162"/>
      <c r="M244" s="162"/>
      <c r="N244" s="162"/>
      <c r="O244" s="162"/>
      <c r="P244" s="162"/>
      <c r="Q244" s="162"/>
      <c r="R244" s="162"/>
      <c r="S244" s="162"/>
      <c r="T244" s="162"/>
      <c r="U244" s="162"/>
      <c r="V244" s="162"/>
      <c r="W244" s="162"/>
      <c r="X244" s="162"/>
      <c r="Y244" s="162"/>
      <c r="Z244" s="162"/>
      <c r="AA244" s="162"/>
      <c r="AB244" s="162"/>
      <c r="AC244" s="162">
        <v>1</v>
      </c>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row>
    <row r="245" spans="1:60" outlineLevel="1" x14ac:dyDescent="0.2">
      <c r="A245" s="206">
        <v>20</v>
      </c>
      <c r="B245" s="173" t="s">
        <v>371</v>
      </c>
      <c r="C245" s="198" t="s">
        <v>372</v>
      </c>
      <c r="D245" s="177" t="s">
        <v>227</v>
      </c>
      <c r="E245" s="182">
        <v>3638.6099399999998</v>
      </c>
      <c r="F245" s="189"/>
      <c r="G245" s="188">
        <f>ROUND(E245*F245,2)</f>
        <v>0</v>
      </c>
      <c r="H245" s="187" t="s">
        <v>228</v>
      </c>
      <c r="I245" s="208" t="s">
        <v>139</v>
      </c>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t="s">
        <v>140</v>
      </c>
      <c r="AF245" s="162"/>
      <c r="AG245" s="162"/>
      <c r="AH245" s="162"/>
      <c r="AI245" s="162"/>
      <c r="AJ245" s="162"/>
      <c r="AK245" s="162"/>
      <c r="AL245" s="162"/>
      <c r="AM245" s="162">
        <v>15</v>
      </c>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row>
    <row r="246" spans="1:60" outlineLevel="1" x14ac:dyDescent="0.2">
      <c r="A246" s="205"/>
      <c r="B246" s="174"/>
      <c r="C246" s="199" t="s">
        <v>373</v>
      </c>
      <c r="D246" s="178"/>
      <c r="E246" s="183">
        <v>474.54203999999999</v>
      </c>
      <c r="F246" s="188"/>
      <c r="G246" s="188"/>
      <c r="H246" s="187"/>
      <c r="I246" s="208"/>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row>
    <row r="247" spans="1:60" outlineLevel="1" x14ac:dyDescent="0.2">
      <c r="A247" s="205"/>
      <c r="B247" s="174"/>
      <c r="C247" s="199" t="s">
        <v>374</v>
      </c>
      <c r="D247" s="178"/>
      <c r="E247" s="183">
        <v>3164.0679</v>
      </c>
      <c r="F247" s="188"/>
      <c r="G247" s="188"/>
      <c r="H247" s="187"/>
      <c r="I247" s="208"/>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row>
    <row r="248" spans="1:60" outlineLevel="1" x14ac:dyDescent="0.2">
      <c r="A248" s="205"/>
      <c r="B248" s="285" t="s">
        <v>375</v>
      </c>
      <c r="C248" s="286"/>
      <c r="D248" s="287"/>
      <c r="E248" s="288"/>
      <c r="F248" s="289"/>
      <c r="G248" s="290"/>
      <c r="H248" s="187"/>
      <c r="I248" s="208"/>
      <c r="J248" s="162"/>
      <c r="K248" s="162"/>
      <c r="L248" s="162"/>
      <c r="M248" s="162"/>
      <c r="N248" s="162"/>
      <c r="O248" s="162"/>
      <c r="P248" s="162"/>
      <c r="Q248" s="162"/>
      <c r="R248" s="162"/>
      <c r="S248" s="162"/>
      <c r="T248" s="162"/>
      <c r="U248" s="162"/>
      <c r="V248" s="162"/>
      <c r="W248" s="162"/>
      <c r="X248" s="162"/>
      <c r="Y248" s="162"/>
      <c r="Z248" s="162"/>
      <c r="AA248" s="162"/>
      <c r="AB248" s="162"/>
      <c r="AC248" s="162">
        <v>0</v>
      </c>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row>
    <row r="249" spans="1:60" ht="22.5" outlineLevel="1" x14ac:dyDescent="0.2">
      <c r="A249" s="205"/>
      <c r="B249" s="285" t="s">
        <v>376</v>
      </c>
      <c r="C249" s="286"/>
      <c r="D249" s="287"/>
      <c r="E249" s="288"/>
      <c r="F249" s="289"/>
      <c r="G249" s="290"/>
      <c r="H249" s="187"/>
      <c r="I249" s="208"/>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t="s">
        <v>134</v>
      </c>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5" t="str">
        <f>B249</f>
        <v>s rámy a zárubněmi, zábradlí, předmětů oplechování apod., které se zřizují ještě před úpravami povrchu, před jejich znečištěním při úpravách povrchu nástřikem plastických (lepivých) maltovin</v>
      </c>
      <c r="BA249" s="162"/>
      <c r="BB249" s="162"/>
      <c r="BC249" s="162"/>
      <c r="BD249" s="162"/>
      <c r="BE249" s="162"/>
      <c r="BF249" s="162"/>
      <c r="BG249" s="162"/>
      <c r="BH249" s="162"/>
    </row>
    <row r="250" spans="1:60" outlineLevel="1" x14ac:dyDescent="0.2">
      <c r="A250" s="206">
        <v>21</v>
      </c>
      <c r="B250" s="173" t="s">
        <v>377</v>
      </c>
      <c r="C250" s="198" t="s">
        <v>378</v>
      </c>
      <c r="D250" s="177" t="s">
        <v>227</v>
      </c>
      <c r="E250" s="182">
        <v>1247.0508</v>
      </c>
      <c r="F250" s="189"/>
      <c r="G250" s="188">
        <f>ROUND(E250*F250,2)</f>
        <v>0</v>
      </c>
      <c r="H250" s="187" t="s">
        <v>228</v>
      </c>
      <c r="I250" s="208" t="s">
        <v>139</v>
      </c>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t="s">
        <v>140</v>
      </c>
      <c r="AF250" s="162"/>
      <c r="AG250" s="162"/>
      <c r="AH250" s="162"/>
      <c r="AI250" s="162"/>
      <c r="AJ250" s="162"/>
      <c r="AK250" s="162"/>
      <c r="AL250" s="162"/>
      <c r="AM250" s="162">
        <v>15</v>
      </c>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row>
    <row r="251" spans="1:60" outlineLevel="1" x14ac:dyDescent="0.2">
      <c r="A251" s="205"/>
      <c r="B251" s="174"/>
      <c r="C251" s="199" t="s">
        <v>281</v>
      </c>
      <c r="D251" s="178"/>
      <c r="E251" s="183">
        <v>0.44850000000000001</v>
      </c>
      <c r="F251" s="188"/>
      <c r="G251" s="188"/>
      <c r="H251" s="187"/>
      <c r="I251" s="208"/>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row>
    <row r="252" spans="1:60" outlineLevel="1" x14ac:dyDescent="0.2">
      <c r="A252" s="205"/>
      <c r="B252" s="174"/>
      <c r="C252" s="199" t="s">
        <v>282</v>
      </c>
      <c r="D252" s="178"/>
      <c r="E252" s="183">
        <v>45.738</v>
      </c>
      <c r="F252" s="188"/>
      <c r="G252" s="188"/>
      <c r="H252" s="187"/>
      <c r="I252" s="208"/>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row>
    <row r="253" spans="1:60" outlineLevel="1" x14ac:dyDescent="0.2">
      <c r="A253" s="205"/>
      <c r="B253" s="174"/>
      <c r="C253" s="199" t="s">
        <v>283</v>
      </c>
      <c r="D253" s="178"/>
      <c r="E253" s="183">
        <v>32.356999999999999</v>
      </c>
      <c r="F253" s="188"/>
      <c r="G253" s="188"/>
      <c r="H253" s="187"/>
      <c r="I253" s="208"/>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row>
    <row r="254" spans="1:60" outlineLevel="1" x14ac:dyDescent="0.2">
      <c r="A254" s="205"/>
      <c r="B254" s="174"/>
      <c r="C254" s="199" t="s">
        <v>284</v>
      </c>
      <c r="D254" s="178"/>
      <c r="E254" s="183">
        <v>15.616</v>
      </c>
      <c r="F254" s="188"/>
      <c r="G254" s="188"/>
      <c r="H254" s="187"/>
      <c r="I254" s="208"/>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row>
    <row r="255" spans="1:60" outlineLevel="1" x14ac:dyDescent="0.2">
      <c r="A255" s="205"/>
      <c r="B255" s="174"/>
      <c r="C255" s="199" t="s">
        <v>285</v>
      </c>
      <c r="D255" s="178"/>
      <c r="E255" s="183">
        <v>136.19200000000001</v>
      </c>
      <c r="F255" s="188"/>
      <c r="G255" s="188"/>
      <c r="H255" s="187"/>
      <c r="I255" s="208"/>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row>
    <row r="256" spans="1:60" outlineLevel="1" x14ac:dyDescent="0.2">
      <c r="A256" s="205"/>
      <c r="B256" s="174"/>
      <c r="C256" s="199" t="s">
        <v>286</v>
      </c>
      <c r="D256" s="178"/>
      <c r="E256" s="183">
        <v>46.591999999999999</v>
      </c>
      <c r="F256" s="188"/>
      <c r="G256" s="188"/>
      <c r="H256" s="187"/>
      <c r="I256" s="208"/>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row>
    <row r="257" spans="1:60" outlineLevel="1" x14ac:dyDescent="0.2">
      <c r="A257" s="205"/>
      <c r="B257" s="174"/>
      <c r="C257" s="199" t="s">
        <v>287</v>
      </c>
      <c r="D257" s="178"/>
      <c r="E257" s="183">
        <v>407.04</v>
      </c>
      <c r="F257" s="188"/>
      <c r="G257" s="188"/>
      <c r="H257" s="187"/>
      <c r="I257" s="208"/>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row>
    <row r="258" spans="1:60" outlineLevel="1" x14ac:dyDescent="0.2">
      <c r="A258" s="205"/>
      <c r="B258" s="174"/>
      <c r="C258" s="199" t="s">
        <v>288</v>
      </c>
      <c r="D258" s="178"/>
      <c r="E258" s="183">
        <v>61.951999999999998</v>
      </c>
      <c r="F258" s="188"/>
      <c r="G258" s="188"/>
      <c r="H258" s="187"/>
      <c r="I258" s="208"/>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row>
    <row r="259" spans="1:60" outlineLevel="1" x14ac:dyDescent="0.2">
      <c r="A259" s="205"/>
      <c r="B259" s="174"/>
      <c r="C259" s="199" t="s">
        <v>289</v>
      </c>
      <c r="D259" s="178"/>
      <c r="E259" s="183">
        <v>161.28</v>
      </c>
      <c r="F259" s="188"/>
      <c r="G259" s="188"/>
      <c r="H259" s="187"/>
      <c r="I259" s="208"/>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row>
    <row r="260" spans="1:60" outlineLevel="1" x14ac:dyDescent="0.2">
      <c r="A260" s="205"/>
      <c r="B260" s="174"/>
      <c r="C260" s="199" t="s">
        <v>290</v>
      </c>
      <c r="D260" s="178"/>
      <c r="E260" s="183">
        <v>124.6784</v>
      </c>
      <c r="F260" s="188"/>
      <c r="G260" s="188"/>
      <c r="H260" s="187"/>
      <c r="I260" s="208"/>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row>
    <row r="261" spans="1:60" outlineLevel="1" x14ac:dyDescent="0.2">
      <c r="A261" s="205"/>
      <c r="B261" s="174"/>
      <c r="C261" s="200" t="s">
        <v>187</v>
      </c>
      <c r="D261" s="179"/>
      <c r="E261" s="184">
        <v>1031.8939</v>
      </c>
      <c r="F261" s="188"/>
      <c r="G261" s="188"/>
      <c r="H261" s="187"/>
      <c r="I261" s="208"/>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row>
    <row r="262" spans="1:60" outlineLevel="1" x14ac:dyDescent="0.2">
      <c r="A262" s="205"/>
      <c r="B262" s="174"/>
      <c r="C262" s="199" t="s">
        <v>291</v>
      </c>
      <c r="D262" s="178"/>
      <c r="E262" s="183">
        <v>11.88</v>
      </c>
      <c r="F262" s="188"/>
      <c r="G262" s="188"/>
      <c r="H262" s="187"/>
      <c r="I262" s="208"/>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row>
    <row r="263" spans="1:60" outlineLevel="1" x14ac:dyDescent="0.2">
      <c r="A263" s="205"/>
      <c r="B263" s="174"/>
      <c r="C263" s="199" t="s">
        <v>292</v>
      </c>
      <c r="D263" s="178"/>
      <c r="E263" s="183">
        <v>19.667999999999999</v>
      </c>
      <c r="F263" s="188"/>
      <c r="G263" s="188"/>
      <c r="H263" s="187"/>
      <c r="I263" s="208"/>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row>
    <row r="264" spans="1:60" outlineLevel="1" x14ac:dyDescent="0.2">
      <c r="A264" s="205"/>
      <c r="B264" s="174"/>
      <c r="C264" s="199" t="s">
        <v>293</v>
      </c>
      <c r="D264" s="178"/>
      <c r="E264" s="183">
        <v>8.64</v>
      </c>
      <c r="F264" s="188"/>
      <c r="G264" s="188"/>
      <c r="H264" s="187"/>
      <c r="I264" s="208"/>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row>
    <row r="265" spans="1:60" outlineLevel="1" x14ac:dyDescent="0.2">
      <c r="A265" s="205"/>
      <c r="B265" s="174"/>
      <c r="C265" s="199" t="s">
        <v>294</v>
      </c>
      <c r="D265" s="178"/>
      <c r="E265" s="183">
        <v>12.816000000000001</v>
      </c>
      <c r="F265" s="188"/>
      <c r="G265" s="188"/>
      <c r="H265" s="187"/>
      <c r="I265" s="208"/>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row>
    <row r="266" spans="1:60" outlineLevel="1" x14ac:dyDescent="0.2">
      <c r="A266" s="205"/>
      <c r="B266" s="174"/>
      <c r="C266" s="199" t="s">
        <v>295</v>
      </c>
      <c r="D266" s="178"/>
      <c r="E266" s="183">
        <v>58.348399999999998</v>
      </c>
      <c r="F266" s="188"/>
      <c r="G266" s="188"/>
      <c r="H266" s="187"/>
      <c r="I266" s="208"/>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row>
    <row r="267" spans="1:60" outlineLevel="1" x14ac:dyDescent="0.2">
      <c r="A267" s="205"/>
      <c r="B267" s="174"/>
      <c r="C267" s="199" t="s">
        <v>296</v>
      </c>
      <c r="D267" s="178"/>
      <c r="E267" s="183">
        <v>25.632000000000001</v>
      </c>
      <c r="F267" s="188"/>
      <c r="G267" s="188"/>
      <c r="H267" s="187"/>
      <c r="I267" s="208"/>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row>
    <row r="268" spans="1:60" outlineLevel="1" x14ac:dyDescent="0.2">
      <c r="A268" s="205"/>
      <c r="B268" s="174"/>
      <c r="C268" s="199" t="s">
        <v>297</v>
      </c>
      <c r="D268" s="178"/>
      <c r="E268" s="183">
        <v>47.302500000000002</v>
      </c>
      <c r="F268" s="188"/>
      <c r="G268" s="188"/>
      <c r="H268" s="187"/>
      <c r="I268" s="208"/>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row>
    <row r="269" spans="1:60" outlineLevel="1" x14ac:dyDescent="0.2">
      <c r="A269" s="205"/>
      <c r="B269" s="174"/>
      <c r="C269" s="199" t="s">
        <v>298</v>
      </c>
      <c r="D269" s="178"/>
      <c r="E269" s="183">
        <v>30.87</v>
      </c>
      <c r="F269" s="188"/>
      <c r="G269" s="188"/>
      <c r="H269" s="187"/>
      <c r="I269" s="208"/>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row>
    <row r="270" spans="1:60" outlineLevel="1" x14ac:dyDescent="0.2">
      <c r="A270" s="205"/>
      <c r="B270" s="174"/>
      <c r="C270" s="200" t="s">
        <v>187</v>
      </c>
      <c r="D270" s="179"/>
      <c r="E270" s="184">
        <v>215.15690000000001</v>
      </c>
      <c r="F270" s="188"/>
      <c r="G270" s="188"/>
      <c r="H270" s="187"/>
      <c r="I270" s="208"/>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row>
    <row r="271" spans="1:60" outlineLevel="1" x14ac:dyDescent="0.2">
      <c r="A271" s="205"/>
      <c r="B271" s="285" t="s">
        <v>379</v>
      </c>
      <c r="C271" s="286"/>
      <c r="D271" s="287"/>
      <c r="E271" s="288"/>
      <c r="F271" s="289"/>
      <c r="G271" s="290"/>
      <c r="H271" s="187"/>
      <c r="I271" s="208"/>
      <c r="J271" s="162"/>
      <c r="K271" s="162"/>
      <c r="L271" s="162"/>
      <c r="M271" s="162"/>
      <c r="N271" s="162"/>
      <c r="O271" s="162"/>
      <c r="P271" s="162"/>
      <c r="Q271" s="162"/>
      <c r="R271" s="162"/>
      <c r="S271" s="162"/>
      <c r="T271" s="162"/>
      <c r="U271" s="162"/>
      <c r="V271" s="162"/>
      <c r="W271" s="162"/>
      <c r="X271" s="162"/>
      <c r="Y271" s="162"/>
      <c r="Z271" s="162"/>
      <c r="AA271" s="162"/>
      <c r="AB271" s="162"/>
      <c r="AC271" s="162">
        <v>0</v>
      </c>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row>
    <row r="272" spans="1:60" ht="22.5" outlineLevel="1" x14ac:dyDescent="0.2">
      <c r="A272" s="205"/>
      <c r="B272" s="285" t="s">
        <v>380</v>
      </c>
      <c r="C272" s="286"/>
      <c r="D272" s="287"/>
      <c r="E272" s="288"/>
      <c r="F272" s="289"/>
      <c r="G272" s="290"/>
      <c r="H272" s="187"/>
      <c r="I272" s="208"/>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5" t="str">
        <f>B272</f>
        <v>nanesení lepicího tmelu na izolační desky, nalepení desek, zajištění talířovými hmoždinkami (6 ks/m2), přebroušení desek, natažení stěrky, vtlačení výztužné tkaniny (1,15 m2/m2), přehlazení stěrky. Další vrstvy podle popisu položky.</v>
      </c>
      <c r="BA272" s="162"/>
      <c r="BB272" s="162"/>
      <c r="BC272" s="162"/>
      <c r="BD272" s="162"/>
      <c r="BE272" s="162"/>
      <c r="BF272" s="162"/>
      <c r="BG272" s="162"/>
      <c r="BH272" s="162"/>
    </row>
    <row r="273" spans="1:60" outlineLevel="1" x14ac:dyDescent="0.2">
      <c r="A273" s="205"/>
      <c r="B273" s="285" t="s">
        <v>381</v>
      </c>
      <c r="C273" s="286"/>
      <c r="D273" s="287"/>
      <c r="E273" s="288"/>
      <c r="F273" s="289"/>
      <c r="G273" s="290"/>
      <c r="H273" s="187"/>
      <c r="I273" s="208"/>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t="s">
        <v>134</v>
      </c>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row>
    <row r="274" spans="1:60" ht="22.5" outlineLevel="1" x14ac:dyDescent="0.2">
      <c r="A274" s="206">
        <v>22</v>
      </c>
      <c r="B274" s="173" t="s">
        <v>382</v>
      </c>
      <c r="C274" s="198" t="s">
        <v>1360</v>
      </c>
      <c r="D274" s="177" t="s">
        <v>227</v>
      </c>
      <c r="E274" s="182">
        <v>95.76</v>
      </c>
      <c r="F274" s="189"/>
      <c r="G274" s="188">
        <f>ROUND(E274*F274,2)</f>
        <v>0</v>
      </c>
      <c r="H274" s="187" t="s">
        <v>228</v>
      </c>
      <c r="I274" s="208" t="s">
        <v>139</v>
      </c>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t="s">
        <v>140</v>
      </c>
      <c r="AF274" s="162"/>
      <c r="AG274" s="162"/>
      <c r="AH274" s="162"/>
      <c r="AI274" s="162"/>
      <c r="AJ274" s="162"/>
      <c r="AK274" s="162"/>
      <c r="AL274" s="162"/>
      <c r="AM274" s="162">
        <v>15</v>
      </c>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row>
    <row r="275" spans="1:60" outlineLevel="1" x14ac:dyDescent="0.2">
      <c r="A275" s="205"/>
      <c r="B275" s="174"/>
      <c r="C275" s="280" t="s">
        <v>383</v>
      </c>
      <c r="D275" s="281"/>
      <c r="E275" s="282"/>
      <c r="F275" s="283"/>
      <c r="G275" s="284"/>
      <c r="H275" s="187"/>
      <c r="I275" s="208"/>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5" t="str">
        <f>C275</f>
        <v>Položka neobsahuje kontaktní nátěr a povrchovou úpravu omítkou.</v>
      </c>
      <c r="BB275" s="162"/>
      <c r="BC275" s="162"/>
      <c r="BD275" s="162"/>
      <c r="BE275" s="162"/>
      <c r="BF275" s="162"/>
      <c r="BG275" s="162"/>
      <c r="BH275" s="162"/>
    </row>
    <row r="276" spans="1:60" outlineLevel="1" x14ac:dyDescent="0.2">
      <c r="A276" s="205"/>
      <c r="B276" s="174"/>
      <c r="C276" s="199" t="s">
        <v>384</v>
      </c>
      <c r="D276" s="178"/>
      <c r="E276" s="183">
        <v>95.76</v>
      </c>
      <c r="F276" s="188"/>
      <c r="G276" s="188"/>
      <c r="H276" s="187"/>
      <c r="I276" s="208"/>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row>
    <row r="277" spans="1:60" ht="22.5" outlineLevel="1" x14ac:dyDescent="0.2">
      <c r="A277" s="206">
        <v>23</v>
      </c>
      <c r="B277" s="173" t="s">
        <v>385</v>
      </c>
      <c r="C277" s="198" t="s">
        <v>1361</v>
      </c>
      <c r="D277" s="177" t="s">
        <v>227</v>
      </c>
      <c r="E277" s="182">
        <v>394.49900000000002</v>
      </c>
      <c r="F277" s="189"/>
      <c r="G277" s="188">
        <f>ROUND(E277*F277,2)</f>
        <v>0</v>
      </c>
      <c r="H277" s="187" t="s">
        <v>228</v>
      </c>
      <c r="I277" s="208" t="s">
        <v>139</v>
      </c>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t="s">
        <v>140</v>
      </c>
      <c r="AF277" s="162"/>
      <c r="AG277" s="162"/>
      <c r="AH277" s="162"/>
      <c r="AI277" s="162"/>
      <c r="AJ277" s="162"/>
      <c r="AK277" s="162"/>
      <c r="AL277" s="162"/>
      <c r="AM277" s="162">
        <v>15</v>
      </c>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row>
    <row r="278" spans="1:60" outlineLevel="1" x14ac:dyDescent="0.2">
      <c r="A278" s="205"/>
      <c r="B278" s="174"/>
      <c r="C278" s="199" t="s">
        <v>386</v>
      </c>
      <c r="D278" s="178"/>
      <c r="E278" s="183"/>
      <c r="F278" s="188"/>
      <c r="G278" s="188"/>
      <c r="H278" s="187"/>
      <c r="I278" s="208"/>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row>
    <row r="279" spans="1:60" outlineLevel="1" x14ac:dyDescent="0.2">
      <c r="A279" s="205"/>
      <c r="B279" s="174"/>
      <c r="C279" s="199" t="s">
        <v>387</v>
      </c>
      <c r="D279" s="178"/>
      <c r="E279" s="183">
        <v>36.96</v>
      </c>
      <c r="F279" s="188"/>
      <c r="G279" s="188"/>
      <c r="H279" s="187"/>
      <c r="I279" s="208"/>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row>
    <row r="280" spans="1:60" outlineLevel="1" x14ac:dyDescent="0.2">
      <c r="A280" s="205"/>
      <c r="B280" s="174"/>
      <c r="C280" s="199" t="s">
        <v>254</v>
      </c>
      <c r="D280" s="178"/>
      <c r="E280" s="183">
        <v>4.8</v>
      </c>
      <c r="F280" s="188"/>
      <c r="G280" s="188"/>
      <c r="H280" s="187"/>
      <c r="I280" s="208"/>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row>
    <row r="281" spans="1:60" outlineLevel="1" x14ac:dyDescent="0.2">
      <c r="A281" s="205"/>
      <c r="B281" s="174"/>
      <c r="C281" s="199" t="s">
        <v>388</v>
      </c>
      <c r="D281" s="178"/>
      <c r="E281" s="183">
        <v>2.4</v>
      </c>
      <c r="F281" s="188"/>
      <c r="G281" s="188"/>
      <c r="H281" s="187"/>
      <c r="I281" s="208"/>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row>
    <row r="282" spans="1:60" outlineLevel="1" x14ac:dyDescent="0.2">
      <c r="A282" s="205"/>
      <c r="B282" s="174"/>
      <c r="C282" s="199" t="s">
        <v>389</v>
      </c>
      <c r="D282" s="178"/>
      <c r="E282" s="183">
        <v>19.32</v>
      </c>
      <c r="F282" s="188"/>
      <c r="G282" s="188"/>
      <c r="H282" s="187"/>
      <c r="I282" s="208"/>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row>
    <row r="283" spans="1:60" outlineLevel="1" x14ac:dyDescent="0.2">
      <c r="A283" s="205"/>
      <c r="B283" s="174"/>
      <c r="C283" s="199" t="s">
        <v>390</v>
      </c>
      <c r="D283" s="178"/>
      <c r="E283" s="183">
        <v>131.233</v>
      </c>
      <c r="F283" s="188"/>
      <c r="G283" s="188"/>
      <c r="H283" s="187"/>
      <c r="I283" s="208"/>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row>
    <row r="284" spans="1:60" outlineLevel="1" x14ac:dyDescent="0.2">
      <c r="A284" s="205"/>
      <c r="B284" s="174"/>
      <c r="C284" s="199" t="s">
        <v>391</v>
      </c>
      <c r="D284" s="178"/>
      <c r="E284" s="183">
        <v>13.94</v>
      </c>
      <c r="F284" s="188"/>
      <c r="G284" s="188"/>
      <c r="H284" s="187"/>
      <c r="I284" s="208"/>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row>
    <row r="285" spans="1:60" outlineLevel="1" x14ac:dyDescent="0.2">
      <c r="A285" s="205"/>
      <c r="B285" s="174"/>
      <c r="C285" s="199" t="s">
        <v>392</v>
      </c>
      <c r="D285" s="178"/>
      <c r="E285" s="183">
        <v>13.94</v>
      </c>
      <c r="F285" s="188"/>
      <c r="G285" s="188"/>
      <c r="H285" s="187"/>
      <c r="I285" s="208"/>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row>
    <row r="286" spans="1:60" outlineLevel="1" x14ac:dyDescent="0.2">
      <c r="A286" s="205"/>
      <c r="B286" s="174"/>
      <c r="C286" s="199" t="s">
        <v>393</v>
      </c>
      <c r="D286" s="178"/>
      <c r="E286" s="183">
        <v>10.88</v>
      </c>
      <c r="F286" s="188"/>
      <c r="G286" s="188"/>
      <c r="H286" s="187"/>
      <c r="I286" s="208"/>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row>
    <row r="287" spans="1:60" outlineLevel="1" x14ac:dyDescent="0.2">
      <c r="A287" s="205"/>
      <c r="B287" s="174"/>
      <c r="C287" s="199" t="s">
        <v>394</v>
      </c>
      <c r="D287" s="178"/>
      <c r="E287" s="183">
        <v>21.7</v>
      </c>
      <c r="F287" s="188"/>
      <c r="G287" s="188"/>
      <c r="H287" s="187"/>
      <c r="I287" s="208"/>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row>
    <row r="288" spans="1:60" outlineLevel="1" x14ac:dyDescent="0.2">
      <c r="A288" s="205"/>
      <c r="B288" s="174"/>
      <c r="C288" s="199" t="s">
        <v>395</v>
      </c>
      <c r="D288" s="178"/>
      <c r="E288" s="183">
        <v>10.45</v>
      </c>
      <c r="F288" s="188"/>
      <c r="G288" s="188"/>
      <c r="H288" s="187"/>
      <c r="I288" s="208"/>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row>
    <row r="289" spans="1:60" outlineLevel="1" x14ac:dyDescent="0.2">
      <c r="A289" s="205"/>
      <c r="B289" s="174"/>
      <c r="C289" s="199" t="s">
        <v>396</v>
      </c>
      <c r="D289" s="178"/>
      <c r="E289" s="183">
        <v>7.7039999999999997</v>
      </c>
      <c r="F289" s="188"/>
      <c r="G289" s="188"/>
      <c r="H289" s="187"/>
      <c r="I289" s="208"/>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row>
    <row r="290" spans="1:60" outlineLevel="1" x14ac:dyDescent="0.2">
      <c r="A290" s="205"/>
      <c r="B290" s="174"/>
      <c r="C290" s="199" t="s">
        <v>397</v>
      </c>
      <c r="D290" s="178"/>
      <c r="E290" s="183">
        <v>26.28</v>
      </c>
      <c r="F290" s="188"/>
      <c r="G290" s="188"/>
      <c r="H290" s="187"/>
      <c r="I290" s="208"/>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row>
    <row r="291" spans="1:60" outlineLevel="1" x14ac:dyDescent="0.2">
      <c r="A291" s="205"/>
      <c r="B291" s="174"/>
      <c r="C291" s="200" t="s">
        <v>187</v>
      </c>
      <c r="D291" s="179"/>
      <c r="E291" s="184">
        <v>299.60700000000003</v>
      </c>
      <c r="F291" s="188"/>
      <c r="G291" s="188"/>
      <c r="H291" s="187"/>
      <c r="I291" s="208"/>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row>
    <row r="292" spans="1:60" outlineLevel="1" x14ac:dyDescent="0.2">
      <c r="A292" s="205"/>
      <c r="B292" s="174"/>
      <c r="C292" s="199" t="s">
        <v>398</v>
      </c>
      <c r="D292" s="178"/>
      <c r="E292" s="183">
        <v>7.42</v>
      </c>
      <c r="F292" s="188"/>
      <c r="G292" s="188"/>
      <c r="H292" s="187"/>
      <c r="I292" s="208"/>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row>
    <row r="293" spans="1:60" outlineLevel="1" x14ac:dyDescent="0.2">
      <c r="A293" s="205"/>
      <c r="B293" s="174"/>
      <c r="C293" s="199" t="s">
        <v>399</v>
      </c>
      <c r="D293" s="178"/>
      <c r="E293" s="183">
        <v>87.471999999999994</v>
      </c>
      <c r="F293" s="188"/>
      <c r="G293" s="188"/>
      <c r="H293" s="187"/>
      <c r="I293" s="208"/>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row>
    <row r="294" spans="1:60" outlineLevel="1" x14ac:dyDescent="0.2">
      <c r="A294" s="205"/>
      <c r="B294" s="285" t="s">
        <v>400</v>
      </c>
      <c r="C294" s="286"/>
      <c r="D294" s="287"/>
      <c r="E294" s="288"/>
      <c r="F294" s="289"/>
      <c r="G294" s="290"/>
      <c r="H294" s="187"/>
      <c r="I294" s="208"/>
      <c r="J294" s="162"/>
      <c r="K294" s="162"/>
      <c r="L294" s="162"/>
      <c r="M294" s="162"/>
      <c r="N294" s="162"/>
      <c r="O294" s="162"/>
      <c r="P294" s="162"/>
      <c r="Q294" s="162"/>
      <c r="R294" s="162"/>
      <c r="S294" s="162"/>
      <c r="T294" s="162"/>
      <c r="U294" s="162"/>
      <c r="V294" s="162"/>
      <c r="W294" s="162"/>
      <c r="X294" s="162"/>
      <c r="Y294" s="162"/>
      <c r="Z294" s="162"/>
      <c r="AA294" s="162"/>
      <c r="AB294" s="162"/>
      <c r="AC294" s="162">
        <v>0</v>
      </c>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row>
    <row r="295" spans="1:60" ht="22.5" outlineLevel="1" x14ac:dyDescent="0.2">
      <c r="A295" s="205"/>
      <c r="B295" s="285" t="s">
        <v>380</v>
      </c>
      <c r="C295" s="286"/>
      <c r="D295" s="287"/>
      <c r="E295" s="288"/>
      <c r="F295" s="289"/>
      <c r="G295" s="290"/>
      <c r="H295" s="187"/>
      <c r="I295" s="208"/>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5" t="str">
        <f>B295</f>
        <v>nanesení lepicího tmelu na izolační desky, nalepení desek, zajištění talířovými hmoždinkami (6 ks/m2), přebroušení desek, natažení stěrky, vtlačení výztužné tkaniny (1,15 m2/m2), přehlazení stěrky. Další vrstvy podle popisu položky.</v>
      </c>
      <c r="BA295" s="162"/>
      <c r="BB295" s="162"/>
      <c r="BC295" s="162"/>
      <c r="BD295" s="162"/>
      <c r="BE295" s="162"/>
      <c r="BF295" s="162"/>
      <c r="BG295" s="162"/>
      <c r="BH295" s="162"/>
    </row>
    <row r="296" spans="1:60" outlineLevel="1" x14ac:dyDescent="0.2">
      <c r="A296" s="205"/>
      <c r="B296" s="285" t="s">
        <v>401</v>
      </c>
      <c r="C296" s="286"/>
      <c r="D296" s="287"/>
      <c r="E296" s="288"/>
      <c r="F296" s="289"/>
      <c r="G296" s="290"/>
      <c r="H296" s="187"/>
      <c r="I296" s="208"/>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t="s">
        <v>134</v>
      </c>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row>
    <row r="297" spans="1:60" ht="22.5" outlineLevel="1" x14ac:dyDescent="0.2">
      <c r="A297" s="206">
        <v>24</v>
      </c>
      <c r="B297" s="173" t="s">
        <v>402</v>
      </c>
      <c r="C297" s="198" t="s">
        <v>1362</v>
      </c>
      <c r="D297" s="177" t="s">
        <v>227</v>
      </c>
      <c r="E297" s="182">
        <v>175.92400000000001</v>
      </c>
      <c r="F297" s="189"/>
      <c r="G297" s="188">
        <f>ROUND(E297*F297,2)</f>
        <v>0</v>
      </c>
      <c r="H297" s="187" t="s">
        <v>228</v>
      </c>
      <c r="I297" s="208" t="s">
        <v>139</v>
      </c>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t="s">
        <v>140</v>
      </c>
      <c r="AF297" s="162"/>
      <c r="AG297" s="162"/>
      <c r="AH297" s="162"/>
      <c r="AI297" s="162"/>
      <c r="AJ297" s="162"/>
      <c r="AK297" s="162"/>
      <c r="AL297" s="162"/>
      <c r="AM297" s="162">
        <v>15</v>
      </c>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row>
    <row r="298" spans="1:60" outlineLevel="1" x14ac:dyDescent="0.2">
      <c r="A298" s="205"/>
      <c r="B298" s="174"/>
      <c r="C298" s="199" t="s">
        <v>403</v>
      </c>
      <c r="D298" s="178"/>
      <c r="E298" s="183">
        <v>163.32400000000001</v>
      </c>
      <c r="F298" s="188"/>
      <c r="G298" s="188"/>
      <c r="H298" s="187"/>
      <c r="I298" s="208"/>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row>
    <row r="299" spans="1:60" outlineLevel="1" x14ac:dyDescent="0.2">
      <c r="A299" s="205"/>
      <c r="B299" s="174"/>
      <c r="C299" s="199" t="s">
        <v>404</v>
      </c>
      <c r="D299" s="178"/>
      <c r="E299" s="183">
        <v>12.6</v>
      </c>
      <c r="F299" s="188"/>
      <c r="G299" s="188"/>
      <c r="H299" s="187"/>
      <c r="I299" s="208"/>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row>
    <row r="300" spans="1:60" ht="22.5" outlineLevel="1" x14ac:dyDescent="0.2">
      <c r="A300" s="206">
        <v>25</v>
      </c>
      <c r="B300" s="173" t="s">
        <v>405</v>
      </c>
      <c r="C300" s="198" t="s">
        <v>1363</v>
      </c>
      <c r="D300" s="177" t="s">
        <v>227</v>
      </c>
      <c r="E300" s="182">
        <v>2819.8620000000001</v>
      </c>
      <c r="F300" s="189"/>
      <c r="G300" s="188">
        <f>ROUND(E300*F300,2)</f>
        <v>0</v>
      </c>
      <c r="H300" s="187" t="s">
        <v>228</v>
      </c>
      <c r="I300" s="208" t="s">
        <v>139</v>
      </c>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t="s">
        <v>140</v>
      </c>
      <c r="AF300" s="162"/>
      <c r="AG300" s="162"/>
      <c r="AH300" s="162"/>
      <c r="AI300" s="162"/>
      <c r="AJ300" s="162"/>
      <c r="AK300" s="162"/>
      <c r="AL300" s="162"/>
      <c r="AM300" s="162">
        <v>15</v>
      </c>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row>
    <row r="301" spans="1:60" outlineLevel="1" x14ac:dyDescent="0.2">
      <c r="A301" s="205"/>
      <c r="B301" s="174"/>
      <c r="C301" s="199" t="s">
        <v>406</v>
      </c>
      <c r="D301" s="178"/>
      <c r="E301" s="183"/>
      <c r="F301" s="188"/>
      <c r="G301" s="188"/>
      <c r="H301" s="187"/>
      <c r="I301" s="208"/>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row>
    <row r="302" spans="1:60" outlineLevel="1" x14ac:dyDescent="0.2">
      <c r="A302" s="205"/>
      <c r="B302" s="174"/>
      <c r="C302" s="199" t="s">
        <v>348</v>
      </c>
      <c r="D302" s="178"/>
      <c r="E302" s="183"/>
      <c r="F302" s="188"/>
      <c r="G302" s="188"/>
      <c r="H302" s="187"/>
      <c r="I302" s="208"/>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row>
    <row r="303" spans="1:60" outlineLevel="1" x14ac:dyDescent="0.2">
      <c r="A303" s="205"/>
      <c r="B303" s="174"/>
      <c r="C303" s="199" t="s">
        <v>407</v>
      </c>
      <c r="D303" s="178"/>
      <c r="E303" s="183">
        <v>19.3155</v>
      </c>
      <c r="F303" s="188"/>
      <c r="G303" s="188"/>
      <c r="H303" s="187"/>
      <c r="I303" s="208"/>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row>
    <row r="304" spans="1:60" outlineLevel="1" x14ac:dyDescent="0.2">
      <c r="A304" s="205"/>
      <c r="B304" s="174"/>
      <c r="C304" s="199" t="s">
        <v>408</v>
      </c>
      <c r="D304" s="178"/>
      <c r="E304" s="183">
        <v>-0.85150000000000003</v>
      </c>
      <c r="F304" s="188"/>
      <c r="G304" s="188"/>
      <c r="H304" s="187"/>
      <c r="I304" s="208"/>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row>
    <row r="305" spans="1:60" outlineLevel="1" x14ac:dyDescent="0.2">
      <c r="A305" s="205"/>
      <c r="B305" s="174"/>
      <c r="C305" s="199" t="s">
        <v>409</v>
      </c>
      <c r="D305" s="178"/>
      <c r="E305" s="183">
        <v>290.78500000000003</v>
      </c>
      <c r="F305" s="188"/>
      <c r="G305" s="188"/>
      <c r="H305" s="187"/>
      <c r="I305" s="208"/>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row>
    <row r="306" spans="1:60" outlineLevel="1" x14ac:dyDescent="0.2">
      <c r="A306" s="205"/>
      <c r="B306" s="174"/>
      <c r="C306" s="199" t="s">
        <v>410</v>
      </c>
      <c r="D306" s="178"/>
      <c r="E306" s="183">
        <v>-22.05</v>
      </c>
      <c r="F306" s="188"/>
      <c r="G306" s="188"/>
      <c r="H306" s="187"/>
      <c r="I306" s="208"/>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row>
    <row r="307" spans="1:60" outlineLevel="1" x14ac:dyDescent="0.2">
      <c r="A307" s="205"/>
      <c r="B307" s="174"/>
      <c r="C307" s="199" t="s">
        <v>411</v>
      </c>
      <c r="D307" s="178"/>
      <c r="E307" s="183">
        <v>-11.88</v>
      </c>
      <c r="F307" s="188"/>
      <c r="G307" s="188"/>
      <c r="H307" s="187"/>
      <c r="I307" s="208"/>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row>
    <row r="308" spans="1:60" outlineLevel="1" x14ac:dyDescent="0.2">
      <c r="A308" s="205"/>
      <c r="B308" s="174"/>
      <c r="C308" s="199" t="s">
        <v>412</v>
      </c>
      <c r="D308" s="178"/>
      <c r="E308" s="183">
        <v>-58.348399999999998</v>
      </c>
      <c r="F308" s="188"/>
      <c r="G308" s="188"/>
      <c r="H308" s="187"/>
      <c r="I308" s="208"/>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row>
    <row r="309" spans="1:60" outlineLevel="1" x14ac:dyDescent="0.2">
      <c r="A309" s="205"/>
      <c r="B309" s="174"/>
      <c r="C309" s="199" t="s">
        <v>413</v>
      </c>
      <c r="D309" s="178"/>
      <c r="E309" s="183">
        <v>-19.667999999999999</v>
      </c>
      <c r="F309" s="188"/>
      <c r="G309" s="188"/>
      <c r="H309" s="187"/>
      <c r="I309" s="208"/>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row>
    <row r="310" spans="1:60" outlineLevel="1" x14ac:dyDescent="0.2">
      <c r="A310" s="205"/>
      <c r="B310" s="174"/>
      <c r="C310" s="199" t="s">
        <v>414</v>
      </c>
      <c r="D310" s="178"/>
      <c r="E310" s="183">
        <v>-12.816000000000001</v>
      </c>
      <c r="F310" s="188"/>
      <c r="G310" s="188"/>
      <c r="H310" s="187"/>
      <c r="I310" s="208"/>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row>
    <row r="311" spans="1:60" outlineLevel="1" x14ac:dyDescent="0.2">
      <c r="A311" s="205"/>
      <c r="B311" s="174"/>
      <c r="C311" s="199" t="s">
        <v>415</v>
      </c>
      <c r="D311" s="178"/>
      <c r="E311" s="183">
        <v>-8.82</v>
      </c>
      <c r="F311" s="188"/>
      <c r="G311" s="188"/>
      <c r="H311" s="187"/>
      <c r="I311" s="208"/>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row>
    <row r="312" spans="1:60" outlineLevel="1" x14ac:dyDescent="0.2">
      <c r="A312" s="205"/>
      <c r="B312" s="174"/>
      <c r="C312" s="199" t="s">
        <v>416</v>
      </c>
      <c r="D312" s="178"/>
      <c r="E312" s="183">
        <v>37.32</v>
      </c>
      <c r="F312" s="188"/>
      <c r="G312" s="188"/>
      <c r="H312" s="187"/>
      <c r="I312" s="208"/>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row>
    <row r="313" spans="1:60" outlineLevel="1" x14ac:dyDescent="0.2">
      <c r="A313" s="205"/>
      <c r="B313" s="174"/>
      <c r="C313" s="199" t="s">
        <v>417</v>
      </c>
      <c r="D313" s="178"/>
      <c r="E313" s="183">
        <v>-17.088000000000001</v>
      </c>
      <c r="F313" s="188"/>
      <c r="G313" s="188"/>
      <c r="H313" s="187"/>
      <c r="I313" s="208"/>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row>
    <row r="314" spans="1:60" outlineLevel="1" x14ac:dyDescent="0.2">
      <c r="A314" s="205"/>
      <c r="B314" s="174"/>
      <c r="C314" s="199" t="s">
        <v>418</v>
      </c>
      <c r="D314" s="178"/>
      <c r="E314" s="183">
        <v>-5.76</v>
      </c>
      <c r="F314" s="188"/>
      <c r="G314" s="188"/>
      <c r="H314" s="187"/>
      <c r="I314" s="208"/>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row>
    <row r="315" spans="1:60" outlineLevel="1" x14ac:dyDescent="0.2">
      <c r="A315" s="205"/>
      <c r="B315" s="174"/>
      <c r="C315" s="199" t="s">
        <v>419</v>
      </c>
      <c r="D315" s="178"/>
      <c r="E315" s="183">
        <v>18.66</v>
      </c>
      <c r="F315" s="188"/>
      <c r="G315" s="188"/>
      <c r="H315" s="187"/>
      <c r="I315" s="208"/>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row>
    <row r="316" spans="1:60" outlineLevel="1" x14ac:dyDescent="0.2">
      <c r="A316" s="205"/>
      <c r="B316" s="174"/>
      <c r="C316" s="199" t="s">
        <v>420</v>
      </c>
      <c r="D316" s="178"/>
      <c r="E316" s="183">
        <v>-4.2720000000000002</v>
      </c>
      <c r="F316" s="188"/>
      <c r="G316" s="188"/>
      <c r="H316" s="187"/>
      <c r="I316" s="208"/>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row>
    <row r="317" spans="1:60" outlineLevel="1" x14ac:dyDescent="0.2">
      <c r="A317" s="205"/>
      <c r="B317" s="174"/>
      <c r="C317" s="199" t="s">
        <v>421</v>
      </c>
      <c r="D317" s="178"/>
      <c r="E317" s="183">
        <v>-1.44</v>
      </c>
      <c r="F317" s="188"/>
      <c r="G317" s="188"/>
      <c r="H317" s="187"/>
      <c r="I317" s="208"/>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row>
    <row r="318" spans="1:60" outlineLevel="1" x14ac:dyDescent="0.2">
      <c r="A318" s="205"/>
      <c r="B318" s="174"/>
      <c r="C318" s="199" t="s">
        <v>422</v>
      </c>
      <c r="D318" s="178"/>
      <c r="E318" s="183">
        <v>1176.1859999999999</v>
      </c>
      <c r="F318" s="188"/>
      <c r="G318" s="188"/>
      <c r="H318" s="187"/>
      <c r="I318" s="208"/>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row>
    <row r="319" spans="1:60" outlineLevel="1" x14ac:dyDescent="0.2">
      <c r="A319" s="205"/>
      <c r="B319" s="174"/>
      <c r="C319" s="199" t="s">
        <v>423</v>
      </c>
      <c r="D319" s="178"/>
      <c r="E319" s="183">
        <v>296.06400000000002</v>
      </c>
      <c r="F319" s="188"/>
      <c r="G319" s="188"/>
      <c r="H319" s="187"/>
      <c r="I319" s="208"/>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row>
    <row r="320" spans="1:60" outlineLevel="1" x14ac:dyDescent="0.2">
      <c r="A320" s="205"/>
      <c r="B320" s="174"/>
      <c r="C320" s="199" t="s">
        <v>424</v>
      </c>
      <c r="D320" s="178"/>
      <c r="E320" s="183">
        <v>-59.726399999999998</v>
      </c>
      <c r="F320" s="188"/>
      <c r="G320" s="188"/>
      <c r="H320" s="187"/>
      <c r="I320" s="208"/>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row>
    <row r="321" spans="1:60" outlineLevel="1" x14ac:dyDescent="0.2">
      <c r="A321" s="205"/>
      <c r="B321" s="174"/>
      <c r="C321" s="199" t="s">
        <v>425</v>
      </c>
      <c r="D321" s="178"/>
      <c r="E321" s="183">
        <v>-116.736</v>
      </c>
      <c r="F321" s="188"/>
      <c r="G321" s="188"/>
      <c r="H321" s="187"/>
      <c r="I321" s="208"/>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row>
    <row r="322" spans="1:60" outlineLevel="1" x14ac:dyDescent="0.2">
      <c r="A322" s="205"/>
      <c r="B322" s="174"/>
      <c r="C322" s="199" t="s">
        <v>426</v>
      </c>
      <c r="D322" s="178"/>
      <c r="E322" s="183">
        <v>-80.64</v>
      </c>
      <c r="F322" s="188"/>
      <c r="G322" s="188"/>
      <c r="H322" s="187"/>
      <c r="I322" s="208"/>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row>
    <row r="323" spans="1:60" outlineLevel="1" x14ac:dyDescent="0.2">
      <c r="A323" s="205"/>
      <c r="B323" s="174"/>
      <c r="C323" s="199" t="s">
        <v>427</v>
      </c>
      <c r="D323" s="178"/>
      <c r="E323" s="183">
        <v>-57.6</v>
      </c>
      <c r="F323" s="188"/>
      <c r="G323" s="188"/>
      <c r="H323" s="187"/>
      <c r="I323" s="208"/>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row>
    <row r="324" spans="1:60" outlineLevel="1" x14ac:dyDescent="0.2">
      <c r="A324" s="205"/>
      <c r="B324" s="174"/>
      <c r="C324" s="199" t="s">
        <v>428</v>
      </c>
      <c r="D324" s="178"/>
      <c r="E324" s="183">
        <v>-62.339199999999998</v>
      </c>
      <c r="F324" s="188"/>
      <c r="G324" s="188"/>
      <c r="H324" s="187"/>
      <c r="I324" s="208"/>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row>
    <row r="325" spans="1:60" outlineLevel="1" x14ac:dyDescent="0.2">
      <c r="A325" s="205"/>
      <c r="B325" s="174"/>
      <c r="C325" s="199" t="s">
        <v>429</v>
      </c>
      <c r="D325" s="178"/>
      <c r="E325" s="183">
        <v>-44.527999999999999</v>
      </c>
      <c r="F325" s="188"/>
      <c r="G325" s="188"/>
      <c r="H325" s="187"/>
      <c r="I325" s="208"/>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row>
    <row r="326" spans="1:60" outlineLevel="1" x14ac:dyDescent="0.2">
      <c r="A326" s="205"/>
      <c r="B326" s="174"/>
      <c r="C326" s="199" t="s">
        <v>430</v>
      </c>
      <c r="D326" s="178"/>
      <c r="E326" s="183">
        <v>-67.84</v>
      </c>
      <c r="F326" s="188"/>
      <c r="G326" s="188"/>
      <c r="H326" s="187"/>
      <c r="I326" s="208"/>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row>
    <row r="327" spans="1:60" outlineLevel="1" x14ac:dyDescent="0.2">
      <c r="A327" s="205"/>
      <c r="B327" s="174"/>
      <c r="C327" s="199" t="s">
        <v>431</v>
      </c>
      <c r="D327" s="178"/>
      <c r="E327" s="183">
        <v>-15.488</v>
      </c>
      <c r="F327" s="188"/>
      <c r="G327" s="188"/>
      <c r="H327" s="187"/>
      <c r="I327" s="208"/>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row>
    <row r="328" spans="1:60" outlineLevel="1" x14ac:dyDescent="0.2">
      <c r="A328" s="205"/>
      <c r="B328" s="174"/>
      <c r="C328" s="199" t="s">
        <v>432</v>
      </c>
      <c r="D328" s="178"/>
      <c r="E328" s="183">
        <v>-11.648</v>
      </c>
      <c r="F328" s="188"/>
      <c r="G328" s="188"/>
      <c r="H328" s="187"/>
      <c r="I328" s="208"/>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row>
    <row r="329" spans="1:60" outlineLevel="1" x14ac:dyDescent="0.2">
      <c r="A329" s="205"/>
      <c r="B329" s="174"/>
      <c r="C329" s="200" t="s">
        <v>187</v>
      </c>
      <c r="D329" s="179"/>
      <c r="E329" s="184">
        <v>1158.7909999999999</v>
      </c>
      <c r="F329" s="188"/>
      <c r="G329" s="188"/>
      <c r="H329" s="187"/>
      <c r="I329" s="208"/>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row>
    <row r="330" spans="1:60" outlineLevel="1" x14ac:dyDescent="0.2">
      <c r="A330" s="205"/>
      <c r="B330" s="174"/>
      <c r="C330" s="199" t="s">
        <v>433</v>
      </c>
      <c r="D330" s="178"/>
      <c r="E330" s="183">
        <v>1214.443</v>
      </c>
      <c r="F330" s="188"/>
      <c r="G330" s="188"/>
      <c r="H330" s="187"/>
      <c r="I330" s="208"/>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row>
    <row r="331" spans="1:60" outlineLevel="1" x14ac:dyDescent="0.2">
      <c r="A331" s="205"/>
      <c r="B331" s="174"/>
      <c r="C331" s="199" t="s">
        <v>434</v>
      </c>
      <c r="D331" s="178"/>
      <c r="E331" s="183">
        <v>-58.165199999999999</v>
      </c>
      <c r="F331" s="188"/>
      <c r="G331" s="188"/>
      <c r="H331" s="187"/>
      <c r="I331" s="208"/>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row>
    <row r="332" spans="1:60" outlineLevel="1" x14ac:dyDescent="0.2">
      <c r="A332" s="205"/>
      <c r="B332" s="174"/>
      <c r="C332" s="199" t="s">
        <v>435</v>
      </c>
      <c r="D332" s="178"/>
      <c r="E332" s="183">
        <v>-18.733000000000001</v>
      </c>
      <c r="F332" s="188"/>
      <c r="G332" s="188"/>
      <c r="H332" s="187"/>
      <c r="I332" s="208"/>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row>
    <row r="333" spans="1:60" outlineLevel="1" x14ac:dyDescent="0.2">
      <c r="A333" s="205"/>
      <c r="B333" s="174"/>
      <c r="C333" s="199" t="s">
        <v>436</v>
      </c>
      <c r="D333" s="178"/>
      <c r="E333" s="183">
        <v>-298.49599999999998</v>
      </c>
      <c r="F333" s="188"/>
      <c r="G333" s="188"/>
      <c r="H333" s="187"/>
      <c r="I333" s="208"/>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row>
    <row r="334" spans="1:60" outlineLevel="1" x14ac:dyDescent="0.2">
      <c r="A334" s="205"/>
      <c r="B334" s="174"/>
      <c r="C334" s="199" t="s">
        <v>437</v>
      </c>
      <c r="D334" s="178"/>
      <c r="E334" s="183">
        <v>-38.115000000000002</v>
      </c>
      <c r="F334" s="188"/>
      <c r="G334" s="188"/>
      <c r="H334" s="187"/>
      <c r="I334" s="208"/>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row>
    <row r="335" spans="1:60" outlineLevel="1" x14ac:dyDescent="0.2">
      <c r="A335" s="205"/>
      <c r="B335" s="174"/>
      <c r="C335" s="200" t="s">
        <v>187</v>
      </c>
      <c r="D335" s="179"/>
      <c r="E335" s="184">
        <v>800.93380000000002</v>
      </c>
      <c r="F335" s="188"/>
      <c r="G335" s="188"/>
      <c r="H335" s="187"/>
      <c r="I335" s="208"/>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row>
    <row r="336" spans="1:60" outlineLevel="1" x14ac:dyDescent="0.2">
      <c r="A336" s="205"/>
      <c r="B336" s="174"/>
      <c r="C336" s="199" t="s">
        <v>438</v>
      </c>
      <c r="D336" s="178"/>
      <c r="E336" s="183"/>
      <c r="F336" s="188"/>
      <c r="G336" s="188"/>
      <c r="H336" s="187"/>
      <c r="I336" s="208"/>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row>
    <row r="337" spans="1:60" outlineLevel="1" x14ac:dyDescent="0.2">
      <c r="A337" s="205"/>
      <c r="B337" s="174"/>
      <c r="C337" s="199" t="s">
        <v>439</v>
      </c>
      <c r="D337" s="178"/>
      <c r="E337" s="183">
        <v>25.0059</v>
      </c>
      <c r="F337" s="188"/>
      <c r="G337" s="188"/>
      <c r="H337" s="187"/>
      <c r="I337" s="208"/>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row>
    <row r="338" spans="1:60" outlineLevel="1" x14ac:dyDescent="0.2">
      <c r="A338" s="205"/>
      <c r="B338" s="174"/>
      <c r="C338" s="199" t="s">
        <v>440</v>
      </c>
      <c r="D338" s="178"/>
      <c r="E338" s="183">
        <v>-4.2575000000000003</v>
      </c>
      <c r="F338" s="188"/>
      <c r="G338" s="188"/>
      <c r="H338" s="187"/>
      <c r="I338" s="208"/>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row>
    <row r="339" spans="1:60" outlineLevel="1" x14ac:dyDescent="0.2">
      <c r="A339" s="205"/>
      <c r="B339" s="174"/>
      <c r="C339" s="199" t="s">
        <v>441</v>
      </c>
      <c r="D339" s="178"/>
      <c r="E339" s="183">
        <v>-0.44850000000000001</v>
      </c>
      <c r="F339" s="188"/>
      <c r="G339" s="188"/>
      <c r="H339" s="187"/>
      <c r="I339" s="208"/>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row>
    <row r="340" spans="1:60" outlineLevel="1" x14ac:dyDescent="0.2">
      <c r="A340" s="205"/>
      <c r="B340" s="174"/>
      <c r="C340" s="199" t="s">
        <v>442</v>
      </c>
      <c r="D340" s="178"/>
      <c r="E340" s="183">
        <v>229.2576</v>
      </c>
      <c r="F340" s="188"/>
      <c r="G340" s="188"/>
      <c r="H340" s="187"/>
      <c r="I340" s="208"/>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row>
    <row r="341" spans="1:60" outlineLevel="1" x14ac:dyDescent="0.2">
      <c r="A341" s="205"/>
      <c r="B341" s="174"/>
      <c r="C341" s="199" t="s">
        <v>443</v>
      </c>
      <c r="D341" s="178"/>
      <c r="E341" s="183">
        <v>49.344000000000001</v>
      </c>
      <c r="F341" s="188"/>
      <c r="G341" s="188"/>
      <c r="H341" s="187"/>
      <c r="I341" s="208"/>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row>
    <row r="342" spans="1:60" outlineLevel="1" x14ac:dyDescent="0.2">
      <c r="A342" s="205"/>
      <c r="B342" s="174"/>
      <c r="C342" s="199" t="s">
        <v>444</v>
      </c>
      <c r="D342" s="178"/>
      <c r="E342" s="183">
        <v>-9.9543999999999997</v>
      </c>
      <c r="F342" s="188"/>
      <c r="G342" s="188"/>
      <c r="H342" s="187"/>
      <c r="I342" s="208"/>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row>
    <row r="343" spans="1:60" outlineLevel="1" x14ac:dyDescent="0.2">
      <c r="A343" s="205"/>
      <c r="B343" s="174"/>
      <c r="C343" s="199" t="s">
        <v>445</v>
      </c>
      <c r="D343" s="178"/>
      <c r="E343" s="183">
        <v>-17.811199999999999</v>
      </c>
      <c r="F343" s="188"/>
      <c r="G343" s="188"/>
      <c r="H343" s="187"/>
      <c r="I343" s="208"/>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row>
    <row r="344" spans="1:60" outlineLevel="1" x14ac:dyDescent="0.2">
      <c r="A344" s="205"/>
      <c r="B344" s="174"/>
      <c r="C344" s="199" t="s">
        <v>446</v>
      </c>
      <c r="D344" s="178"/>
      <c r="E344" s="183">
        <v>-23.04</v>
      </c>
      <c r="F344" s="188"/>
      <c r="G344" s="188"/>
      <c r="H344" s="187"/>
      <c r="I344" s="208"/>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row>
    <row r="345" spans="1:60" outlineLevel="1" x14ac:dyDescent="0.2">
      <c r="A345" s="205"/>
      <c r="B345" s="174"/>
      <c r="C345" s="199" t="s">
        <v>447</v>
      </c>
      <c r="D345" s="178"/>
      <c r="E345" s="183">
        <v>-19.456</v>
      </c>
      <c r="F345" s="188"/>
      <c r="G345" s="188"/>
      <c r="H345" s="187"/>
      <c r="I345" s="208"/>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row>
    <row r="346" spans="1:60" outlineLevel="1" x14ac:dyDescent="0.2">
      <c r="A346" s="205"/>
      <c r="B346" s="174"/>
      <c r="C346" s="199" t="s">
        <v>432</v>
      </c>
      <c r="D346" s="178"/>
      <c r="E346" s="183">
        <v>-11.648</v>
      </c>
      <c r="F346" s="188"/>
      <c r="G346" s="188"/>
      <c r="H346" s="187"/>
      <c r="I346" s="208"/>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row>
    <row r="347" spans="1:60" outlineLevel="1" x14ac:dyDescent="0.2">
      <c r="A347" s="205"/>
      <c r="B347" s="174"/>
      <c r="C347" s="199" t="s">
        <v>431</v>
      </c>
      <c r="D347" s="178"/>
      <c r="E347" s="183">
        <v>-15.488</v>
      </c>
      <c r="F347" s="188"/>
      <c r="G347" s="188"/>
      <c r="H347" s="187"/>
      <c r="I347" s="208"/>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row>
    <row r="348" spans="1:60" outlineLevel="1" x14ac:dyDescent="0.2">
      <c r="A348" s="205"/>
      <c r="B348" s="174"/>
      <c r="C348" s="200" t="s">
        <v>187</v>
      </c>
      <c r="D348" s="179"/>
      <c r="E348" s="184">
        <v>201.50389999999999</v>
      </c>
      <c r="F348" s="188"/>
      <c r="G348" s="188"/>
      <c r="H348" s="187"/>
      <c r="I348" s="208"/>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row>
    <row r="349" spans="1:60" outlineLevel="1" x14ac:dyDescent="0.2">
      <c r="A349" s="205"/>
      <c r="B349" s="174"/>
      <c r="C349" s="199" t="s">
        <v>448</v>
      </c>
      <c r="D349" s="178"/>
      <c r="E349" s="183">
        <v>215.09</v>
      </c>
      <c r="F349" s="188"/>
      <c r="G349" s="188"/>
      <c r="H349" s="187"/>
      <c r="I349" s="208"/>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row>
    <row r="350" spans="1:60" outlineLevel="1" x14ac:dyDescent="0.2">
      <c r="A350" s="205"/>
      <c r="B350" s="174"/>
      <c r="C350" s="199" t="s">
        <v>449</v>
      </c>
      <c r="D350" s="178"/>
      <c r="E350" s="183">
        <v>-15.488</v>
      </c>
      <c r="F350" s="188"/>
      <c r="G350" s="188"/>
      <c r="H350" s="187"/>
      <c r="I350" s="208"/>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row>
    <row r="351" spans="1:60" outlineLevel="1" x14ac:dyDescent="0.2">
      <c r="A351" s="205"/>
      <c r="B351" s="174"/>
      <c r="C351" s="199" t="s">
        <v>450</v>
      </c>
      <c r="D351" s="178"/>
      <c r="E351" s="183">
        <v>-11.648</v>
      </c>
      <c r="F351" s="188"/>
      <c r="G351" s="188"/>
      <c r="H351" s="187"/>
      <c r="I351" s="208"/>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row>
    <row r="352" spans="1:60" outlineLevel="1" x14ac:dyDescent="0.2">
      <c r="A352" s="205"/>
      <c r="B352" s="174"/>
      <c r="C352" s="199" t="s">
        <v>451</v>
      </c>
      <c r="D352" s="178"/>
      <c r="E352" s="183">
        <v>-7.8079999999999998</v>
      </c>
      <c r="F352" s="188"/>
      <c r="G352" s="188"/>
      <c r="H352" s="187"/>
      <c r="I352" s="208"/>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row>
    <row r="353" spans="1:60" outlineLevel="1" x14ac:dyDescent="0.2">
      <c r="A353" s="205"/>
      <c r="B353" s="174"/>
      <c r="C353" s="199" t="s">
        <v>452</v>
      </c>
      <c r="D353" s="178"/>
      <c r="E353" s="183">
        <v>-1.7030000000000001</v>
      </c>
      <c r="F353" s="188"/>
      <c r="G353" s="188"/>
      <c r="H353" s="187"/>
      <c r="I353" s="208"/>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row>
    <row r="354" spans="1:60" outlineLevel="1" x14ac:dyDescent="0.2">
      <c r="A354" s="205"/>
      <c r="B354" s="174"/>
      <c r="C354" s="200" t="s">
        <v>187</v>
      </c>
      <c r="D354" s="179"/>
      <c r="E354" s="184">
        <v>178.44300000000001</v>
      </c>
      <c r="F354" s="188"/>
      <c r="G354" s="188"/>
      <c r="H354" s="187"/>
      <c r="I354" s="208"/>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row>
    <row r="355" spans="1:60" outlineLevel="1" x14ac:dyDescent="0.2">
      <c r="A355" s="205"/>
      <c r="B355" s="174"/>
      <c r="C355" s="199" t="s">
        <v>453</v>
      </c>
      <c r="D355" s="178"/>
      <c r="E355" s="183">
        <v>354.28</v>
      </c>
      <c r="F355" s="188"/>
      <c r="G355" s="188"/>
      <c r="H355" s="187"/>
      <c r="I355" s="208"/>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row>
    <row r="356" spans="1:60" outlineLevel="1" x14ac:dyDescent="0.2">
      <c r="A356" s="205"/>
      <c r="B356" s="174"/>
      <c r="C356" s="199" t="s">
        <v>454</v>
      </c>
      <c r="D356" s="178"/>
      <c r="E356" s="183">
        <v>-9.8546999999999993</v>
      </c>
      <c r="F356" s="188"/>
      <c r="G356" s="188"/>
      <c r="H356" s="187"/>
      <c r="I356" s="208"/>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row>
    <row r="357" spans="1:60" outlineLevel="1" x14ac:dyDescent="0.2">
      <c r="A357" s="205"/>
      <c r="B357" s="174"/>
      <c r="C357" s="199" t="s">
        <v>455</v>
      </c>
      <c r="D357" s="178"/>
      <c r="E357" s="183">
        <v>-2.5545</v>
      </c>
      <c r="F357" s="188"/>
      <c r="G357" s="188"/>
      <c r="H357" s="187"/>
      <c r="I357" s="208"/>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row>
    <row r="358" spans="1:60" outlineLevel="1" x14ac:dyDescent="0.2">
      <c r="A358" s="205"/>
      <c r="B358" s="174"/>
      <c r="C358" s="199" t="s">
        <v>456</v>
      </c>
      <c r="D358" s="178"/>
      <c r="E358" s="183">
        <v>-40.704000000000001</v>
      </c>
      <c r="F358" s="188"/>
      <c r="G358" s="188"/>
      <c r="H358" s="187"/>
      <c r="I358" s="208"/>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row>
    <row r="359" spans="1:60" outlineLevel="1" x14ac:dyDescent="0.2">
      <c r="A359" s="205"/>
      <c r="B359" s="174"/>
      <c r="C359" s="199" t="s">
        <v>457</v>
      </c>
      <c r="D359" s="178"/>
      <c r="E359" s="183">
        <v>-7.6230000000000002</v>
      </c>
      <c r="F359" s="188"/>
      <c r="G359" s="188"/>
      <c r="H359" s="187"/>
      <c r="I359" s="208"/>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row>
    <row r="360" spans="1:60" outlineLevel="1" x14ac:dyDescent="0.2">
      <c r="A360" s="205"/>
      <c r="B360" s="174"/>
      <c r="C360" s="199" t="s">
        <v>458</v>
      </c>
      <c r="D360" s="178"/>
      <c r="E360" s="183">
        <v>224.14500000000001</v>
      </c>
      <c r="F360" s="188"/>
      <c r="G360" s="188"/>
      <c r="H360" s="187"/>
      <c r="I360" s="208"/>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row>
    <row r="361" spans="1:60" outlineLevel="1" x14ac:dyDescent="0.2">
      <c r="A361" s="205"/>
      <c r="B361" s="174"/>
      <c r="C361" s="199" t="s">
        <v>455</v>
      </c>
      <c r="D361" s="178"/>
      <c r="E361" s="183">
        <v>-2.5545</v>
      </c>
      <c r="F361" s="188"/>
      <c r="G361" s="188"/>
      <c r="H361" s="187"/>
      <c r="I361" s="208"/>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row>
    <row r="362" spans="1:60" outlineLevel="1" x14ac:dyDescent="0.2">
      <c r="A362" s="205"/>
      <c r="B362" s="174"/>
      <c r="C362" s="199" t="s">
        <v>449</v>
      </c>
      <c r="D362" s="178"/>
      <c r="E362" s="183">
        <v>-15.488</v>
      </c>
      <c r="F362" s="188"/>
      <c r="G362" s="188"/>
      <c r="H362" s="187"/>
      <c r="I362" s="208"/>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row>
    <row r="363" spans="1:60" outlineLevel="1" x14ac:dyDescent="0.2">
      <c r="A363" s="205"/>
      <c r="B363" s="174"/>
      <c r="C363" s="199" t="s">
        <v>450</v>
      </c>
      <c r="D363" s="178"/>
      <c r="E363" s="183">
        <v>-11.648</v>
      </c>
      <c r="F363" s="188"/>
      <c r="G363" s="188"/>
      <c r="H363" s="187"/>
      <c r="I363" s="208"/>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row>
    <row r="364" spans="1:60" outlineLevel="1" x14ac:dyDescent="0.2">
      <c r="A364" s="205"/>
      <c r="B364" s="174"/>
      <c r="C364" s="199" t="s">
        <v>451</v>
      </c>
      <c r="D364" s="178"/>
      <c r="E364" s="183">
        <v>-7.8079999999999998</v>
      </c>
      <c r="F364" s="188"/>
      <c r="G364" s="188"/>
      <c r="H364" s="187"/>
      <c r="I364" s="208"/>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row>
    <row r="365" spans="1:60" ht="22.5" outlineLevel="1" x14ac:dyDescent="0.2">
      <c r="A365" s="206">
        <v>26</v>
      </c>
      <c r="B365" s="173" t="s">
        <v>459</v>
      </c>
      <c r="C365" s="198" t="s">
        <v>1364</v>
      </c>
      <c r="D365" s="177" t="s">
        <v>227</v>
      </c>
      <c r="E365" s="182">
        <v>478.62779999999998</v>
      </c>
      <c r="F365" s="189"/>
      <c r="G365" s="188">
        <f>ROUND(E365*F365,2)</f>
        <v>0</v>
      </c>
      <c r="H365" s="187" t="s">
        <v>228</v>
      </c>
      <c r="I365" s="208" t="s">
        <v>139</v>
      </c>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t="s">
        <v>140</v>
      </c>
      <c r="AF365" s="162"/>
      <c r="AG365" s="162"/>
      <c r="AH365" s="162"/>
      <c r="AI365" s="162"/>
      <c r="AJ365" s="162"/>
      <c r="AK365" s="162"/>
      <c r="AL365" s="162"/>
      <c r="AM365" s="162">
        <v>15</v>
      </c>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row>
    <row r="366" spans="1:60" outlineLevel="1" x14ac:dyDescent="0.2">
      <c r="A366" s="205"/>
      <c r="B366" s="174"/>
      <c r="C366" s="199" t="s">
        <v>324</v>
      </c>
      <c r="D366" s="178"/>
      <c r="E366" s="183">
        <v>433.2328</v>
      </c>
      <c r="F366" s="188"/>
      <c r="G366" s="188"/>
      <c r="H366" s="187"/>
      <c r="I366" s="208"/>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row>
    <row r="367" spans="1:60" outlineLevel="1" x14ac:dyDescent="0.2">
      <c r="A367" s="205"/>
      <c r="B367" s="174"/>
      <c r="C367" s="200" t="s">
        <v>187</v>
      </c>
      <c r="D367" s="179"/>
      <c r="E367" s="184">
        <v>433.2328</v>
      </c>
      <c r="F367" s="188"/>
      <c r="G367" s="188"/>
      <c r="H367" s="187"/>
      <c r="I367" s="208"/>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row>
    <row r="368" spans="1:60" outlineLevel="1" x14ac:dyDescent="0.2">
      <c r="A368" s="205"/>
      <c r="B368" s="174"/>
      <c r="C368" s="199" t="s">
        <v>325</v>
      </c>
      <c r="D368" s="178"/>
      <c r="E368" s="183">
        <v>20.405000000000001</v>
      </c>
      <c r="F368" s="188"/>
      <c r="G368" s="188"/>
      <c r="H368" s="187"/>
      <c r="I368" s="208"/>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row>
    <row r="369" spans="1:60" outlineLevel="1" x14ac:dyDescent="0.2">
      <c r="A369" s="205"/>
      <c r="B369" s="174"/>
      <c r="C369" s="199" t="s">
        <v>344</v>
      </c>
      <c r="D369" s="178"/>
      <c r="E369" s="183">
        <v>24.99</v>
      </c>
      <c r="F369" s="188"/>
      <c r="G369" s="188"/>
      <c r="H369" s="187"/>
      <c r="I369" s="208"/>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row>
    <row r="370" spans="1:60" outlineLevel="1" x14ac:dyDescent="0.2">
      <c r="A370" s="205"/>
      <c r="B370" s="174"/>
      <c r="C370" s="200" t="s">
        <v>187</v>
      </c>
      <c r="D370" s="179"/>
      <c r="E370" s="184">
        <v>45.395000000000003</v>
      </c>
      <c r="F370" s="188"/>
      <c r="G370" s="188"/>
      <c r="H370" s="187"/>
      <c r="I370" s="208"/>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row>
    <row r="371" spans="1:60" ht="22.5" outlineLevel="1" x14ac:dyDescent="0.2">
      <c r="A371" s="206">
        <v>27</v>
      </c>
      <c r="B371" s="173" t="s">
        <v>460</v>
      </c>
      <c r="C371" s="198" t="s">
        <v>1365</v>
      </c>
      <c r="D371" s="177" t="s">
        <v>227</v>
      </c>
      <c r="E371" s="182">
        <v>20.904240000000001</v>
      </c>
      <c r="F371" s="189"/>
      <c r="G371" s="188">
        <f>ROUND(E371*F371,2)</f>
        <v>0</v>
      </c>
      <c r="H371" s="187" t="s">
        <v>228</v>
      </c>
      <c r="I371" s="208" t="s">
        <v>139</v>
      </c>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t="s">
        <v>140</v>
      </c>
      <c r="AF371" s="162"/>
      <c r="AG371" s="162"/>
      <c r="AH371" s="162"/>
      <c r="AI371" s="162"/>
      <c r="AJ371" s="162"/>
      <c r="AK371" s="162"/>
      <c r="AL371" s="162"/>
      <c r="AM371" s="162">
        <v>15</v>
      </c>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row>
    <row r="372" spans="1:60" outlineLevel="1" x14ac:dyDescent="0.2">
      <c r="A372" s="205"/>
      <c r="B372" s="174"/>
      <c r="C372" s="280" t="s">
        <v>383</v>
      </c>
      <c r="D372" s="281"/>
      <c r="E372" s="282"/>
      <c r="F372" s="283"/>
      <c r="G372" s="284"/>
      <c r="H372" s="187"/>
      <c r="I372" s="208"/>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5" t="str">
        <f>C372</f>
        <v>Položka neobsahuje kontaktní nátěr a povrchovou úpravu omítkou.</v>
      </c>
      <c r="BB372" s="162"/>
      <c r="BC372" s="162"/>
      <c r="BD372" s="162"/>
      <c r="BE372" s="162"/>
      <c r="BF372" s="162"/>
      <c r="BG372" s="162"/>
      <c r="BH372" s="162"/>
    </row>
    <row r="373" spans="1:60" outlineLevel="1" x14ac:dyDescent="0.2">
      <c r="A373" s="205"/>
      <c r="B373" s="174"/>
      <c r="C373" s="199" t="s">
        <v>326</v>
      </c>
      <c r="D373" s="178"/>
      <c r="E373" s="183">
        <v>20.904240000000001</v>
      </c>
      <c r="F373" s="188"/>
      <c r="G373" s="188"/>
      <c r="H373" s="187"/>
      <c r="I373" s="208"/>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row>
    <row r="374" spans="1:60" outlineLevel="1" x14ac:dyDescent="0.2">
      <c r="A374" s="205"/>
      <c r="B374" s="285" t="s">
        <v>461</v>
      </c>
      <c r="C374" s="286"/>
      <c r="D374" s="287"/>
      <c r="E374" s="288"/>
      <c r="F374" s="289"/>
      <c r="G374" s="290"/>
      <c r="H374" s="187"/>
      <c r="I374" s="208"/>
      <c r="J374" s="162"/>
      <c r="K374" s="162"/>
      <c r="L374" s="162"/>
      <c r="M374" s="162"/>
      <c r="N374" s="162"/>
      <c r="O374" s="162"/>
      <c r="P374" s="162"/>
      <c r="Q374" s="162"/>
      <c r="R374" s="162"/>
      <c r="S374" s="162"/>
      <c r="T374" s="162"/>
      <c r="U374" s="162"/>
      <c r="V374" s="162"/>
      <c r="W374" s="162"/>
      <c r="X374" s="162"/>
      <c r="Y374" s="162"/>
      <c r="Z374" s="162"/>
      <c r="AA374" s="162"/>
      <c r="AB374" s="162"/>
      <c r="AC374" s="162">
        <v>0</v>
      </c>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row>
    <row r="375" spans="1:60" ht="22.5" outlineLevel="1" x14ac:dyDescent="0.2">
      <c r="A375" s="205"/>
      <c r="B375" s="285" t="s">
        <v>462</v>
      </c>
      <c r="C375" s="286"/>
      <c r="D375" s="287"/>
      <c r="E375" s="288"/>
      <c r="F375" s="289"/>
      <c r="G375" s="290"/>
      <c r="H375" s="187"/>
      <c r="I375" s="208"/>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5" t="str">
        <f>B375</f>
        <v>nanesení lepicího tmelu na izolační desky, nalepení desek, přebroušení desek z polystyrénu, natažení stěrky, vtlačení výztužné tkaniny, přehlazení stěrky. Další vrstvy podle popisu položky.</v>
      </c>
      <c r="BA375" s="162"/>
      <c r="BB375" s="162"/>
      <c r="BC375" s="162"/>
      <c r="BD375" s="162"/>
      <c r="BE375" s="162"/>
      <c r="BF375" s="162"/>
      <c r="BG375" s="162"/>
      <c r="BH375" s="162"/>
    </row>
    <row r="376" spans="1:60" outlineLevel="1" x14ac:dyDescent="0.2">
      <c r="A376" s="205"/>
      <c r="B376" s="285" t="s">
        <v>463</v>
      </c>
      <c r="C376" s="286"/>
      <c r="D376" s="287"/>
      <c r="E376" s="288"/>
      <c r="F376" s="289"/>
      <c r="G376" s="290"/>
      <c r="H376" s="187"/>
      <c r="I376" s="208"/>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t="s">
        <v>134</v>
      </c>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row>
    <row r="377" spans="1:60" ht="22.5" outlineLevel="1" x14ac:dyDescent="0.2">
      <c r="A377" s="206">
        <v>28</v>
      </c>
      <c r="B377" s="173" t="s">
        <v>464</v>
      </c>
      <c r="C377" s="198" t="s">
        <v>465</v>
      </c>
      <c r="D377" s="177" t="s">
        <v>227</v>
      </c>
      <c r="E377" s="182">
        <v>497.49250000000001</v>
      </c>
      <c r="F377" s="189"/>
      <c r="G377" s="188">
        <f>ROUND(E377*F377,2)</f>
        <v>0</v>
      </c>
      <c r="H377" s="187" t="s">
        <v>228</v>
      </c>
      <c r="I377" s="208" t="s">
        <v>139</v>
      </c>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t="s">
        <v>140</v>
      </c>
      <c r="AF377" s="162"/>
      <c r="AG377" s="162"/>
      <c r="AH377" s="162"/>
      <c r="AI377" s="162"/>
      <c r="AJ377" s="162"/>
      <c r="AK377" s="162"/>
      <c r="AL377" s="162"/>
      <c r="AM377" s="162">
        <v>15</v>
      </c>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row>
    <row r="378" spans="1:60" outlineLevel="1" x14ac:dyDescent="0.2">
      <c r="A378" s="205"/>
      <c r="B378" s="174"/>
      <c r="C378" s="199" t="s">
        <v>466</v>
      </c>
      <c r="D378" s="178"/>
      <c r="E378" s="183">
        <v>0.4975</v>
      </c>
      <c r="F378" s="188"/>
      <c r="G378" s="188"/>
      <c r="H378" s="187"/>
      <c r="I378" s="208"/>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row>
    <row r="379" spans="1:60" outlineLevel="1" x14ac:dyDescent="0.2">
      <c r="A379" s="205"/>
      <c r="B379" s="174"/>
      <c r="C379" s="199" t="s">
        <v>467</v>
      </c>
      <c r="D379" s="178"/>
      <c r="E379" s="183">
        <v>31.605</v>
      </c>
      <c r="F379" s="188"/>
      <c r="G379" s="188"/>
      <c r="H379" s="187"/>
      <c r="I379" s="208"/>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row>
    <row r="380" spans="1:60" outlineLevel="1" x14ac:dyDescent="0.2">
      <c r="A380" s="205"/>
      <c r="B380" s="174"/>
      <c r="C380" s="199" t="s">
        <v>468</v>
      </c>
      <c r="D380" s="178"/>
      <c r="E380" s="183">
        <v>24.795000000000002</v>
      </c>
      <c r="F380" s="188"/>
      <c r="G380" s="188"/>
      <c r="H380" s="187"/>
      <c r="I380" s="208"/>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row>
    <row r="381" spans="1:60" outlineLevel="1" x14ac:dyDescent="0.2">
      <c r="A381" s="205"/>
      <c r="B381" s="174"/>
      <c r="C381" s="199" t="s">
        <v>469</v>
      </c>
      <c r="D381" s="178"/>
      <c r="E381" s="183">
        <v>8.84</v>
      </c>
      <c r="F381" s="188"/>
      <c r="G381" s="188"/>
      <c r="H381" s="187"/>
      <c r="I381" s="208"/>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row>
    <row r="382" spans="1:60" outlineLevel="1" x14ac:dyDescent="0.2">
      <c r="A382" s="205"/>
      <c r="B382" s="174"/>
      <c r="C382" s="199" t="s">
        <v>470</v>
      </c>
      <c r="D382" s="178"/>
      <c r="E382" s="183">
        <v>66.08</v>
      </c>
      <c r="F382" s="188"/>
      <c r="G382" s="188"/>
      <c r="H382" s="187"/>
      <c r="I382" s="208"/>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row>
    <row r="383" spans="1:60" outlineLevel="1" x14ac:dyDescent="0.2">
      <c r="A383" s="205"/>
      <c r="B383" s="174"/>
      <c r="C383" s="199" t="s">
        <v>471</v>
      </c>
      <c r="D383" s="178"/>
      <c r="E383" s="183">
        <v>20.079999999999998</v>
      </c>
      <c r="F383" s="188"/>
      <c r="G383" s="188"/>
      <c r="H383" s="187"/>
      <c r="I383" s="208"/>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row>
    <row r="384" spans="1:60" outlineLevel="1" x14ac:dyDescent="0.2">
      <c r="A384" s="205"/>
      <c r="B384" s="174"/>
      <c r="C384" s="199" t="s">
        <v>472</v>
      </c>
      <c r="D384" s="178"/>
      <c r="E384" s="183">
        <v>159.6</v>
      </c>
      <c r="F384" s="188"/>
      <c r="G384" s="188"/>
      <c r="H384" s="187"/>
      <c r="I384" s="208"/>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row>
    <row r="385" spans="1:60" outlineLevel="1" x14ac:dyDescent="0.2">
      <c r="A385" s="205"/>
      <c r="B385" s="174"/>
      <c r="C385" s="199" t="s">
        <v>473</v>
      </c>
      <c r="D385" s="178"/>
      <c r="E385" s="183">
        <v>22.48</v>
      </c>
      <c r="F385" s="188"/>
      <c r="G385" s="188"/>
      <c r="H385" s="187"/>
      <c r="I385" s="208"/>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row>
    <row r="386" spans="1:60" outlineLevel="1" x14ac:dyDescent="0.2">
      <c r="A386" s="205"/>
      <c r="B386" s="174"/>
      <c r="C386" s="199" t="s">
        <v>474</v>
      </c>
      <c r="D386" s="178"/>
      <c r="E386" s="183">
        <v>47.6</v>
      </c>
      <c r="F386" s="188"/>
      <c r="G386" s="188"/>
      <c r="H386" s="187"/>
      <c r="I386" s="208"/>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row>
    <row r="387" spans="1:60" outlineLevel="1" x14ac:dyDescent="0.2">
      <c r="A387" s="205"/>
      <c r="B387" s="174"/>
      <c r="C387" s="199" t="s">
        <v>475</v>
      </c>
      <c r="D387" s="178"/>
      <c r="E387" s="183">
        <v>46.76</v>
      </c>
      <c r="F387" s="188"/>
      <c r="G387" s="188"/>
      <c r="H387" s="187"/>
      <c r="I387" s="208"/>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row>
    <row r="388" spans="1:60" outlineLevel="1" x14ac:dyDescent="0.2">
      <c r="A388" s="205"/>
      <c r="B388" s="174"/>
      <c r="C388" s="199" t="s">
        <v>476</v>
      </c>
      <c r="D388" s="178"/>
      <c r="E388" s="183">
        <v>8.25</v>
      </c>
      <c r="F388" s="188"/>
      <c r="G388" s="188"/>
      <c r="H388" s="187"/>
      <c r="I388" s="208"/>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row>
    <row r="389" spans="1:60" outlineLevel="1" x14ac:dyDescent="0.2">
      <c r="A389" s="205"/>
      <c r="B389" s="174"/>
      <c r="C389" s="199" t="s">
        <v>477</v>
      </c>
      <c r="D389" s="178"/>
      <c r="E389" s="183">
        <v>11.494999999999999</v>
      </c>
      <c r="F389" s="188"/>
      <c r="G389" s="188"/>
      <c r="H389" s="187"/>
      <c r="I389" s="208"/>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row>
    <row r="390" spans="1:60" outlineLevel="1" x14ac:dyDescent="0.2">
      <c r="A390" s="205"/>
      <c r="B390" s="174"/>
      <c r="C390" s="199" t="s">
        <v>478</v>
      </c>
      <c r="D390" s="178"/>
      <c r="E390" s="183">
        <v>5.4</v>
      </c>
      <c r="F390" s="188"/>
      <c r="G390" s="188"/>
      <c r="H390" s="187"/>
      <c r="I390" s="208"/>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row>
    <row r="391" spans="1:60" outlineLevel="1" x14ac:dyDescent="0.2">
      <c r="A391" s="205"/>
      <c r="B391" s="174"/>
      <c r="C391" s="199" t="s">
        <v>479</v>
      </c>
      <c r="D391" s="178"/>
      <c r="E391" s="183">
        <v>5.36</v>
      </c>
      <c r="F391" s="188"/>
      <c r="G391" s="188"/>
      <c r="H391" s="187"/>
      <c r="I391" s="208"/>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row>
    <row r="392" spans="1:60" outlineLevel="1" x14ac:dyDescent="0.2">
      <c r="A392" s="205"/>
      <c r="B392" s="174"/>
      <c r="C392" s="199" t="s">
        <v>480</v>
      </c>
      <c r="D392" s="178"/>
      <c r="E392" s="183">
        <v>17.984999999999999</v>
      </c>
      <c r="F392" s="188"/>
      <c r="G392" s="188"/>
      <c r="H392" s="187"/>
      <c r="I392" s="208"/>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row>
    <row r="393" spans="1:60" outlineLevel="1" x14ac:dyDescent="0.2">
      <c r="A393" s="205"/>
      <c r="B393" s="174"/>
      <c r="C393" s="199" t="s">
        <v>481</v>
      </c>
      <c r="D393" s="178"/>
      <c r="E393" s="183">
        <v>8.94</v>
      </c>
      <c r="F393" s="188"/>
      <c r="G393" s="188"/>
      <c r="H393" s="187"/>
      <c r="I393" s="208"/>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row>
    <row r="394" spans="1:60" outlineLevel="1" x14ac:dyDescent="0.2">
      <c r="A394" s="205"/>
      <c r="B394" s="174"/>
      <c r="C394" s="199" t="s">
        <v>482</v>
      </c>
      <c r="D394" s="178"/>
      <c r="E394" s="183">
        <v>11.725</v>
      </c>
      <c r="F394" s="188"/>
      <c r="G394" s="188"/>
      <c r="H394" s="187"/>
      <c r="I394" s="208"/>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row>
    <row r="395" spans="1:60" outlineLevel="1" x14ac:dyDescent="0.2">
      <c r="A395" s="205"/>
      <c r="B395" s="285" t="s">
        <v>483</v>
      </c>
      <c r="C395" s="286"/>
      <c r="D395" s="287"/>
      <c r="E395" s="288"/>
      <c r="F395" s="289"/>
      <c r="G395" s="290"/>
      <c r="H395" s="187"/>
      <c r="I395" s="208"/>
      <c r="J395" s="162"/>
      <c r="K395" s="162"/>
      <c r="L395" s="162"/>
      <c r="M395" s="162"/>
      <c r="N395" s="162"/>
      <c r="O395" s="162"/>
      <c r="P395" s="162"/>
      <c r="Q395" s="162"/>
      <c r="R395" s="162"/>
      <c r="S395" s="162"/>
      <c r="T395" s="162"/>
      <c r="U395" s="162"/>
      <c r="V395" s="162"/>
      <c r="W395" s="162"/>
      <c r="X395" s="162"/>
      <c r="Y395" s="162"/>
      <c r="Z395" s="162"/>
      <c r="AA395" s="162"/>
      <c r="AB395" s="162"/>
      <c r="AC395" s="162">
        <v>0</v>
      </c>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row>
    <row r="396" spans="1:60" ht="22.5" outlineLevel="1" x14ac:dyDescent="0.2">
      <c r="A396" s="205"/>
      <c r="B396" s="285" t="s">
        <v>484</v>
      </c>
      <c r="C396" s="286"/>
      <c r="D396" s="287"/>
      <c r="E396" s="288"/>
      <c r="F396" s="289"/>
      <c r="G396" s="290"/>
      <c r="H396" s="187"/>
      <c r="I396" s="208"/>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t="s">
        <v>134</v>
      </c>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5" t="str">
        <f>B396</f>
        <v>nanesení lepicího tmelu na izolační desky, nalepení desek, natažení stěrky, vtlačení výztužné tkaniny (1,15 m2/m2) a přehlazení stěrky. Položka obsahuje  5,0 m parapetních lišt na m2.</v>
      </c>
      <c r="BA396" s="162"/>
      <c r="BB396" s="162"/>
      <c r="BC396" s="162"/>
      <c r="BD396" s="162"/>
      <c r="BE396" s="162"/>
      <c r="BF396" s="162"/>
      <c r="BG396" s="162"/>
      <c r="BH396" s="162"/>
    </row>
    <row r="397" spans="1:60" outlineLevel="1" x14ac:dyDescent="0.2">
      <c r="A397" s="206">
        <v>29</v>
      </c>
      <c r="B397" s="173" t="s">
        <v>485</v>
      </c>
      <c r="C397" s="198" t="s">
        <v>486</v>
      </c>
      <c r="D397" s="177" t="s">
        <v>227</v>
      </c>
      <c r="E397" s="182">
        <v>185.14250000000001</v>
      </c>
      <c r="F397" s="189"/>
      <c r="G397" s="188">
        <f>ROUND(E397*F397,2)</f>
        <v>0</v>
      </c>
      <c r="H397" s="187" t="s">
        <v>228</v>
      </c>
      <c r="I397" s="208" t="s">
        <v>139</v>
      </c>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t="s">
        <v>140</v>
      </c>
      <c r="AF397" s="162"/>
      <c r="AG397" s="162"/>
      <c r="AH397" s="162"/>
      <c r="AI397" s="162"/>
      <c r="AJ397" s="162"/>
      <c r="AK397" s="162"/>
      <c r="AL397" s="162"/>
      <c r="AM397" s="162">
        <v>15</v>
      </c>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row>
    <row r="398" spans="1:60" outlineLevel="1" x14ac:dyDescent="0.2">
      <c r="A398" s="205"/>
      <c r="B398" s="174"/>
      <c r="C398" s="199" t="s">
        <v>487</v>
      </c>
      <c r="D398" s="178"/>
      <c r="E398" s="183">
        <v>0.17249999999999999</v>
      </c>
      <c r="F398" s="188"/>
      <c r="G398" s="188"/>
      <c r="H398" s="187"/>
      <c r="I398" s="208"/>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row>
    <row r="399" spans="1:60" outlineLevel="1" x14ac:dyDescent="0.2">
      <c r="A399" s="205"/>
      <c r="B399" s="174"/>
      <c r="C399" s="199" t="s">
        <v>488</v>
      </c>
      <c r="D399" s="178"/>
      <c r="E399" s="183">
        <v>12.705</v>
      </c>
      <c r="F399" s="188"/>
      <c r="G399" s="188"/>
      <c r="H399" s="187"/>
      <c r="I399" s="208"/>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row>
    <row r="400" spans="1:60" outlineLevel="1" x14ac:dyDescent="0.2">
      <c r="A400" s="205"/>
      <c r="B400" s="174"/>
      <c r="C400" s="199" t="s">
        <v>489</v>
      </c>
      <c r="D400" s="178"/>
      <c r="E400" s="183">
        <v>12.445</v>
      </c>
      <c r="F400" s="188"/>
      <c r="G400" s="188"/>
      <c r="H400" s="187"/>
      <c r="I400" s="208"/>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row>
    <row r="401" spans="1:60" outlineLevel="1" x14ac:dyDescent="0.2">
      <c r="A401" s="205"/>
      <c r="B401" s="174"/>
      <c r="C401" s="199" t="s">
        <v>490</v>
      </c>
      <c r="D401" s="178"/>
      <c r="E401" s="183">
        <v>2.44</v>
      </c>
      <c r="F401" s="188"/>
      <c r="G401" s="188"/>
      <c r="H401" s="187"/>
      <c r="I401" s="208"/>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row>
    <row r="402" spans="1:60" outlineLevel="1" x14ac:dyDescent="0.2">
      <c r="A402" s="205"/>
      <c r="B402" s="174"/>
      <c r="C402" s="199" t="s">
        <v>491</v>
      </c>
      <c r="D402" s="178"/>
      <c r="E402" s="183">
        <v>21.28</v>
      </c>
      <c r="F402" s="188"/>
      <c r="G402" s="188"/>
      <c r="H402" s="187"/>
      <c r="I402" s="208"/>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row>
    <row r="403" spans="1:60" outlineLevel="1" x14ac:dyDescent="0.2">
      <c r="A403" s="205"/>
      <c r="B403" s="174"/>
      <c r="C403" s="199" t="s">
        <v>492</v>
      </c>
      <c r="D403" s="178"/>
      <c r="E403" s="183">
        <v>7.28</v>
      </c>
      <c r="F403" s="188"/>
      <c r="G403" s="188"/>
      <c r="H403" s="187"/>
      <c r="I403" s="208"/>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row>
    <row r="404" spans="1:60" outlineLevel="1" x14ac:dyDescent="0.2">
      <c r="A404" s="205"/>
      <c r="B404" s="174"/>
      <c r="C404" s="199" t="s">
        <v>493</v>
      </c>
      <c r="D404" s="178"/>
      <c r="E404" s="183">
        <v>63.6</v>
      </c>
      <c r="F404" s="188"/>
      <c r="G404" s="188"/>
      <c r="H404" s="187"/>
      <c r="I404" s="208"/>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row>
    <row r="405" spans="1:60" outlineLevel="1" x14ac:dyDescent="0.2">
      <c r="A405" s="205"/>
      <c r="B405" s="174"/>
      <c r="C405" s="199" t="s">
        <v>494</v>
      </c>
      <c r="D405" s="178"/>
      <c r="E405" s="183">
        <v>9.68</v>
      </c>
      <c r="F405" s="188"/>
      <c r="G405" s="188"/>
      <c r="H405" s="187"/>
      <c r="I405" s="208"/>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row>
    <row r="406" spans="1:60" outlineLevel="1" x14ac:dyDescent="0.2">
      <c r="A406" s="205"/>
      <c r="B406" s="174"/>
      <c r="C406" s="199" t="s">
        <v>495</v>
      </c>
      <c r="D406" s="178"/>
      <c r="E406" s="183">
        <v>25.2</v>
      </c>
      <c r="F406" s="188"/>
      <c r="G406" s="188"/>
      <c r="H406" s="187"/>
      <c r="I406" s="208"/>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row>
    <row r="407" spans="1:60" outlineLevel="1" x14ac:dyDescent="0.2">
      <c r="A407" s="205"/>
      <c r="B407" s="174"/>
      <c r="C407" s="199" t="s">
        <v>496</v>
      </c>
      <c r="D407" s="178"/>
      <c r="E407" s="183">
        <v>4.95</v>
      </c>
      <c r="F407" s="188"/>
      <c r="G407" s="188"/>
      <c r="H407" s="187"/>
      <c r="I407" s="208"/>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row>
    <row r="408" spans="1:60" outlineLevel="1" x14ac:dyDescent="0.2">
      <c r="A408" s="205"/>
      <c r="B408" s="174"/>
      <c r="C408" s="199" t="s">
        <v>497</v>
      </c>
      <c r="D408" s="178"/>
      <c r="E408" s="183">
        <v>8.1950000000000003</v>
      </c>
      <c r="F408" s="188"/>
      <c r="G408" s="188"/>
      <c r="H408" s="187"/>
      <c r="I408" s="208"/>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row>
    <row r="409" spans="1:60" outlineLevel="1" x14ac:dyDescent="0.2">
      <c r="A409" s="205"/>
      <c r="B409" s="174"/>
      <c r="C409" s="199" t="s">
        <v>498</v>
      </c>
      <c r="D409" s="178"/>
      <c r="E409" s="183">
        <v>3.6</v>
      </c>
      <c r="F409" s="188"/>
      <c r="G409" s="188"/>
      <c r="H409" s="187"/>
      <c r="I409" s="208"/>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row>
    <row r="410" spans="1:60" outlineLevel="1" x14ac:dyDescent="0.2">
      <c r="A410" s="205"/>
      <c r="B410" s="174"/>
      <c r="C410" s="199" t="s">
        <v>499</v>
      </c>
      <c r="D410" s="178"/>
      <c r="E410" s="183">
        <v>1.8</v>
      </c>
      <c r="F410" s="188"/>
      <c r="G410" s="188"/>
      <c r="H410" s="187"/>
      <c r="I410" s="208"/>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row>
    <row r="411" spans="1:60" outlineLevel="1" x14ac:dyDescent="0.2">
      <c r="A411" s="205"/>
      <c r="B411" s="174"/>
      <c r="C411" s="199" t="s">
        <v>497</v>
      </c>
      <c r="D411" s="178"/>
      <c r="E411" s="183">
        <v>8.1950000000000003</v>
      </c>
      <c r="F411" s="188"/>
      <c r="G411" s="188"/>
      <c r="H411" s="187"/>
      <c r="I411" s="208"/>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row>
    <row r="412" spans="1:60" outlineLevel="1" x14ac:dyDescent="0.2">
      <c r="A412" s="205"/>
      <c r="B412" s="174"/>
      <c r="C412" s="199" t="s">
        <v>498</v>
      </c>
      <c r="D412" s="178"/>
      <c r="E412" s="183">
        <v>3.6</v>
      </c>
      <c r="F412" s="188"/>
      <c r="G412" s="188"/>
      <c r="H412" s="187"/>
      <c r="I412" s="208"/>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row>
    <row r="413" spans="1:60" outlineLevel="1" x14ac:dyDescent="0.2">
      <c r="A413" s="205"/>
      <c r="B413" s="285" t="s">
        <v>500</v>
      </c>
      <c r="C413" s="286"/>
      <c r="D413" s="287"/>
      <c r="E413" s="288"/>
      <c r="F413" s="289"/>
      <c r="G413" s="290"/>
      <c r="H413" s="187"/>
      <c r="I413" s="208"/>
      <c r="J413" s="162"/>
      <c r="K413" s="162"/>
      <c r="L413" s="162"/>
      <c r="M413" s="162"/>
      <c r="N413" s="162"/>
      <c r="O413" s="162"/>
      <c r="P413" s="162"/>
      <c r="Q413" s="162"/>
      <c r="R413" s="162"/>
      <c r="S413" s="162"/>
      <c r="T413" s="162"/>
      <c r="U413" s="162"/>
      <c r="V413" s="162"/>
      <c r="W413" s="162"/>
      <c r="X413" s="162"/>
      <c r="Y413" s="162"/>
      <c r="Z413" s="162"/>
      <c r="AA413" s="162"/>
      <c r="AB413" s="162"/>
      <c r="AC413" s="162">
        <v>0</v>
      </c>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row>
    <row r="414" spans="1:60" outlineLevel="1" x14ac:dyDescent="0.2">
      <c r="A414" s="206">
        <v>30</v>
      </c>
      <c r="B414" s="173" t="s">
        <v>501</v>
      </c>
      <c r="C414" s="198" t="s">
        <v>502</v>
      </c>
      <c r="D414" s="177" t="s">
        <v>271</v>
      </c>
      <c r="E414" s="182">
        <v>225.51</v>
      </c>
      <c r="F414" s="189"/>
      <c r="G414" s="188">
        <f>ROUND(E414*F414,2)</f>
        <v>0</v>
      </c>
      <c r="H414" s="187" t="s">
        <v>228</v>
      </c>
      <c r="I414" s="208" t="s">
        <v>139</v>
      </c>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t="s">
        <v>140</v>
      </c>
      <c r="AF414" s="162"/>
      <c r="AG414" s="162"/>
      <c r="AH414" s="162"/>
      <c r="AI414" s="162"/>
      <c r="AJ414" s="162"/>
      <c r="AK414" s="162"/>
      <c r="AL414" s="162"/>
      <c r="AM414" s="162">
        <v>15</v>
      </c>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row>
    <row r="415" spans="1:60" outlineLevel="1" x14ac:dyDescent="0.2">
      <c r="A415" s="205"/>
      <c r="B415" s="174"/>
      <c r="C415" s="199" t="s">
        <v>406</v>
      </c>
      <c r="D415" s="178"/>
      <c r="E415" s="183"/>
      <c r="F415" s="188"/>
      <c r="G415" s="188"/>
      <c r="H415" s="187"/>
      <c r="I415" s="208"/>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row>
    <row r="416" spans="1:60" outlineLevel="1" x14ac:dyDescent="0.2">
      <c r="A416" s="205"/>
      <c r="B416" s="174"/>
      <c r="C416" s="199" t="s">
        <v>348</v>
      </c>
      <c r="D416" s="178"/>
      <c r="E416" s="183"/>
      <c r="F416" s="188"/>
      <c r="G416" s="188"/>
      <c r="H416" s="187"/>
      <c r="I416" s="208"/>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row>
    <row r="417" spans="1:60" outlineLevel="1" x14ac:dyDescent="0.2">
      <c r="A417" s="205"/>
      <c r="B417" s="174"/>
      <c r="C417" s="199" t="s">
        <v>503</v>
      </c>
      <c r="D417" s="178"/>
      <c r="E417" s="183">
        <v>93.72</v>
      </c>
      <c r="F417" s="188"/>
      <c r="G417" s="188"/>
      <c r="H417" s="187"/>
      <c r="I417" s="208"/>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row>
    <row r="418" spans="1:60" outlineLevel="1" x14ac:dyDescent="0.2">
      <c r="A418" s="205"/>
      <c r="B418" s="174"/>
      <c r="C418" s="199" t="s">
        <v>504</v>
      </c>
      <c r="D418" s="178"/>
      <c r="E418" s="183">
        <v>87.37</v>
      </c>
      <c r="F418" s="188"/>
      <c r="G418" s="188"/>
      <c r="H418" s="187"/>
      <c r="I418" s="208"/>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row>
    <row r="419" spans="1:60" outlineLevel="1" x14ac:dyDescent="0.2">
      <c r="A419" s="205"/>
      <c r="B419" s="174"/>
      <c r="C419" s="199" t="s">
        <v>438</v>
      </c>
      <c r="D419" s="178"/>
      <c r="E419" s="183"/>
      <c r="F419" s="188"/>
      <c r="G419" s="188"/>
      <c r="H419" s="187"/>
      <c r="I419" s="208"/>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row>
    <row r="420" spans="1:60" outlineLevel="1" x14ac:dyDescent="0.2">
      <c r="A420" s="205"/>
      <c r="B420" s="174"/>
      <c r="C420" s="199" t="s">
        <v>505</v>
      </c>
      <c r="D420" s="178"/>
      <c r="E420" s="183">
        <v>18.37</v>
      </c>
      <c r="F420" s="188"/>
      <c r="G420" s="188"/>
      <c r="H420" s="187"/>
      <c r="I420" s="208"/>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row>
    <row r="421" spans="1:60" outlineLevel="1" x14ac:dyDescent="0.2">
      <c r="A421" s="205"/>
      <c r="B421" s="174"/>
      <c r="C421" s="199" t="s">
        <v>506</v>
      </c>
      <c r="D421" s="178"/>
      <c r="E421" s="183">
        <v>26.05</v>
      </c>
      <c r="F421" s="188"/>
      <c r="G421" s="188"/>
      <c r="H421" s="187"/>
      <c r="I421" s="208"/>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row>
    <row r="422" spans="1:60" outlineLevel="1" x14ac:dyDescent="0.2">
      <c r="A422" s="205"/>
      <c r="B422" s="285" t="s">
        <v>507</v>
      </c>
      <c r="C422" s="286"/>
      <c r="D422" s="287"/>
      <c r="E422" s="288"/>
      <c r="F422" s="289"/>
      <c r="G422" s="290"/>
      <c r="H422" s="187"/>
      <c r="I422" s="208"/>
      <c r="J422" s="162"/>
      <c r="K422" s="162"/>
      <c r="L422" s="162"/>
      <c r="M422" s="162"/>
      <c r="N422" s="162"/>
      <c r="O422" s="162"/>
      <c r="P422" s="162"/>
      <c r="Q422" s="162"/>
      <c r="R422" s="162"/>
      <c r="S422" s="162"/>
      <c r="T422" s="162"/>
      <c r="U422" s="162"/>
      <c r="V422" s="162"/>
      <c r="W422" s="162"/>
      <c r="X422" s="162"/>
      <c r="Y422" s="162"/>
      <c r="Z422" s="162"/>
      <c r="AA422" s="162"/>
      <c r="AB422" s="162"/>
      <c r="AC422" s="162">
        <v>0</v>
      </c>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row>
    <row r="423" spans="1:60" outlineLevel="1" x14ac:dyDescent="0.2">
      <c r="A423" s="205"/>
      <c r="B423" s="285" t="s">
        <v>508</v>
      </c>
      <c r="C423" s="286"/>
      <c r="D423" s="287"/>
      <c r="E423" s="288"/>
      <c r="F423" s="289"/>
      <c r="G423" s="290"/>
      <c r="H423" s="187"/>
      <c r="I423" s="208"/>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t="s">
        <v>134</v>
      </c>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row>
    <row r="424" spans="1:60" outlineLevel="1" x14ac:dyDescent="0.2">
      <c r="A424" s="205"/>
      <c r="B424" s="285" t="s">
        <v>509</v>
      </c>
      <c r="C424" s="286"/>
      <c r="D424" s="287"/>
      <c r="E424" s="288"/>
      <c r="F424" s="289"/>
      <c r="G424" s="290"/>
      <c r="H424" s="187"/>
      <c r="I424" s="208"/>
      <c r="J424" s="162"/>
      <c r="K424" s="162"/>
      <c r="L424" s="162"/>
      <c r="M424" s="162"/>
      <c r="N424" s="162"/>
      <c r="O424" s="162"/>
      <c r="P424" s="162"/>
      <c r="Q424" s="162"/>
      <c r="R424" s="162"/>
      <c r="S424" s="162"/>
      <c r="T424" s="162"/>
      <c r="U424" s="162"/>
      <c r="V424" s="162"/>
      <c r="W424" s="162"/>
      <c r="X424" s="162"/>
      <c r="Y424" s="162"/>
      <c r="Z424" s="162"/>
      <c r="AA424" s="162"/>
      <c r="AB424" s="162"/>
      <c r="AC424" s="162">
        <v>1</v>
      </c>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row>
    <row r="425" spans="1:60" outlineLevel="1" x14ac:dyDescent="0.2">
      <c r="A425" s="206">
        <v>31</v>
      </c>
      <c r="B425" s="173" t="s">
        <v>510</v>
      </c>
      <c r="C425" s="198" t="s">
        <v>511</v>
      </c>
      <c r="D425" s="177" t="s">
        <v>227</v>
      </c>
      <c r="E425" s="182">
        <v>3559.0060400000002</v>
      </c>
      <c r="F425" s="189"/>
      <c r="G425" s="188">
        <f>ROUND(E425*F425,2)</f>
        <v>0</v>
      </c>
      <c r="H425" s="187" t="s">
        <v>303</v>
      </c>
      <c r="I425" s="208" t="s">
        <v>139</v>
      </c>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t="s">
        <v>140</v>
      </c>
      <c r="AF425" s="162"/>
      <c r="AG425" s="162"/>
      <c r="AH425" s="162"/>
      <c r="AI425" s="162"/>
      <c r="AJ425" s="162"/>
      <c r="AK425" s="162"/>
      <c r="AL425" s="162"/>
      <c r="AM425" s="162">
        <v>15</v>
      </c>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row>
    <row r="426" spans="1:60" outlineLevel="1" x14ac:dyDescent="0.2">
      <c r="A426" s="205"/>
      <c r="B426" s="174"/>
      <c r="C426" s="280"/>
      <c r="D426" s="281"/>
      <c r="E426" s="282"/>
      <c r="F426" s="283"/>
      <c r="G426" s="284"/>
      <c r="H426" s="187"/>
      <c r="I426" s="208"/>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5">
        <f>C426</f>
        <v>0</v>
      </c>
      <c r="BB426" s="162"/>
      <c r="BC426" s="162"/>
      <c r="BD426" s="162"/>
      <c r="BE426" s="162"/>
      <c r="BF426" s="162"/>
      <c r="BG426" s="162"/>
      <c r="BH426" s="162"/>
    </row>
    <row r="427" spans="1:60" outlineLevel="1" x14ac:dyDescent="0.2">
      <c r="A427" s="205"/>
      <c r="B427" s="174"/>
      <c r="C427" s="199" t="s">
        <v>328</v>
      </c>
      <c r="D427" s="178"/>
      <c r="E427" s="183"/>
      <c r="F427" s="188"/>
      <c r="G427" s="188"/>
      <c r="H427" s="187"/>
      <c r="I427" s="208"/>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row>
    <row r="428" spans="1:60" outlineLevel="1" x14ac:dyDescent="0.2">
      <c r="A428" s="205"/>
      <c r="B428" s="174"/>
      <c r="C428" s="199" t="s">
        <v>329</v>
      </c>
      <c r="D428" s="178"/>
      <c r="E428" s="183">
        <v>18.48</v>
      </c>
      <c r="F428" s="188"/>
      <c r="G428" s="188"/>
      <c r="H428" s="187"/>
      <c r="I428" s="208"/>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row>
    <row r="429" spans="1:60" outlineLevel="1" x14ac:dyDescent="0.2">
      <c r="A429" s="205"/>
      <c r="B429" s="174"/>
      <c r="C429" s="199" t="s">
        <v>330</v>
      </c>
      <c r="D429" s="178"/>
      <c r="E429" s="183">
        <v>2.4</v>
      </c>
      <c r="F429" s="188"/>
      <c r="G429" s="188"/>
      <c r="H429" s="187"/>
      <c r="I429" s="208"/>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row>
    <row r="430" spans="1:60" outlineLevel="1" x14ac:dyDescent="0.2">
      <c r="A430" s="205"/>
      <c r="B430" s="174"/>
      <c r="C430" s="199" t="s">
        <v>331</v>
      </c>
      <c r="D430" s="178"/>
      <c r="E430" s="183">
        <v>1.2</v>
      </c>
      <c r="F430" s="188"/>
      <c r="G430" s="188"/>
      <c r="H430" s="187"/>
      <c r="I430" s="208"/>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row>
    <row r="431" spans="1:60" outlineLevel="1" x14ac:dyDescent="0.2">
      <c r="A431" s="205"/>
      <c r="B431" s="174"/>
      <c r="C431" s="199" t="s">
        <v>332</v>
      </c>
      <c r="D431" s="178"/>
      <c r="E431" s="183">
        <v>2.2999999999999998</v>
      </c>
      <c r="F431" s="188"/>
      <c r="G431" s="188"/>
      <c r="H431" s="187"/>
      <c r="I431" s="208"/>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row>
    <row r="432" spans="1:60" outlineLevel="1" x14ac:dyDescent="0.2">
      <c r="A432" s="205"/>
      <c r="B432" s="174"/>
      <c r="C432" s="199" t="s">
        <v>333</v>
      </c>
      <c r="D432" s="178"/>
      <c r="E432" s="183">
        <v>13.814</v>
      </c>
      <c r="F432" s="188"/>
      <c r="G432" s="188"/>
      <c r="H432" s="187"/>
      <c r="I432" s="208"/>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row>
    <row r="433" spans="1:60" outlineLevel="1" x14ac:dyDescent="0.2">
      <c r="A433" s="205"/>
      <c r="B433" s="174"/>
      <c r="C433" s="199" t="s">
        <v>334</v>
      </c>
      <c r="D433" s="178"/>
      <c r="E433" s="183">
        <v>1.64</v>
      </c>
      <c r="F433" s="188"/>
      <c r="G433" s="188"/>
      <c r="H433" s="187"/>
      <c r="I433" s="208"/>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row>
    <row r="434" spans="1:60" outlineLevel="1" x14ac:dyDescent="0.2">
      <c r="A434" s="205"/>
      <c r="B434" s="174"/>
      <c r="C434" s="199" t="s">
        <v>335</v>
      </c>
      <c r="D434" s="178"/>
      <c r="E434" s="183">
        <v>1.64</v>
      </c>
      <c r="F434" s="188"/>
      <c r="G434" s="188"/>
      <c r="H434" s="187"/>
      <c r="I434" s="208"/>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row>
    <row r="435" spans="1:60" outlineLevel="1" x14ac:dyDescent="0.2">
      <c r="A435" s="205"/>
      <c r="B435" s="174"/>
      <c r="C435" s="199" t="s">
        <v>336</v>
      </c>
      <c r="D435" s="178"/>
      <c r="E435" s="183">
        <v>1.28</v>
      </c>
      <c r="F435" s="188"/>
      <c r="G435" s="188"/>
      <c r="H435" s="187"/>
      <c r="I435" s="208"/>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row>
    <row r="436" spans="1:60" outlineLevel="1" x14ac:dyDescent="0.2">
      <c r="A436" s="205"/>
      <c r="B436" s="174"/>
      <c r="C436" s="199" t="s">
        <v>337</v>
      </c>
      <c r="D436" s="178"/>
      <c r="E436" s="183">
        <v>3.1</v>
      </c>
      <c r="F436" s="188"/>
      <c r="G436" s="188"/>
      <c r="H436" s="187"/>
      <c r="I436" s="208"/>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row>
    <row r="437" spans="1:60" outlineLevel="1" x14ac:dyDescent="0.2">
      <c r="A437" s="205"/>
      <c r="B437" s="174"/>
      <c r="C437" s="199" t="s">
        <v>338</v>
      </c>
      <c r="D437" s="178"/>
      <c r="E437" s="183">
        <v>2.09</v>
      </c>
      <c r="F437" s="188"/>
      <c r="G437" s="188"/>
      <c r="H437" s="187"/>
      <c r="I437" s="208"/>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row>
    <row r="438" spans="1:60" outlineLevel="1" x14ac:dyDescent="0.2">
      <c r="A438" s="205"/>
      <c r="B438" s="174"/>
      <c r="C438" s="199" t="s">
        <v>339</v>
      </c>
      <c r="D438" s="178"/>
      <c r="E438" s="183">
        <v>1.284</v>
      </c>
      <c r="F438" s="188"/>
      <c r="G438" s="188"/>
      <c r="H438" s="187"/>
      <c r="I438" s="208"/>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row>
    <row r="439" spans="1:60" outlineLevel="1" x14ac:dyDescent="0.2">
      <c r="A439" s="205"/>
      <c r="B439" s="174"/>
      <c r="C439" s="199" t="s">
        <v>340</v>
      </c>
      <c r="D439" s="178"/>
      <c r="E439" s="183">
        <v>4.38</v>
      </c>
      <c r="F439" s="188"/>
      <c r="G439" s="188"/>
      <c r="H439" s="187"/>
      <c r="I439" s="208"/>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row>
    <row r="440" spans="1:60" outlineLevel="1" x14ac:dyDescent="0.2">
      <c r="A440" s="205"/>
      <c r="B440" s="174"/>
      <c r="C440" s="199" t="s">
        <v>341</v>
      </c>
      <c r="D440" s="178"/>
      <c r="E440" s="183">
        <v>10.08</v>
      </c>
      <c r="F440" s="188"/>
      <c r="G440" s="188"/>
      <c r="H440" s="187"/>
      <c r="I440" s="208"/>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row>
    <row r="441" spans="1:60" outlineLevel="1" x14ac:dyDescent="0.2">
      <c r="A441" s="205"/>
      <c r="B441" s="174"/>
      <c r="C441" s="200" t="s">
        <v>187</v>
      </c>
      <c r="D441" s="179"/>
      <c r="E441" s="184">
        <v>63.688000000000002</v>
      </c>
      <c r="F441" s="188"/>
      <c r="G441" s="188"/>
      <c r="H441" s="187"/>
      <c r="I441" s="208"/>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row>
    <row r="442" spans="1:60" outlineLevel="1" x14ac:dyDescent="0.2">
      <c r="A442" s="205"/>
      <c r="B442" s="174"/>
      <c r="C442" s="199" t="s">
        <v>512</v>
      </c>
      <c r="D442" s="178"/>
      <c r="E442" s="183">
        <v>2819.8620000000001</v>
      </c>
      <c r="F442" s="188"/>
      <c r="G442" s="188"/>
      <c r="H442" s="187"/>
      <c r="I442" s="208"/>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row>
    <row r="443" spans="1:60" outlineLevel="1" x14ac:dyDescent="0.2">
      <c r="A443" s="205"/>
      <c r="B443" s="174"/>
      <c r="C443" s="199" t="s">
        <v>343</v>
      </c>
      <c r="D443" s="178"/>
      <c r="E443" s="183">
        <v>175.92400000000001</v>
      </c>
      <c r="F443" s="188"/>
      <c r="G443" s="188"/>
      <c r="H443" s="187"/>
      <c r="I443" s="208"/>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row>
    <row r="444" spans="1:60" outlineLevel="1" x14ac:dyDescent="0.2">
      <c r="A444" s="205"/>
      <c r="B444" s="174"/>
      <c r="C444" s="199" t="s">
        <v>513</v>
      </c>
      <c r="D444" s="178"/>
      <c r="E444" s="183">
        <v>478.62779999999998</v>
      </c>
      <c r="F444" s="188"/>
      <c r="G444" s="188"/>
      <c r="H444" s="187"/>
      <c r="I444" s="208"/>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row>
    <row r="445" spans="1:60" outlineLevel="1" x14ac:dyDescent="0.2">
      <c r="A445" s="205"/>
      <c r="B445" s="174"/>
      <c r="C445" s="199" t="s">
        <v>514</v>
      </c>
      <c r="D445" s="178"/>
      <c r="E445" s="183">
        <v>20.904240000000001</v>
      </c>
      <c r="F445" s="188"/>
      <c r="G445" s="188"/>
      <c r="H445" s="187"/>
      <c r="I445" s="208"/>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row>
    <row r="446" spans="1:60" outlineLevel="1" x14ac:dyDescent="0.2">
      <c r="A446" s="205"/>
      <c r="B446" s="285" t="s">
        <v>515</v>
      </c>
      <c r="C446" s="286"/>
      <c r="D446" s="287"/>
      <c r="E446" s="288"/>
      <c r="F446" s="289"/>
      <c r="G446" s="290"/>
      <c r="H446" s="187"/>
      <c r="I446" s="208"/>
      <c r="J446" s="162"/>
      <c r="K446" s="162"/>
      <c r="L446" s="162"/>
      <c r="M446" s="162"/>
      <c r="N446" s="162"/>
      <c r="O446" s="162"/>
      <c r="P446" s="162"/>
      <c r="Q446" s="162"/>
      <c r="R446" s="162"/>
      <c r="S446" s="162"/>
      <c r="T446" s="162"/>
      <c r="U446" s="162"/>
      <c r="V446" s="162"/>
      <c r="W446" s="162"/>
      <c r="X446" s="162"/>
      <c r="Y446" s="162"/>
      <c r="Z446" s="162"/>
      <c r="AA446" s="162"/>
      <c r="AB446" s="162"/>
      <c r="AC446" s="162">
        <v>0</v>
      </c>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row>
    <row r="447" spans="1:60" outlineLevel="1" x14ac:dyDescent="0.2">
      <c r="A447" s="206">
        <v>32</v>
      </c>
      <c r="B447" s="173" t="s">
        <v>516</v>
      </c>
      <c r="C447" s="198" t="s">
        <v>1384</v>
      </c>
      <c r="D447" s="177" t="s">
        <v>271</v>
      </c>
      <c r="E447" s="182">
        <v>397.25</v>
      </c>
      <c r="F447" s="189"/>
      <c r="G447" s="188">
        <f>ROUND(E447*F447,2)</f>
        <v>0</v>
      </c>
      <c r="H447" s="187" t="s">
        <v>228</v>
      </c>
      <c r="I447" s="208" t="s">
        <v>139</v>
      </c>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t="s">
        <v>140</v>
      </c>
      <c r="AF447" s="162"/>
      <c r="AG447" s="162"/>
      <c r="AH447" s="162"/>
      <c r="AI447" s="162"/>
      <c r="AJ447" s="162"/>
      <c r="AK447" s="162"/>
      <c r="AL447" s="162"/>
      <c r="AM447" s="162">
        <v>15</v>
      </c>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row>
    <row r="448" spans="1:60" outlineLevel="1" x14ac:dyDescent="0.2">
      <c r="A448" s="205"/>
      <c r="B448" s="174"/>
      <c r="C448" s="199" t="s">
        <v>517</v>
      </c>
      <c r="D448" s="178"/>
      <c r="E448" s="183">
        <v>302.95999999999998</v>
      </c>
      <c r="F448" s="188"/>
      <c r="G448" s="188"/>
      <c r="H448" s="187"/>
      <c r="I448" s="208"/>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row>
    <row r="449" spans="1:60" outlineLevel="1" x14ac:dyDescent="0.2">
      <c r="A449" s="205"/>
      <c r="B449" s="174"/>
      <c r="C449" s="199" t="s">
        <v>518</v>
      </c>
      <c r="D449" s="178"/>
      <c r="E449" s="183">
        <v>75.739999999999995</v>
      </c>
      <c r="F449" s="188"/>
      <c r="G449" s="188"/>
      <c r="H449" s="187"/>
      <c r="I449" s="208"/>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row>
    <row r="450" spans="1:60" outlineLevel="1" x14ac:dyDescent="0.2">
      <c r="A450" s="205"/>
      <c r="B450" s="174"/>
      <c r="C450" s="200" t="s">
        <v>187</v>
      </c>
      <c r="D450" s="179"/>
      <c r="E450" s="184">
        <v>378.7</v>
      </c>
      <c r="F450" s="188"/>
      <c r="G450" s="188"/>
      <c r="H450" s="187"/>
      <c r="I450" s="208"/>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row>
    <row r="451" spans="1:60" outlineLevel="1" x14ac:dyDescent="0.2">
      <c r="A451" s="205"/>
      <c r="B451" s="174"/>
      <c r="C451" s="199" t="s">
        <v>519</v>
      </c>
      <c r="D451" s="178"/>
      <c r="E451" s="183">
        <v>18.55</v>
      </c>
      <c r="F451" s="188"/>
      <c r="G451" s="188"/>
      <c r="H451" s="187"/>
      <c r="I451" s="208"/>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row>
    <row r="452" spans="1:60" outlineLevel="1" x14ac:dyDescent="0.2">
      <c r="A452" s="205"/>
      <c r="B452" s="174"/>
      <c r="C452" s="200" t="s">
        <v>187</v>
      </c>
      <c r="D452" s="179"/>
      <c r="E452" s="184">
        <v>18.55</v>
      </c>
      <c r="F452" s="188"/>
      <c r="G452" s="188"/>
      <c r="H452" s="187"/>
      <c r="I452" s="208"/>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row>
    <row r="453" spans="1:60" outlineLevel="1" x14ac:dyDescent="0.2">
      <c r="A453" s="205"/>
      <c r="B453" s="285" t="s">
        <v>520</v>
      </c>
      <c r="C453" s="286"/>
      <c r="D453" s="287"/>
      <c r="E453" s="288"/>
      <c r="F453" s="289"/>
      <c r="G453" s="290"/>
      <c r="H453" s="187"/>
      <c r="I453" s="208"/>
      <c r="J453" s="162"/>
      <c r="K453" s="162"/>
      <c r="L453" s="162"/>
      <c r="M453" s="162"/>
      <c r="N453" s="162"/>
      <c r="O453" s="162"/>
      <c r="P453" s="162"/>
      <c r="Q453" s="162"/>
      <c r="R453" s="162"/>
      <c r="S453" s="162"/>
      <c r="T453" s="162"/>
      <c r="U453" s="162"/>
      <c r="V453" s="162"/>
      <c r="W453" s="162"/>
      <c r="X453" s="162"/>
      <c r="Y453" s="162"/>
      <c r="Z453" s="162"/>
      <c r="AA453" s="162"/>
      <c r="AB453" s="162"/>
      <c r="AC453" s="162">
        <v>0</v>
      </c>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row>
    <row r="454" spans="1:60" outlineLevel="1" x14ac:dyDescent="0.2">
      <c r="A454" s="206">
        <v>33</v>
      </c>
      <c r="B454" s="173" t="s">
        <v>521</v>
      </c>
      <c r="C454" s="198" t="s">
        <v>522</v>
      </c>
      <c r="D454" s="177" t="s">
        <v>227</v>
      </c>
      <c r="E454" s="182">
        <v>3559.0060400000002</v>
      </c>
      <c r="F454" s="189"/>
      <c r="G454" s="188">
        <f>ROUND(E454*F454,2)</f>
        <v>0</v>
      </c>
      <c r="H454" s="187" t="s">
        <v>228</v>
      </c>
      <c r="I454" s="208" t="s">
        <v>139</v>
      </c>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t="s">
        <v>140</v>
      </c>
      <c r="AF454" s="162"/>
      <c r="AG454" s="162"/>
      <c r="AH454" s="162"/>
      <c r="AI454" s="162"/>
      <c r="AJ454" s="162"/>
      <c r="AK454" s="162"/>
      <c r="AL454" s="162"/>
      <c r="AM454" s="162">
        <v>15</v>
      </c>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row>
    <row r="455" spans="1:60" outlineLevel="1" x14ac:dyDescent="0.2">
      <c r="A455" s="205"/>
      <c r="B455" s="174"/>
      <c r="C455" s="199" t="s">
        <v>328</v>
      </c>
      <c r="D455" s="178"/>
      <c r="E455" s="183"/>
      <c r="F455" s="188"/>
      <c r="G455" s="188"/>
      <c r="H455" s="187"/>
      <c r="I455" s="208"/>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row>
    <row r="456" spans="1:60" outlineLevel="1" x14ac:dyDescent="0.2">
      <c r="A456" s="205"/>
      <c r="B456" s="174"/>
      <c r="C456" s="199" t="s">
        <v>329</v>
      </c>
      <c r="D456" s="178"/>
      <c r="E456" s="183">
        <v>18.48</v>
      </c>
      <c r="F456" s="188"/>
      <c r="G456" s="188"/>
      <c r="H456" s="187"/>
      <c r="I456" s="208"/>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row>
    <row r="457" spans="1:60" outlineLevel="1" x14ac:dyDescent="0.2">
      <c r="A457" s="205"/>
      <c r="B457" s="174"/>
      <c r="C457" s="199" t="s">
        <v>330</v>
      </c>
      <c r="D457" s="178"/>
      <c r="E457" s="183">
        <v>2.4</v>
      </c>
      <c r="F457" s="188"/>
      <c r="G457" s="188"/>
      <c r="H457" s="187"/>
      <c r="I457" s="208"/>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row>
    <row r="458" spans="1:60" outlineLevel="1" x14ac:dyDescent="0.2">
      <c r="A458" s="205"/>
      <c r="B458" s="174"/>
      <c r="C458" s="199" t="s">
        <v>331</v>
      </c>
      <c r="D458" s="178"/>
      <c r="E458" s="183">
        <v>1.2</v>
      </c>
      <c r="F458" s="188"/>
      <c r="G458" s="188"/>
      <c r="H458" s="187"/>
      <c r="I458" s="208"/>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row>
    <row r="459" spans="1:60" outlineLevel="1" x14ac:dyDescent="0.2">
      <c r="A459" s="205"/>
      <c r="B459" s="174"/>
      <c r="C459" s="199" t="s">
        <v>332</v>
      </c>
      <c r="D459" s="178"/>
      <c r="E459" s="183">
        <v>2.2999999999999998</v>
      </c>
      <c r="F459" s="188"/>
      <c r="G459" s="188"/>
      <c r="H459" s="187"/>
      <c r="I459" s="208"/>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row>
    <row r="460" spans="1:60" outlineLevel="1" x14ac:dyDescent="0.2">
      <c r="A460" s="205"/>
      <c r="B460" s="174"/>
      <c r="C460" s="199" t="s">
        <v>333</v>
      </c>
      <c r="D460" s="178"/>
      <c r="E460" s="183">
        <v>13.814</v>
      </c>
      <c r="F460" s="188"/>
      <c r="G460" s="188"/>
      <c r="H460" s="187"/>
      <c r="I460" s="208"/>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row>
    <row r="461" spans="1:60" outlineLevel="1" x14ac:dyDescent="0.2">
      <c r="A461" s="205"/>
      <c r="B461" s="174"/>
      <c r="C461" s="199" t="s">
        <v>334</v>
      </c>
      <c r="D461" s="178"/>
      <c r="E461" s="183">
        <v>1.64</v>
      </c>
      <c r="F461" s="188"/>
      <c r="G461" s="188"/>
      <c r="H461" s="187"/>
      <c r="I461" s="208"/>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row>
    <row r="462" spans="1:60" outlineLevel="1" x14ac:dyDescent="0.2">
      <c r="A462" s="205"/>
      <c r="B462" s="174"/>
      <c r="C462" s="199" t="s">
        <v>335</v>
      </c>
      <c r="D462" s="178"/>
      <c r="E462" s="183">
        <v>1.64</v>
      </c>
      <c r="F462" s="188"/>
      <c r="G462" s="188"/>
      <c r="H462" s="187"/>
      <c r="I462" s="208"/>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row>
    <row r="463" spans="1:60" outlineLevel="1" x14ac:dyDescent="0.2">
      <c r="A463" s="205"/>
      <c r="B463" s="174"/>
      <c r="C463" s="199" t="s">
        <v>336</v>
      </c>
      <c r="D463" s="178"/>
      <c r="E463" s="183">
        <v>1.28</v>
      </c>
      <c r="F463" s="188"/>
      <c r="G463" s="188"/>
      <c r="H463" s="187"/>
      <c r="I463" s="208"/>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row>
    <row r="464" spans="1:60" outlineLevel="1" x14ac:dyDescent="0.2">
      <c r="A464" s="205"/>
      <c r="B464" s="174"/>
      <c r="C464" s="199" t="s">
        <v>337</v>
      </c>
      <c r="D464" s="178"/>
      <c r="E464" s="183">
        <v>3.1</v>
      </c>
      <c r="F464" s="188"/>
      <c r="G464" s="188"/>
      <c r="H464" s="187"/>
      <c r="I464" s="208"/>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row>
    <row r="465" spans="1:60" outlineLevel="1" x14ac:dyDescent="0.2">
      <c r="A465" s="205"/>
      <c r="B465" s="174"/>
      <c r="C465" s="199" t="s">
        <v>338</v>
      </c>
      <c r="D465" s="178"/>
      <c r="E465" s="183">
        <v>2.09</v>
      </c>
      <c r="F465" s="188"/>
      <c r="G465" s="188"/>
      <c r="H465" s="187"/>
      <c r="I465" s="208"/>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row>
    <row r="466" spans="1:60" outlineLevel="1" x14ac:dyDescent="0.2">
      <c r="A466" s="205"/>
      <c r="B466" s="174"/>
      <c r="C466" s="199" t="s">
        <v>339</v>
      </c>
      <c r="D466" s="178"/>
      <c r="E466" s="183">
        <v>1.284</v>
      </c>
      <c r="F466" s="188"/>
      <c r="G466" s="188"/>
      <c r="H466" s="187"/>
      <c r="I466" s="208"/>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row>
    <row r="467" spans="1:60" outlineLevel="1" x14ac:dyDescent="0.2">
      <c r="A467" s="205"/>
      <c r="B467" s="174"/>
      <c r="C467" s="199" t="s">
        <v>340</v>
      </c>
      <c r="D467" s="178"/>
      <c r="E467" s="183">
        <v>4.38</v>
      </c>
      <c r="F467" s="188"/>
      <c r="G467" s="188"/>
      <c r="H467" s="187"/>
      <c r="I467" s="208"/>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row>
    <row r="468" spans="1:60" outlineLevel="1" x14ac:dyDescent="0.2">
      <c r="A468" s="205"/>
      <c r="B468" s="174"/>
      <c r="C468" s="199" t="s">
        <v>341</v>
      </c>
      <c r="D468" s="178"/>
      <c r="E468" s="183">
        <v>10.08</v>
      </c>
      <c r="F468" s="188"/>
      <c r="G468" s="188"/>
      <c r="H468" s="187"/>
      <c r="I468" s="208"/>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row>
    <row r="469" spans="1:60" outlineLevel="1" x14ac:dyDescent="0.2">
      <c r="A469" s="205"/>
      <c r="B469" s="174"/>
      <c r="C469" s="200" t="s">
        <v>187</v>
      </c>
      <c r="D469" s="179"/>
      <c r="E469" s="184">
        <v>63.688000000000002</v>
      </c>
      <c r="F469" s="188"/>
      <c r="G469" s="188"/>
      <c r="H469" s="187"/>
      <c r="I469" s="208"/>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row>
    <row r="470" spans="1:60" outlineLevel="1" x14ac:dyDescent="0.2">
      <c r="A470" s="205"/>
      <c r="B470" s="174"/>
      <c r="C470" s="199" t="s">
        <v>512</v>
      </c>
      <c r="D470" s="178"/>
      <c r="E470" s="183">
        <v>2819.8620000000001</v>
      </c>
      <c r="F470" s="188"/>
      <c r="G470" s="188"/>
      <c r="H470" s="187"/>
      <c r="I470" s="208"/>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row>
    <row r="471" spans="1:60" outlineLevel="1" x14ac:dyDescent="0.2">
      <c r="A471" s="205"/>
      <c r="B471" s="174"/>
      <c r="C471" s="199" t="s">
        <v>343</v>
      </c>
      <c r="D471" s="178"/>
      <c r="E471" s="183">
        <v>175.92400000000001</v>
      </c>
      <c r="F471" s="188"/>
      <c r="G471" s="188"/>
      <c r="H471" s="187"/>
      <c r="I471" s="208"/>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row>
    <row r="472" spans="1:60" outlineLevel="1" x14ac:dyDescent="0.2">
      <c r="A472" s="205"/>
      <c r="B472" s="174"/>
      <c r="C472" s="199" t="s">
        <v>513</v>
      </c>
      <c r="D472" s="178"/>
      <c r="E472" s="183">
        <v>478.62779999999998</v>
      </c>
      <c r="F472" s="188"/>
      <c r="G472" s="188"/>
      <c r="H472" s="187"/>
      <c r="I472" s="208"/>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row>
    <row r="473" spans="1:60" outlineLevel="1" x14ac:dyDescent="0.2">
      <c r="A473" s="205"/>
      <c r="B473" s="174"/>
      <c r="C473" s="199" t="s">
        <v>514</v>
      </c>
      <c r="D473" s="178"/>
      <c r="E473" s="183">
        <v>20.904240000000001</v>
      </c>
      <c r="F473" s="188"/>
      <c r="G473" s="188"/>
      <c r="H473" s="187"/>
      <c r="I473" s="208"/>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row>
    <row r="474" spans="1:60" x14ac:dyDescent="0.2">
      <c r="A474" s="204" t="s">
        <v>130</v>
      </c>
      <c r="B474" s="172" t="s">
        <v>66</v>
      </c>
      <c r="C474" s="197" t="s">
        <v>67</v>
      </c>
      <c r="D474" s="176"/>
      <c r="E474" s="181"/>
      <c r="F474" s="272">
        <f>SUM(G475:G498)</f>
        <v>0</v>
      </c>
      <c r="G474" s="273"/>
      <c r="H474" s="186"/>
      <c r="I474" s="207"/>
      <c r="AE474" t="s">
        <v>131</v>
      </c>
    </row>
    <row r="475" spans="1:60" outlineLevel="1" x14ac:dyDescent="0.2">
      <c r="A475" s="205"/>
      <c r="B475" s="274" t="s">
        <v>523</v>
      </c>
      <c r="C475" s="275"/>
      <c r="D475" s="276"/>
      <c r="E475" s="277"/>
      <c r="F475" s="278"/>
      <c r="G475" s="279"/>
      <c r="H475" s="187"/>
      <c r="I475" s="208"/>
      <c r="J475" s="162"/>
      <c r="K475" s="162"/>
      <c r="L475" s="162"/>
      <c r="M475" s="162"/>
      <c r="N475" s="162"/>
      <c r="O475" s="162"/>
      <c r="P475" s="162"/>
      <c r="Q475" s="162"/>
      <c r="R475" s="162"/>
      <c r="S475" s="162"/>
      <c r="T475" s="162"/>
      <c r="U475" s="162"/>
      <c r="V475" s="162"/>
      <c r="W475" s="162"/>
      <c r="X475" s="162"/>
      <c r="Y475" s="162"/>
      <c r="Z475" s="162"/>
      <c r="AA475" s="162"/>
      <c r="AB475" s="162"/>
      <c r="AC475" s="162">
        <v>0</v>
      </c>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row>
    <row r="476" spans="1:60" outlineLevel="1" x14ac:dyDescent="0.2">
      <c r="A476" s="205"/>
      <c r="B476" s="285" t="s">
        <v>524</v>
      </c>
      <c r="C476" s="286"/>
      <c r="D476" s="287"/>
      <c r="E476" s="288"/>
      <c r="F476" s="289"/>
      <c r="G476" s="290"/>
      <c r="H476" s="187"/>
      <c r="I476" s="208"/>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t="s">
        <v>134</v>
      </c>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row>
    <row r="477" spans="1:60" outlineLevel="1" x14ac:dyDescent="0.2">
      <c r="A477" s="205"/>
      <c r="B477" s="285" t="s">
        <v>525</v>
      </c>
      <c r="C477" s="286"/>
      <c r="D477" s="287"/>
      <c r="E477" s="288"/>
      <c r="F477" s="289"/>
      <c r="G477" s="290"/>
      <c r="H477" s="187"/>
      <c r="I477" s="208"/>
      <c r="J477" s="162"/>
      <c r="K477" s="162"/>
      <c r="L477" s="162"/>
      <c r="M477" s="162"/>
      <c r="N477" s="162"/>
      <c r="O477" s="162"/>
      <c r="P477" s="162"/>
      <c r="Q477" s="162"/>
      <c r="R477" s="162"/>
      <c r="S477" s="162"/>
      <c r="T477" s="162"/>
      <c r="U477" s="162"/>
      <c r="V477" s="162"/>
      <c r="W477" s="162"/>
      <c r="X477" s="162"/>
      <c r="Y477" s="162"/>
      <c r="Z477" s="162"/>
      <c r="AA477" s="162"/>
      <c r="AB477" s="162"/>
      <c r="AC477" s="162">
        <v>1</v>
      </c>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row>
    <row r="478" spans="1:60" outlineLevel="1" x14ac:dyDescent="0.2">
      <c r="A478" s="206">
        <v>34</v>
      </c>
      <c r="B478" s="173" t="s">
        <v>526</v>
      </c>
      <c r="C478" s="198" t="s">
        <v>527</v>
      </c>
      <c r="D478" s="177" t="s">
        <v>137</v>
      </c>
      <c r="E478" s="182">
        <v>1.0387999999999999</v>
      </c>
      <c r="F478" s="189"/>
      <c r="G478" s="188">
        <f>ROUND(E478*F478,2)</f>
        <v>0</v>
      </c>
      <c r="H478" s="187" t="s">
        <v>228</v>
      </c>
      <c r="I478" s="208" t="s">
        <v>139</v>
      </c>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t="s">
        <v>140</v>
      </c>
      <c r="AF478" s="162"/>
      <c r="AG478" s="162"/>
      <c r="AH478" s="162"/>
      <c r="AI478" s="162"/>
      <c r="AJ478" s="162"/>
      <c r="AK478" s="162"/>
      <c r="AL478" s="162"/>
      <c r="AM478" s="162">
        <v>15</v>
      </c>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row>
    <row r="479" spans="1:60" outlineLevel="1" x14ac:dyDescent="0.2">
      <c r="A479" s="205"/>
      <c r="B479" s="174"/>
      <c r="C479" s="199" t="s">
        <v>528</v>
      </c>
      <c r="D479" s="178"/>
      <c r="E479" s="183">
        <v>1.0387999999999999</v>
      </c>
      <c r="F479" s="188"/>
      <c r="G479" s="188"/>
      <c r="H479" s="187"/>
      <c r="I479" s="208"/>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row>
    <row r="480" spans="1:60" outlineLevel="1" x14ac:dyDescent="0.2">
      <c r="A480" s="205"/>
      <c r="B480" s="285" t="s">
        <v>529</v>
      </c>
      <c r="C480" s="286"/>
      <c r="D480" s="287"/>
      <c r="E480" s="288"/>
      <c r="F480" s="289"/>
      <c r="G480" s="290"/>
      <c r="H480" s="187"/>
      <c r="I480" s="208"/>
      <c r="J480" s="162"/>
      <c r="K480" s="162"/>
      <c r="L480" s="162"/>
      <c r="M480" s="162"/>
      <c r="N480" s="162"/>
      <c r="O480" s="162"/>
      <c r="P480" s="162"/>
      <c r="Q480" s="162"/>
      <c r="R480" s="162"/>
      <c r="S480" s="162"/>
      <c r="T480" s="162"/>
      <c r="U480" s="162"/>
      <c r="V480" s="162"/>
      <c r="W480" s="162"/>
      <c r="X480" s="162"/>
      <c r="Y480" s="162"/>
      <c r="Z480" s="162"/>
      <c r="AA480" s="162"/>
      <c r="AB480" s="162"/>
      <c r="AC480" s="162">
        <v>0</v>
      </c>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row>
    <row r="481" spans="1:60" ht="22.5" outlineLevel="1" x14ac:dyDescent="0.2">
      <c r="A481" s="205"/>
      <c r="B481" s="285" t="s">
        <v>530</v>
      </c>
      <c r="C481" s="286"/>
      <c r="D481" s="287"/>
      <c r="E481" s="288"/>
      <c r="F481" s="289"/>
      <c r="G481" s="290"/>
      <c r="H481" s="187"/>
      <c r="I481" s="208"/>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t="s">
        <v>134</v>
      </c>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5" t="str">
        <f>B481</f>
        <v>na zdivu jako podklad např. pod izolaci, na parapetech z prefabrikovaných dílců, pod oplechování apod., vodorovný nebo ve spádu do 15°, hlazený dřevěným hladítkem,</v>
      </c>
      <c r="BA481" s="162"/>
      <c r="BB481" s="162"/>
      <c r="BC481" s="162"/>
      <c r="BD481" s="162"/>
      <c r="BE481" s="162"/>
      <c r="BF481" s="162"/>
      <c r="BG481" s="162"/>
      <c r="BH481" s="162"/>
    </row>
    <row r="482" spans="1:60" outlineLevel="1" x14ac:dyDescent="0.2">
      <c r="A482" s="206">
        <v>35</v>
      </c>
      <c r="B482" s="173" t="s">
        <v>531</v>
      </c>
      <c r="C482" s="198" t="s">
        <v>532</v>
      </c>
      <c r="D482" s="177" t="s">
        <v>227</v>
      </c>
      <c r="E482" s="182">
        <v>123.56399999999999</v>
      </c>
      <c r="F482" s="189"/>
      <c r="G482" s="188">
        <f>ROUND(E482*F482,2)</f>
        <v>0</v>
      </c>
      <c r="H482" s="187" t="s">
        <v>228</v>
      </c>
      <c r="I482" s="208" t="s">
        <v>139</v>
      </c>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t="s">
        <v>140</v>
      </c>
      <c r="AF482" s="162"/>
      <c r="AG482" s="162"/>
      <c r="AH482" s="162"/>
      <c r="AI482" s="162"/>
      <c r="AJ482" s="162"/>
      <c r="AK482" s="162"/>
      <c r="AL482" s="162"/>
      <c r="AM482" s="162">
        <v>15</v>
      </c>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row>
    <row r="483" spans="1:60" outlineLevel="1" x14ac:dyDescent="0.2">
      <c r="A483" s="205"/>
      <c r="B483" s="174"/>
      <c r="C483" s="199" t="s">
        <v>533</v>
      </c>
      <c r="D483" s="178"/>
      <c r="E483" s="183">
        <v>72</v>
      </c>
      <c r="F483" s="188"/>
      <c r="G483" s="188"/>
      <c r="H483" s="187"/>
      <c r="I483" s="208"/>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row>
    <row r="484" spans="1:60" outlineLevel="1" x14ac:dyDescent="0.2">
      <c r="A484" s="205"/>
      <c r="B484" s="174"/>
      <c r="C484" s="199" t="s">
        <v>534</v>
      </c>
      <c r="D484" s="178"/>
      <c r="E484" s="183">
        <v>42</v>
      </c>
      <c r="F484" s="188"/>
      <c r="G484" s="188"/>
      <c r="H484" s="187"/>
      <c r="I484" s="208"/>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row>
    <row r="485" spans="1:60" outlineLevel="1" x14ac:dyDescent="0.2">
      <c r="A485" s="205"/>
      <c r="B485" s="174"/>
      <c r="C485" s="199" t="s">
        <v>535</v>
      </c>
      <c r="D485" s="178"/>
      <c r="E485" s="183">
        <v>8.6159999999999997</v>
      </c>
      <c r="F485" s="188"/>
      <c r="G485" s="188"/>
      <c r="H485" s="187"/>
      <c r="I485" s="208"/>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row>
    <row r="486" spans="1:60" outlineLevel="1" x14ac:dyDescent="0.2">
      <c r="A486" s="205"/>
      <c r="B486" s="174"/>
      <c r="C486" s="199" t="s">
        <v>536</v>
      </c>
      <c r="D486" s="178"/>
      <c r="E486" s="183">
        <v>0.94799999999999995</v>
      </c>
      <c r="F486" s="188"/>
      <c r="G486" s="188"/>
      <c r="H486" s="187"/>
      <c r="I486" s="208"/>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row>
    <row r="487" spans="1:60" outlineLevel="1" x14ac:dyDescent="0.2">
      <c r="A487" s="205"/>
      <c r="B487" s="285" t="s">
        <v>537</v>
      </c>
      <c r="C487" s="286"/>
      <c r="D487" s="287"/>
      <c r="E487" s="288"/>
      <c r="F487" s="289"/>
      <c r="G487" s="290"/>
      <c r="H487" s="187"/>
      <c r="I487" s="208"/>
      <c r="J487" s="162"/>
      <c r="K487" s="162"/>
      <c r="L487" s="162"/>
      <c r="M487" s="162"/>
      <c r="N487" s="162"/>
      <c r="O487" s="162"/>
      <c r="P487" s="162"/>
      <c r="Q487" s="162"/>
      <c r="R487" s="162"/>
      <c r="S487" s="162"/>
      <c r="T487" s="162"/>
      <c r="U487" s="162"/>
      <c r="V487" s="162"/>
      <c r="W487" s="162"/>
      <c r="X487" s="162"/>
      <c r="Y487" s="162"/>
      <c r="Z487" s="162"/>
      <c r="AA487" s="162"/>
      <c r="AB487" s="162"/>
      <c r="AC487" s="162">
        <v>0</v>
      </c>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row>
    <row r="488" spans="1:60" ht="33.75" outlineLevel="1" x14ac:dyDescent="0.2">
      <c r="A488" s="205"/>
      <c r="B488" s="285" t="s">
        <v>538</v>
      </c>
      <c r="C488" s="286"/>
      <c r="D488" s="287"/>
      <c r="E488" s="288"/>
      <c r="F488" s="289"/>
      <c r="G488" s="290"/>
      <c r="H488" s="187"/>
      <c r="I488" s="208"/>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t="s">
        <v>134</v>
      </c>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5" t="str">
        <f>B488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A488" s="162"/>
      <c r="BB488" s="162"/>
      <c r="BC488" s="162"/>
      <c r="BD488" s="162"/>
      <c r="BE488" s="162"/>
      <c r="BF488" s="162"/>
      <c r="BG488" s="162"/>
      <c r="BH488" s="162"/>
    </row>
    <row r="489" spans="1:60" outlineLevel="1" x14ac:dyDescent="0.2">
      <c r="A489" s="206">
        <v>36</v>
      </c>
      <c r="B489" s="173" t="s">
        <v>539</v>
      </c>
      <c r="C489" s="198" t="s">
        <v>540</v>
      </c>
      <c r="D489" s="177" t="s">
        <v>227</v>
      </c>
      <c r="E489" s="182">
        <v>383.04</v>
      </c>
      <c r="F489" s="189"/>
      <c r="G489" s="188">
        <f>ROUND(E489*F489,2)</f>
        <v>0</v>
      </c>
      <c r="H489" s="187" t="s">
        <v>228</v>
      </c>
      <c r="I489" s="208" t="s">
        <v>139</v>
      </c>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t="s">
        <v>140</v>
      </c>
      <c r="AF489" s="162"/>
      <c r="AG489" s="162"/>
      <c r="AH489" s="162"/>
      <c r="AI489" s="162"/>
      <c r="AJ489" s="162"/>
      <c r="AK489" s="162"/>
      <c r="AL489" s="162"/>
      <c r="AM489" s="162">
        <v>15</v>
      </c>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row>
    <row r="490" spans="1:60" outlineLevel="1" x14ac:dyDescent="0.2">
      <c r="A490" s="205"/>
      <c r="B490" s="174"/>
      <c r="C490" s="199" t="s">
        <v>541</v>
      </c>
      <c r="D490" s="178"/>
      <c r="E490" s="183">
        <v>383.04</v>
      </c>
      <c r="F490" s="188"/>
      <c r="G490" s="188"/>
      <c r="H490" s="187"/>
      <c r="I490" s="208"/>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row>
    <row r="491" spans="1:60" outlineLevel="1" x14ac:dyDescent="0.2">
      <c r="A491" s="206">
        <v>37</v>
      </c>
      <c r="B491" s="173" t="s">
        <v>542</v>
      </c>
      <c r="C491" s="198" t="s">
        <v>543</v>
      </c>
      <c r="D491" s="177" t="s">
        <v>544</v>
      </c>
      <c r="E491" s="182">
        <v>383.16879999999998</v>
      </c>
      <c r="F491" s="189"/>
      <c r="G491" s="188">
        <f>ROUND(E491*F491,2)</f>
        <v>0</v>
      </c>
      <c r="H491" s="187"/>
      <c r="I491" s="208" t="s">
        <v>545</v>
      </c>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t="s">
        <v>546</v>
      </c>
      <c r="AF491" s="162" t="s">
        <v>547</v>
      </c>
      <c r="AG491" s="162"/>
      <c r="AH491" s="162"/>
      <c r="AI491" s="162"/>
      <c r="AJ491" s="162"/>
      <c r="AK491" s="162"/>
      <c r="AL491" s="162"/>
      <c r="AM491" s="162">
        <v>15</v>
      </c>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row>
    <row r="492" spans="1:60" outlineLevel="1" x14ac:dyDescent="0.2">
      <c r="A492" s="205"/>
      <c r="B492" s="174"/>
      <c r="C492" s="280" t="s">
        <v>548</v>
      </c>
      <c r="D492" s="281"/>
      <c r="E492" s="282"/>
      <c r="F492" s="283"/>
      <c r="G492" s="284"/>
      <c r="H492" s="187"/>
      <c r="I492" s="208"/>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5" t="str">
        <f>C492</f>
        <v>konstrukce obsahuje</v>
      </c>
      <c r="BB492" s="162"/>
      <c r="BC492" s="162"/>
      <c r="BD492" s="162"/>
      <c r="BE492" s="162"/>
      <c r="BF492" s="162"/>
      <c r="BG492" s="162"/>
      <c r="BH492" s="162"/>
    </row>
    <row r="493" spans="1:60" outlineLevel="1" x14ac:dyDescent="0.2">
      <c r="A493" s="205"/>
      <c r="B493" s="174"/>
      <c r="C493" s="280" t="s">
        <v>549</v>
      </c>
      <c r="D493" s="281"/>
      <c r="E493" s="282"/>
      <c r="F493" s="283"/>
      <c r="G493" s="284"/>
      <c r="H493" s="187"/>
      <c r="I493" s="208"/>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5" t="str">
        <f>C493</f>
        <v>- spádová konstrukční deska lepená do flexibilní lepidla</v>
      </c>
      <c r="BB493" s="162"/>
      <c r="BC493" s="162"/>
      <c r="BD493" s="162"/>
      <c r="BE493" s="162"/>
      <c r="BF493" s="162"/>
      <c r="BG493" s="162"/>
      <c r="BH493" s="162"/>
    </row>
    <row r="494" spans="1:60" outlineLevel="1" x14ac:dyDescent="0.2">
      <c r="A494" s="205"/>
      <c r="B494" s="174"/>
      <c r="C494" s="280" t="s">
        <v>550</v>
      </c>
      <c r="D494" s="281"/>
      <c r="E494" s="282"/>
      <c r="F494" s="283"/>
      <c r="G494" s="284"/>
      <c r="H494" s="187"/>
      <c r="I494" s="208"/>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5" t="str">
        <f>C494</f>
        <v>- 2x hydroizolační nátěr</v>
      </c>
      <c r="BB494" s="162"/>
      <c r="BC494" s="162"/>
      <c r="BD494" s="162"/>
      <c r="BE494" s="162"/>
      <c r="BF494" s="162"/>
      <c r="BG494" s="162"/>
      <c r="BH494" s="162"/>
    </row>
    <row r="495" spans="1:60" outlineLevel="1" x14ac:dyDescent="0.2">
      <c r="A495" s="205"/>
      <c r="B495" s="174"/>
      <c r="C495" s="280" t="s">
        <v>551</v>
      </c>
      <c r="D495" s="281"/>
      <c r="E495" s="282"/>
      <c r="F495" s="283"/>
      <c r="G495" s="284"/>
      <c r="H495" s="187"/>
      <c r="I495" s="208"/>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5" t="str">
        <f>C495</f>
        <v>- samolepící těsnící profil</v>
      </c>
      <c r="BB495" s="162"/>
      <c r="BC495" s="162"/>
      <c r="BD495" s="162"/>
      <c r="BE495" s="162"/>
      <c r="BF495" s="162"/>
      <c r="BG495" s="162"/>
      <c r="BH495" s="162"/>
    </row>
    <row r="496" spans="1:60" outlineLevel="1" x14ac:dyDescent="0.2">
      <c r="A496" s="205"/>
      <c r="B496" s="174"/>
      <c r="C496" s="280" t="s">
        <v>552</v>
      </c>
      <c r="D496" s="281"/>
      <c r="E496" s="282"/>
      <c r="F496" s="283"/>
      <c r="G496" s="284"/>
      <c r="H496" s="187"/>
      <c r="I496" s="208"/>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5" t="str">
        <f>C496</f>
        <v>- ukončující Al profil</v>
      </c>
      <c r="BB496" s="162"/>
      <c r="BC496" s="162"/>
      <c r="BD496" s="162"/>
      <c r="BE496" s="162"/>
      <c r="BF496" s="162"/>
      <c r="BG496" s="162"/>
      <c r="BH496" s="162"/>
    </row>
    <row r="497" spans="1:60" outlineLevel="1" x14ac:dyDescent="0.2">
      <c r="A497" s="205"/>
      <c r="B497" s="174"/>
      <c r="C497" s="199" t="s">
        <v>553</v>
      </c>
      <c r="D497" s="178"/>
      <c r="E497" s="183">
        <v>383.04</v>
      </c>
      <c r="F497" s="188"/>
      <c r="G497" s="188"/>
      <c r="H497" s="187"/>
      <c r="I497" s="208"/>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row>
    <row r="498" spans="1:60" outlineLevel="1" x14ac:dyDescent="0.2">
      <c r="A498" s="205"/>
      <c r="B498" s="174"/>
      <c r="C498" s="199" t="s">
        <v>554</v>
      </c>
      <c r="D498" s="178"/>
      <c r="E498" s="183">
        <v>0.1288</v>
      </c>
      <c r="F498" s="188"/>
      <c r="G498" s="188"/>
      <c r="H498" s="187"/>
      <c r="I498" s="208"/>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row>
    <row r="499" spans="1:60" x14ac:dyDescent="0.2">
      <c r="A499" s="204" t="s">
        <v>130</v>
      </c>
      <c r="B499" s="172" t="s">
        <v>70</v>
      </c>
      <c r="C499" s="197" t="s">
        <v>71</v>
      </c>
      <c r="D499" s="176"/>
      <c r="E499" s="181"/>
      <c r="F499" s="272">
        <f>SUM(G500:G521)</f>
        <v>0</v>
      </c>
      <c r="G499" s="273"/>
      <c r="H499" s="186"/>
      <c r="I499" s="207"/>
      <c r="AE499" t="s">
        <v>131</v>
      </c>
    </row>
    <row r="500" spans="1:60" outlineLevel="1" x14ac:dyDescent="0.2">
      <c r="A500" s="205"/>
      <c r="B500" s="274" t="s">
        <v>555</v>
      </c>
      <c r="C500" s="275"/>
      <c r="D500" s="276"/>
      <c r="E500" s="277"/>
      <c r="F500" s="278"/>
      <c r="G500" s="279"/>
      <c r="H500" s="187"/>
      <c r="I500" s="208"/>
      <c r="J500" s="162"/>
      <c r="K500" s="162"/>
      <c r="L500" s="162"/>
      <c r="M500" s="162"/>
      <c r="N500" s="162"/>
      <c r="O500" s="162"/>
      <c r="P500" s="162"/>
      <c r="Q500" s="162"/>
      <c r="R500" s="162"/>
      <c r="S500" s="162"/>
      <c r="T500" s="162"/>
      <c r="U500" s="162"/>
      <c r="V500" s="162"/>
      <c r="W500" s="162"/>
      <c r="X500" s="162"/>
      <c r="Y500" s="162"/>
      <c r="Z500" s="162"/>
      <c r="AA500" s="162"/>
      <c r="AB500" s="162"/>
      <c r="AC500" s="162">
        <v>0</v>
      </c>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row>
    <row r="501" spans="1:60" outlineLevel="1" x14ac:dyDescent="0.2">
      <c r="A501" s="206">
        <v>38</v>
      </c>
      <c r="B501" s="173" t="s">
        <v>556</v>
      </c>
      <c r="C501" s="198" t="s">
        <v>557</v>
      </c>
      <c r="D501" s="177" t="s">
        <v>227</v>
      </c>
      <c r="E501" s="182">
        <v>3981</v>
      </c>
      <c r="F501" s="189"/>
      <c r="G501" s="188">
        <f>ROUND(E501*F501,2)</f>
        <v>0</v>
      </c>
      <c r="H501" s="187" t="s">
        <v>558</v>
      </c>
      <c r="I501" s="208" t="s">
        <v>139</v>
      </c>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t="s">
        <v>140</v>
      </c>
      <c r="AF501" s="162"/>
      <c r="AG501" s="162"/>
      <c r="AH501" s="162"/>
      <c r="AI501" s="162"/>
      <c r="AJ501" s="162"/>
      <c r="AK501" s="162"/>
      <c r="AL501" s="162"/>
      <c r="AM501" s="162">
        <v>15</v>
      </c>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row>
    <row r="502" spans="1:60" outlineLevel="1" x14ac:dyDescent="0.2">
      <c r="A502" s="205"/>
      <c r="B502" s="174"/>
      <c r="C502" s="280" t="s">
        <v>559</v>
      </c>
      <c r="D502" s="281"/>
      <c r="E502" s="282"/>
      <c r="F502" s="283"/>
      <c r="G502" s="284"/>
      <c r="H502" s="187"/>
      <c r="I502" s="208"/>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5" t="str">
        <f>C502</f>
        <v>Včetně kotvení lešení.</v>
      </c>
      <c r="BB502" s="162"/>
      <c r="BC502" s="162"/>
      <c r="BD502" s="162"/>
      <c r="BE502" s="162"/>
      <c r="BF502" s="162"/>
      <c r="BG502" s="162"/>
      <c r="BH502" s="162"/>
    </row>
    <row r="503" spans="1:60" outlineLevel="1" x14ac:dyDescent="0.2">
      <c r="A503" s="205"/>
      <c r="B503" s="174"/>
      <c r="C503" s="199" t="s">
        <v>560</v>
      </c>
      <c r="D503" s="178"/>
      <c r="E503" s="183">
        <v>1536</v>
      </c>
      <c r="F503" s="188"/>
      <c r="G503" s="188"/>
      <c r="H503" s="187"/>
      <c r="I503" s="208"/>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row>
    <row r="504" spans="1:60" outlineLevel="1" x14ac:dyDescent="0.2">
      <c r="A504" s="205"/>
      <c r="B504" s="174"/>
      <c r="C504" s="199" t="s">
        <v>561</v>
      </c>
      <c r="D504" s="178"/>
      <c r="E504" s="183">
        <v>-27</v>
      </c>
      <c r="F504" s="188"/>
      <c r="G504" s="188"/>
      <c r="H504" s="187"/>
      <c r="I504" s="208"/>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row>
    <row r="505" spans="1:60" outlineLevel="1" x14ac:dyDescent="0.2">
      <c r="A505" s="205"/>
      <c r="B505" s="174"/>
      <c r="C505" s="199" t="s">
        <v>562</v>
      </c>
      <c r="D505" s="178"/>
      <c r="E505" s="183">
        <v>1320</v>
      </c>
      <c r="F505" s="188"/>
      <c r="G505" s="188"/>
      <c r="H505" s="187"/>
      <c r="I505" s="208"/>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row>
    <row r="506" spans="1:60" outlineLevel="1" x14ac:dyDescent="0.2">
      <c r="A506" s="205"/>
      <c r="B506" s="174"/>
      <c r="C506" s="199" t="s">
        <v>563</v>
      </c>
      <c r="D506" s="178"/>
      <c r="E506" s="183">
        <v>266</v>
      </c>
      <c r="F506" s="188"/>
      <c r="G506" s="188"/>
      <c r="H506" s="187"/>
      <c r="I506" s="208"/>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row>
    <row r="507" spans="1:60" outlineLevel="1" x14ac:dyDescent="0.2">
      <c r="A507" s="205"/>
      <c r="B507" s="174"/>
      <c r="C507" s="199" t="s">
        <v>564</v>
      </c>
      <c r="D507" s="178"/>
      <c r="E507" s="183">
        <v>238</v>
      </c>
      <c r="F507" s="188"/>
      <c r="G507" s="188"/>
      <c r="H507" s="187"/>
      <c r="I507" s="208"/>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row>
    <row r="508" spans="1:60" outlineLevel="1" x14ac:dyDescent="0.2">
      <c r="A508" s="205"/>
      <c r="B508" s="174"/>
      <c r="C508" s="199" t="s">
        <v>565</v>
      </c>
      <c r="D508" s="178"/>
      <c r="E508" s="183">
        <v>392</v>
      </c>
      <c r="F508" s="188"/>
      <c r="G508" s="188"/>
      <c r="H508" s="187"/>
      <c r="I508" s="208"/>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row>
    <row r="509" spans="1:60" outlineLevel="1" x14ac:dyDescent="0.2">
      <c r="A509" s="205"/>
      <c r="B509" s="174"/>
      <c r="C509" s="199" t="s">
        <v>566</v>
      </c>
      <c r="D509" s="178"/>
      <c r="E509" s="183">
        <v>256</v>
      </c>
      <c r="F509" s="188"/>
      <c r="G509" s="188"/>
      <c r="H509" s="187"/>
      <c r="I509" s="208"/>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row>
    <row r="510" spans="1:60" outlineLevel="1" x14ac:dyDescent="0.2">
      <c r="A510" s="205"/>
      <c r="B510" s="285" t="s">
        <v>567</v>
      </c>
      <c r="C510" s="286"/>
      <c r="D510" s="287"/>
      <c r="E510" s="288"/>
      <c r="F510" s="289"/>
      <c r="G510" s="290"/>
      <c r="H510" s="187"/>
      <c r="I510" s="208"/>
      <c r="J510" s="162"/>
      <c r="K510" s="162"/>
      <c r="L510" s="162"/>
      <c r="M510" s="162"/>
      <c r="N510" s="162"/>
      <c r="O510" s="162"/>
      <c r="P510" s="162"/>
      <c r="Q510" s="162"/>
      <c r="R510" s="162"/>
      <c r="S510" s="162"/>
      <c r="T510" s="162"/>
      <c r="U510" s="162"/>
      <c r="V510" s="162"/>
      <c r="W510" s="162"/>
      <c r="X510" s="162"/>
      <c r="Y510" s="162"/>
      <c r="Z510" s="162"/>
      <c r="AA510" s="162"/>
      <c r="AB510" s="162"/>
      <c r="AC510" s="162">
        <v>1</v>
      </c>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row>
    <row r="511" spans="1:60" outlineLevel="1" x14ac:dyDescent="0.2">
      <c r="A511" s="206">
        <v>39</v>
      </c>
      <c r="B511" s="173" t="s">
        <v>568</v>
      </c>
      <c r="C511" s="198" t="s">
        <v>569</v>
      </c>
      <c r="D511" s="177" t="s">
        <v>227</v>
      </c>
      <c r="E511" s="182">
        <v>7962</v>
      </c>
      <c r="F511" s="189"/>
      <c r="G511" s="188">
        <f>ROUND(E511*F511,2)</f>
        <v>0</v>
      </c>
      <c r="H511" s="187" t="s">
        <v>558</v>
      </c>
      <c r="I511" s="208" t="s">
        <v>139</v>
      </c>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t="s">
        <v>140</v>
      </c>
      <c r="AF511" s="162"/>
      <c r="AG511" s="162"/>
      <c r="AH511" s="162"/>
      <c r="AI511" s="162"/>
      <c r="AJ511" s="162"/>
      <c r="AK511" s="162"/>
      <c r="AL511" s="162"/>
      <c r="AM511" s="162">
        <v>15</v>
      </c>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row>
    <row r="512" spans="1:60" outlineLevel="1" x14ac:dyDescent="0.2">
      <c r="A512" s="205"/>
      <c r="B512" s="174"/>
      <c r="C512" s="199" t="s">
        <v>570</v>
      </c>
      <c r="D512" s="178"/>
      <c r="E512" s="183">
        <v>7962</v>
      </c>
      <c r="F512" s="188"/>
      <c r="G512" s="188"/>
      <c r="H512" s="187"/>
      <c r="I512" s="208"/>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row>
    <row r="513" spans="1:60" outlineLevel="1" x14ac:dyDescent="0.2">
      <c r="A513" s="205"/>
      <c r="B513" s="285" t="s">
        <v>571</v>
      </c>
      <c r="C513" s="286"/>
      <c r="D513" s="287"/>
      <c r="E513" s="288"/>
      <c r="F513" s="289"/>
      <c r="G513" s="290"/>
      <c r="H513" s="187"/>
      <c r="I513" s="208"/>
      <c r="J513" s="162"/>
      <c r="K513" s="162"/>
      <c r="L513" s="162"/>
      <c r="M513" s="162"/>
      <c r="N513" s="162"/>
      <c r="O513" s="162"/>
      <c r="P513" s="162"/>
      <c r="Q513" s="162"/>
      <c r="R513" s="162"/>
      <c r="S513" s="162"/>
      <c r="T513" s="162"/>
      <c r="U513" s="162"/>
      <c r="V513" s="162"/>
      <c r="W513" s="162"/>
      <c r="X513" s="162"/>
      <c r="Y513" s="162"/>
      <c r="Z513" s="162"/>
      <c r="AA513" s="162"/>
      <c r="AB513" s="162"/>
      <c r="AC513" s="162">
        <v>0</v>
      </c>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row>
    <row r="514" spans="1:60" outlineLevel="1" x14ac:dyDescent="0.2">
      <c r="A514" s="206">
        <v>40</v>
      </c>
      <c r="B514" s="173" t="s">
        <v>572</v>
      </c>
      <c r="C514" s="198" t="s">
        <v>573</v>
      </c>
      <c r="D514" s="177" t="s">
        <v>227</v>
      </c>
      <c r="E514" s="182">
        <v>3981</v>
      </c>
      <c r="F514" s="189"/>
      <c r="G514" s="188">
        <f>ROUND(E514*F514,2)</f>
        <v>0</v>
      </c>
      <c r="H514" s="187" t="s">
        <v>558</v>
      </c>
      <c r="I514" s="208" t="s">
        <v>139</v>
      </c>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t="s">
        <v>140</v>
      </c>
      <c r="AF514" s="162"/>
      <c r="AG514" s="162"/>
      <c r="AH514" s="162"/>
      <c r="AI514" s="162"/>
      <c r="AJ514" s="162"/>
      <c r="AK514" s="162"/>
      <c r="AL514" s="162"/>
      <c r="AM514" s="162">
        <v>15</v>
      </c>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row>
    <row r="515" spans="1:60" outlineLevel="1" x14ac:dyDescent="0.2">
      <c r="A515" s="205"/>
      <c r="B515" s="285" t="s">
        <v>574</v>
      </c>
      <c r="C515" s="286"/>
      <c r="D515" s="287"/>
      <c r="E515" s="288"/>
      <c r="F515" s="289"/>
      <c r="G515" s="290"/>
      <c r="H515" s="187"/>
      <c r="I515" s="208"/>
      <c r="J515" s="162"/>
      <c r="K515" s="162"/>
      <c r="L515" s="162"/>
      <c r="M515" s="162"/>
      <c r="N515" s="162"/>
      <c r="O515" s="162"/>
      <c r="P515" s="162"/>
      <c r="Q515" s="162"/>
      <c r="R515" s="162"/>
      <c r="S515" s="162"/>
      <c r="T515" s="162"/>
      <c r="U515" s="162"/>
      <c r="V515" s="162"/>
      <c r="W515" s="162"/>
      <c r="X515" s="162"/>
      <c r="Y515" s="162"/>
      <c r="Z515" s="162"/>
      <c r="AA515" s="162"/>
      <c r="AB515" s="162"/>
      <c r="AC515" s="162">
        <v>0</v>
      </c>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row>
    <row r="516" spans="1:60" outlineLevel="1" x14ac:dyDescent="0.2">
      <c r="A516" s="206">
        <v>41</v>
      </c>
      <c r="B516" s="173" t="s">
        <v>575</v>
      </c>
      <c r="C516" s="198" t="s">
        <v>576</v>
      </c>
      <c r="D516" s="177" t="s">
        <v>227</v>
      </c>
      <c r="E516" s="182">
        <v>3981</v>
      </c>
      <c r="F516" s="189"/>
      <c r="G516" s="188">
        <f>ROUND(E516*F516,2)</f>
        <v>0</v>
      </c>
      <c r="H516" s="187" t="s">
        <v>558</v>
      </c>
      <c r="I516" s="208" t="s">
        <v>139</v>
      </c>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t="s">
        <v>140</v>
      </c>
      <c r="AF516" s="162"/>
      <c r="AG516" s="162"/>
      <c r="AH516" s="162"/>
      <c r="AI516" s="162"/>
      <c r="AJ516" s="162"/>
      <c r="AK516" s="162"/>
      <c r="AL516" s="162"/>
      <c r="AM516" s="162">
        <v>15</v>
      </c>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row>
    <row r="517" spans="1:60" outlineLevel="1" x14ac:dyDescent="0.2">
      <c r="A517" s="205"/>
      <c r="B517" s="285" t="s">
        <v>577</v>
      </c>
      <c r="C517" s="286"/>
      <c r="D517" s="287"/>
      <c r="E517" s="288"/>
      <c r="F517" s="289"/>
      <c r="G517" s="290"/>
      <c r="H517" s="187"/>
      <c r="I517" s="208"/>
      <c r="J517" s="162"/>
      <c r="K517" s="162"/>
      <c r="L517" s="162"/>
      <c r="M517" s="162"/>
      <c r="N517" s="162"/>
      <c r="O517" s="162"/>
      <c r="P517" s="162"/>
      <c r="Q517" s="162"/>
      <c r="R517" s="162"/>
      <c r="S517" s="162"/>
      <c r="T517" s="162"/>
      <c r="U517" s="162"/>
      <c r="V517" s="162"/>
      <c r="W517" s="162"/>
      <c r="X517" s="162"/>
      <c r="Y517" s="162"/>
      <c r="Z517" s="162"/>
      <c r="AA517" s="162"/>
      <c r="AB517" s="162"/>
      <c r="AC517" s="162">
        <v>1</v>
      </c>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row>
    <row r="518" spans="1:60" outlineLevel="1" x14ac:dyDescent="0.2">
      <c r="A518" s="206">
        <v>42</v>
      </c>
      <c r="B518" s="173" t="s">
        <v>578</v>
      </c>
      <c r="C518" s="198" t="s">
        <v>579</v>
      </c>
      <c r="D518" s="177" t="s">
        <v>227</v>
      </c>
      <c r="E518" s="182">
        <v>7962</v>
      </c>
      <c r="F518" s="189"/>
      <c r="G518" s="188">
        <f>ROUND(E518*F518,2)</f>
        <v>0</v>
      </c>
      <c r="H518" s="187" t="s">
        <v>558</v>
      </c>
      <c r="I518" s="208" t="s">
        <v>139</v>
      </c>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t="s">
        <v>140</v>
      </c>
      <c r="AF518" s="162"/>
      <c r="AG518" s="162"/>
      <c r="AH518" s="162"/>
      <c r="AI518" s="162"/>
      <c r="AJ518" s="162"/>
      <c r="AK518" s="162"/>
      <c r="AL518" s="162"/>
      <c r="AM518" s="162">
        <v>15</v>
      </c>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row>
    <row r="519" spans="1:60" outlineLevel="1" x14ac:dyDescent="0.2">
      <c r="A519" s="205"/>
      <c r="B519" s="174"/>
      <c r="C519" s="199" t="s">
        <v>570</v>
      </c>
      <c r="D519" s="178"/>
      <c r="E519" s="183">
        <v>7962</v>
      </c>
      <c r="F519" s="188"/>
      <c r="G519" s="188"/>
      <c r="H519" s="187"/>
      <c r="I519" s="208"/>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row>
    <row r="520" spans="1:60" outlineLevel="1" x14ac:dyDescent="0.2">
      <c r="A520" s="205"/>
      <c r="B520" s="285" t="s">
        <v>580</v>
      </c>
      <c r="C520" s="286"/>
      <c r="D520" s="287"/>
      <c r="E520" s="288"/>
      <c r="F520" s="289"/>
      <c r="G520" s="290"/>
      <c r="H520" s="187"/>
      <c r="I520" s="208"/>
      <c r="J520" s="162"/>
      <c r="K520" s="162"/>
      <c r="L520" s="162"/>
      <c r="M520" s="162"/>
      <c r="N520" s="162"/>
      <c r="O520" s="162"/>
      <c r="P520" s="162"/>
      <c r="Q520" s="162"/>
      <c r="R520" s="162"/>
      <c r="S520" s="162"/>
      <c r="T520" s="162"/>
      <c r="U520" s="162"/>
      <c r="V520" s="162"/>
      <c r="W520" s="162"/>
      <c r="X520" s="162"/>
      <c r="Y520" s="162"/>
      <c r="Z520" s="162"/>
      <c r="AA520" s="162"/>
      <c r="AB520" s="162"/>
      <c r="AC520" s="162">
        <v>0</v>
      </c>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row>
    <row r="521" spans="1:60" outlineLevel="1" x14ac:dyDescent="0.2">
      <c r="A521" s="206">
        <v>43</v>
      </c>
      <c r="B521" s="173" t="s">
        <v>581</v>
      </c>
      <c r="C521" s="198" t="s">
        <v>576</v>
      </c>
      <c r="D521" s="177" t="s">
        <v>227</v>
      </c>
      <c r="E521" s="182">
        <v>3981</v>
      </c>
      <c r="F521" s="189"/>
      <c r="G521" s="188">
        <f>ROUND(E521*F521,2)</f>
        <v>0</v>
      </c>
      <c r="H521" s="187" t="s">
        <v>558</v>
      </c>
      <c r="I521" s="208" t="s">
        <v>139</v>
      </c>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t="s">
        <v>140</v>
      </c>
      <c r="AF521" s="162"/>
      <c r="AG521" s="162"/>
      <c r="AH521" s="162"/>
      <c r="AI521" s="162"/>
      <c r="AJ521" s="162"/>
      <c r="AK521" s="162"/>
      <c r="AL521" s="162"/>
      <c r="AM521" s="162">
        <v>15</v>
      </c>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row>
    <row r="522" spans="1:60" x14ac:dyDescent="0.2">
      <c r="A522" s="204" t="s">
        <v>130</v>
      </c>
      <c r="B522" s="172" t="s">
        <v>72</v>
      </c>
      <c r="C522" s="197" t="s">
        <v>73</v>
      </c>
      <c r="D522" s="176"/>
      <c r="E522" s="181"/>
      <c r="F522" s="272">
        <f>SUM(G523:G533)</f>
        <v>0</v>
      </c>
      <c r="G522" s="273"/>
      <c r="H522" s="186"/>
      <c r="I522" s="207"/>
      <c r="AE522" t="s">
        <v>131</v>
      </c>
    </row>
    <row r="523" spans="1:60" outlineLevel="1" x14ac:dyDescent="0.2">
      <c r="A523" s="206">
        <v>44</v>
      </c>
      <c r="B523" s="173" t="s">
        <v>582</v>
      </c>
      <c r="C523" s="198" t="s">
        <v>583</v>
      </c>
      <c r="D523" s="177" t="s">
        <v>584</v>
      </c>
      <c r="E523" s="182">
        <v>50</v>
      </c>
      <c r="F523" s="189"/>
      <c r="G523" s="188">
        <f>ROUND(E523*F523,2)</f>
        <v>0</v>
      </c>
      <c r="H523" s="187"/>
      <c r="I523" s="208" t="s">
        <v>545</v>
      </c>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t="s">
        <v>546</v>
      </c>
      <c r="AF523" s="162" t="s">
        <v>547</v>
      </c>
      <c r="AG523" s="162"/>
      <c r="AH523" s="162"/>
      <c r="AI523" s="162"/>
      <c r="AJ523" s="162"/>
      <c r="AK523" s="162"/>
      <c r="AL523" s="162"/>
      <c r="AM523" s="162">
        <v>15</v>
      </c>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row>
    <row r="524" spans="1:60" ht="22.5" outlineLevel="1" x14ac:dyDescent="0.2">
      <c r="A524" s="206">
        <v>45</v>
      </c>
      <c r="B524" s="173" t="s">
        <v>585</v>
      </c>
      <c r="C524" s="198" t="s">
        <v>586</v>
      </c>
      <c r="D524" s="177" t="s">
        <v>587</v>
      </c>
      <c r="E524" s="182">
        <v>474</v>
      </c>
      <c r="F524" s="189"/>
      <c r="G524" s="188">
        <f>ROUND(E524*F524,2)</f>
        <v>0</v>
      </c>
      <c r="H524" s="187"/>
      <c r="I524" s="208" t="s">
        <v>545</v>
      </c>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t="s">
        <v>546</v>
      </c>
      <c r="AF524" s="162" t="s">
        <v>547</v>
      </c>
      <c r="AG524" s="162"/>
      <c r="AH524" s="162"/>
      <c r="AI524" s="162"/>
      <c r="AJ524" s="162"/>
      <c r="AK524" s="162"/>
      <c r="AL524" s="162"/>
      <c r="AM524" s="162">
        <v>15</v>
      </c>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row>
    <row r="525" spans="1:60" outlineLevel="1" x14ac:dyDescent="0.2">
      <c r="A525" s="205"/>
      <c r="B525" s="174"/>
      <c r="C525" s="280" t="s">
        <v>588</v>
      </c>
      <c r="D525" s="281"/>
      <c r="E525" s="282"/>
      <c r="F525" s="283"/>
      <c r="G525" s="284"/>
      <c r="H525" s="187"/>
      <c r="I525" s="208"/>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5" t="str">
        <f t="shared" ref="BA525:BA530" si="0">C525</f>
        <v>pro výměnu oken dveří</v>
      </c>
      <c r="BB525" s="162"/>
      <c r="BC525" s="162"/>
      <c r="BD525" s="162"/>
      <c r="BE525" s="162"/>
      <c r="BF525" s="162"/>
      <c r="BG525" s="162"/>
      <c r="BH525" s="162"/>
    </row>
    <row r="526" spans="1:60" outlineLevel="1" x14ac:dyDescent="0.2">
      <c r="A526" s="205"/>
      <c r="B526" s="174"/>
      <c r="C526" s="280" t="s">
        <v>589</v>
      </c>
      <c r="D526" s="281"/>
      <c r="E526" s="282"/>
      <c r="F526" s="283"/>
      <c r="G526" s="284"/>
      <c r="H526" s="187"/>
      <c r="I526" s="208"/>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5" t="str">
        <f t="shared" si="0"/>
        <v>položka obsahuje</v>
      </c>
      <c r="BB526" s="162"/>
      <c r="BC526" s="162"/>
      <c r="BD526" s="162"/>
      <c r="BE526" s="162"/>
      <c r="BF526" s="162"/>
      <c r="BG526" s="162"/>
      <c r="BH526" s="162"/>
    </row>
    <row r="527" spans="1:60" outlineLevel="1" x14ac:dyDescent="0.2">
      <c r="A527" s="205"/>
      <c r="B527" s="174"/>
      <c r="C527" s="280" t="s">
        <v>590</v>
      </c>
      <c r="D527" s="281"/>
      <c r="E527" s="282"/>
      <c r="F527" s="283"/>
      <c r="G527" s="284"/>
      <c r="H527" s="187"/>
      <c r="I527" s="208"/>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5" t="str">
        <f t="shared" si="0"/>
        <v>- odtažení vybavení inetriéru a vrácení zpět</v>
      </c>
      <c r="BB527" s="162"/>
      <c r="BC527" s="162"/>
      <c r="BD527" s="162"/>
      <c r="BE527" s="162"/>
      <c r="BF527" s="162"/>
      <c r="BG527" s="162"/>
      <c r="BH527" s="162"/>
    </row>
    <row r="528" spans="1:60" outlineLevel="1" x14ac:dyDescent="0.2">
      <c r="A528" s="205"/>
      <c r="B528" s="174"/>
      <c r="C528" s="280" t="s">
        <v>591</v>
      </c>
      <c r="D528" s="281"/>
      <c r="E528" s="282"/>
      <c r="F528" s="283"/>
      <c r="G528" s="284"/>
      <c r="H528" s="187"/>
      <c r="I528" s="208"/>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5" t="str">
        <f t="shared" si="0"/>
        <v>- ochrana podlahy, papírový karton a PE fólie</v>
      </c>
      <c r="BB528" s="162"/>
      <c r="BC528" s="162"/>
      <c r="BD528" s="162"/>
      <c r="BE528" s="162"/>
      <c r="BF528" s="162"/>
      <c r="BG528" s="162"/>
      <c r="BH528" s="162"/>
    </row>
    <row r="529" spans="1:60" outlineLevel="1" x14ac:dyDescent="0.2">
      <c r="A529" s="205"/>
      <c r="B529" s="174"/>
      <c r="C529" s="280" t="s">
        <v>592</v>
      </c>
      <c r="D529" s="281"/>
      <c r="E529" s="282"/>
      <c r="F529" s="283"/>
      <c r="G529" s="284"/>
      <c r="H529" s="187"/>
      <c r="I529" s="208"/>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5" t="str">
        <f t="shared" si="0"/>
        <v>- úklid po provedení prací</v>
      </c>
      <c r="BB529" s="162"/>
      <c r="BC529" s="162"/>
      <c r="BD529" s="162"/>
      <c r="BE529" s="162"/>
      <c r="BF529" s="162"/>
      <c r="BG529" s="162"/>
      <c r="BH529" s="162"/>
    </row>
    <row r="530" spans="1:60" outlineLevel="1" x14ac:dyDescent="0.2">
      <c r="A530" s="205"/>
      <c r="B530" s="174"/>
      <c r="C530" s="280" t="s">
        <v>593</v>
      </c>
      <c r="D530" s="281"/>
      <c r="E530" s="282"/>
      <c r="F530" s="283"/>
      <c r="G530" s="284"/>
      <c r="H530" s="187"/>
      <c r="I530" s="208"/>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5" t="str">
        <f t="shared" si="0"/>
        <v>- množství je vzaženo k počtu vyměŇovaných výplní</v>
      </c>
      <c r="BB530" s="162"/>
      <c r="BC530" s="162"/>
      <c r="BD530" s="162"/>
      <c r="BE530" s="162"/>
      <c r="BF530" s="162"/>
      <c r="BG530" s="162"/>
      <c r="BH530" s="162"/>
    </row>
    <row r="531" spans="1:60" outlineLevel="1" x14ac:dyDescent="0.2">
      <c r="A531" s="205"/>
      <c r="B531" s="174"/>
      <c r="C531" s="199" t="s">
        <v>594</v>
      </c>
      <c r="D531" s="178"/>
      <c r="E531" s="183">
        <v>411</v>
      </c>
      <c r="F531" s="188"/>
      <c r="G531" s="188"/>
      <c r="H531" s="187"/>
      <c r="I531" s="208"/>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row>
    <row r="532" spans="1:60" outlineLevel="1" x14ac:dyDescent="0.2">
      <c r="A532" s="205"/>
      <c r="B532" s="174"/>
      <c r="C532" s="199" t="s">
        <v>595</v>
      </c>
      <c r="D532" s="178"/>
      <c r="E532" s="183">
        <v>63</v>
      </c>
      <c r="F532" s="188"/>
      <c r="G532" s="188"/>
      <c r="H532" s="187"/>
      <c r="I532" s="208"/>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row>
    <row r="533" spans="1:60" outlineLevel="1" x14ac:dyDescent="0.2">
      <c r="A533" s="206">
        <v>46</v>
      </c>
      <c r="B533" s="173" t="s">
        <v>596</v>
      </c>
      <c r="C533" s="198" t="s">
        <v>597</v>
      </c>
      <c r="D533" s="177" t="s">
        <v>587</v>
      </c>
      <c r="E533" s="182">
        <v>28</v>
      </c>
      <c r="F533" s="189"/>
      <c r="G533" s="188">
        <f>ROUND(E533*F533,2)</f>
        <v>0</v>
      </c>
      <c r="H533" s="187"/>
      <c r="I533" s="208" t="s">
        <v>545</v>
      </c>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t="s">
        <v>546</v>
      </c>
      <c r="AF533" s="162" t="s">
        <v>547</v>
      </c>
      <c r="AG533" s="162"/>
      <c r="AH533" s="162"/>
      <c r="AI533" s="162"/>
      <c r="AJ533" s="162"/>
      <c r="AK533" s="162"/>
      <c r="AL533" s="162"/>
      <c r="AM533" s="162">
        <v>15</v>
      </c>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row>
    <row r="534" spans="1:60" x14ac:dyDescent="0.2">
      <c r="A534" s="204" t="s">
        <v>130</v>
      </c>
      <c r="B534" s="172" t="s">
        <v>74</v>
      </c>
      <c r="C534" s="197" t="s">
        <v>75</v>
      </c>
      <c r="D534" s="176"/>
      <c r="E534" s="181"/>
      <c r="F534" s="272">
        <f>SUM(G535:G724)</f>
        <v>0</v>
      </c>
      <c r="G534" s="273"/>
      <c r="H534" s="186"/>
      <c r="I534" s="207"/>
      <c r="AE534" t="s">
        <v>131</v>
      </c>
    </row>
    <row r="535" spans="1:60" outlineLevel="1" x14ac:dyDescent="0.2">
      <c r="A535" s="205"/>
      <c r="B535" s="274" t="s">
        <v>238</v>
      </c>
      <c r="C535" s="275"/>
      <c r="D535" s="276"/>
      <c r="E535" s="277"/>
      <c r="F535" s="278"/>
      <c r="G535" s="279"/>
      <c r="H535" s="187"/>
      <c r="I535" s="208"/>
      <c r="J535" s="162"/>
      <c r="K535" s="162"/>
      <c r="L535" s="162"/>
      <c r="M535" s="162"/>
      <c r="N535" s="162"/>
      <c r="O535" s="162"/>
      <c r="P535" s="162"/>
      <c r="Q535" s="162"/>
      <c r="R535" s="162"/>
      <c r="S535" s="162"/>
      <c r="T535" s="162"/>
      <c r="U535" s="162"/>
      <c r="V535" s="162"/>
      <c r="W535" s="162"/>
      <c r="X535" s="162"/>
      <c r="Y535" s="162"/>
      <c r="Z535" s="162"/>
      <c r="AA535" s="162"/>
      <c r="AB535" s="162"/>
      <c r="AC535" s="162">
        <v>0</v>
      </c>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row>
    <row r="536" spans="1:60" outlineLevel="1" x14ac:dyDescent="0.2">
      <c r="A536" s="205"/>
      <c r="B536" s="285" t="s">
        <v>239</v>
      </c>
      <c r="C536" s="286"/>
      <c r="D536" s="287"/>
      <c r="E536" s="288"/>
      <c r="F536" s="289"/>
      <c r="G536" s="290"/>
      <c r="H536" s="187"/>
      <c r="I536" s="208"/>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t="s">
        <v>134</v>
      </c>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row>
    <row r="537" spans="1:60" outlineLevel="1" x14ac:dyDescent="0.2">
      <c r="A537" s="205"/>
      <c r="B537" s="285" t="s">
        <v>598</v>
      </c>
      <c r="C537" s="286"/>
      <c r="D537" s="287"/>
      <c r="E537" s="288"/>
      <c r="F537" s="289"/>
      <c r="G537" s="290"/>
      <c r="H537" s="187"/>
      <c r="I537" s="208"/>
      <c r="J537" s="162"/>
      <c r="K537" s="162"/>
      <c r="L537" s="162"/>
      <c r="M537" s="162"/>
      <c r="N537" s="162"/>
      <c r="O537" s="162"/>
      <c r="P537" s="162"/>
      <c r="Q537" s="162"/>
      <c r="R537" s="162"/>
      <c r="S537" s="162"/>
      <c r="T537" s="162"/>
      <c r="U537" s="162"/>
      <c r="V537" s="162"/>
      <c r="W537" s="162"/>
      <c r="X537" s="162"/>
      <c r="Y537" s="162"/>
      <c r="Z537" s="162"/>
      <c r="AA537" s="162"/>
      <c r="AB537" s="162"/>
      <c r="AC537" s="162">
        <v>1</v>
      </c>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row>
    <row r="538" spans="1:60" outlineLevel="1" x14ac:dyDescent="0.2">
      <c r="A538" s="206">
        <v>47</v>
      </c>
      <c r="B538" s="173" t="s">
        <v>599</v>
      </c>
      <c r="C538" s="198" t="s">
        <v>600</v>
      </c>
      <c r="D538" s="177" t="s">
        <v>227</v>
      </c>
      <c r="E538" s="182">
        <v>111.74</v>
      </c>
      <c r="F538" s="189"/>
      <c r="G538" s="188">
        <f>ROUND(E538*F538,2)</f>
        <v>0</v>
      </c>
      <c r="H538" s="187" t="s">
        <v>243</v>
      </c>
      <c r="I538" s="208" t="s">
        <v>139</v>
      </c>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t="s">
        <v>140</v>
      </c>
      <c r="AF538" s="162"/>
      <c r="AG538" s="162"/>
      <c r="AH538" s="162"/>
      <c r="AI538" s="162"/>
      <c r="AJ538" s="162"/>
      <c r="AK538" s="162"/>
      <c r="AL538" s="162"/>
      <c r="AM538" s="162">
        <v>15</v>
      </c>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row>
    <row r="539" spans="1:60" outlineLevel="1" x14ac:dyDescent="0.2">
      <c r="A539" s="205"/>
      <c r="B539" s="174"/>
      <c r="C539" s="199" t="s">
        <v>601</v>
      </c>
      <c r="D539" s="178"/>
      <c r="E539" s="183">
        <v>34.534999999999997</v>
      </c>
      <c r="F539" s="188"/>
      <c r="G539" s="188"/>
      <c r="H539" s="187"/>
      <c r="I539" s="208"/>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row>
    <row r="540" spans="1:60" outlineLevel="1" x14ac:dyDescent="0.2">
      <c r="A540" s="205"/>
      <c r="B540" s="174"/>
      <c r="C540" s="199" t="s">
        <v>602</v>
      </c>
      <c r="D540" s="178"/>
      <c r="E540" s="183">
        <v>21.6</v>
      </c>
      <c r="F540" s="188"/>
      <c r="G540" s="188"/>
      <c r="H540" s="187"/>
      <c r="I540" s="208"/>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row>
    <row r="541" spans="1:60" outlineLevel="1" x14ac:dyDescent="0.2">
      <c r="A541" s="205"/>
      <c r="B541" s="174"/>
      <c r="C541" s="199" t="s">
        <v>603</v>
      </c>
      <c r="D541" s="178"/>
      <c r="E541" s="183">
        <v>3</v>
      </c>
      <c r="F541" s="188"/>
      <c r="G541" s="188"/>
      <c r="H541" s="187"/>
      <c r="I541" s="208"/>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row>
    <row r="542" spans="1:60" outlineLevel="1" x14ac:dyDescent="0.2">
      <c r="A542" s="205"/>
      <c r="B542" s="174"/>
      <c r="C542" s="199" t="s">
        <v>604</v>
      </c>
      <c r="D542" s="178"/>
      <c r="E542" s="183">
        <v>7.125</v>
      </c>
      <c r="F542" s="188"/>
      <c r="G542" s="188"/>
      <c r="H542" s="187"/>
      <c r="I542" s="208"/>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row>
    <row r="543" spans="1:60" outlineLevel="1" x14ac:dyDescent="0.2">
      <c r="A543" s="205"/>
      <c r="B543" s="174"/>
      <c r="C543" s="199" t="s">
        <v>605</v>
      </c>
      <c r="D543" s="178"/>
      <c r="E543" s="183">
        <v>7.125</v>
      </c>
      <c r="F543" s="188"/>
      <c r="G543" s="188"/>
      <c r="H543" s="187"/>
      <c r="I543" s="208"/>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row>
    <row r="544" spans="1:60" outlineLevel="1" x14ac:dyDescent="0.2">
      <c r="A544" s="205"/>
      <c r="B544" s="174"/>
      <c r="C544" s="199" t="s">
        <v>606</v>
      </c>
      <c r="D544" s="178"/>
      <c r="E544" s="183">
        <v>8</v>
      </c>
      <c r="F544" s="188"/>
      <c r="G544" s="188"/>
      <c r="H544" s="187"/>
      <c r="I544" s="208"/>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row>
    <row r="545" spans="1:60" outlineLevel="1" x14ac:dyDescent="0.2">
      <c r="A545" s="205"/>
      <c r="B545" s="174"/>
      <c r="C545" s="199" t="s">
        <v>607</v>
      </c>
      <c r="D545" s="178"/>
      <c r="E545" s="183">
        <v>21.38</v>
      </c>
      <c r="F545" s="188"/>
      <c r="G545" s="188"/>
      <c r="H545" s="187"/>
      <c r="I545" s="208"/>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row>
    <row r="546" spans="1:60" outlineLevel="1" x14ac:dyDescent="0.2">
      <c r="A546" s="205"/>
      <c r="B546" s="174"/>
      <c r="C546" s="199" t="s">
        <v>608</v>
      </c>
      <c r="D546" s="178"/>
      <c r="E546" s="183">
        <v>7.125</v>
      </c>
      <c r="F546" s="188"/>
      <c r="G546" s="188"/>
      <c r="H546" s="187"/>
      <c r="I546" s="208"/>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row>
    <row r="547" spans="1:60" outlineLevel="1" x14ac:dyDescent="0.2">
      <c r="A547" s="205"/>
      <c r="B547" s="174"/>
      <c r="C547" s="199" t="s">
        <v>609</v>
      </c>
      <c r="D547" s="178"/>
      <c r="E547" s="183">
        <v>1.85</v>
      </c>
      <c r="F547" s="188"/>
      <c r="G547" s="188"/>
      <c r="H547" s="187"/>
      <c r="I547" s="208"/>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row>
    <row r="548" spans="1:60" outlineLevel="1" x14ac:dyDescent="0.2">
      <c r="A548" s="205"/>
      <c r="B548" s="285" t="s">
        <v>610</v>
      </c>
      <c r="C548" s="286"/>
      <c r="D548" s="287"/>
      <c r="E548" s="288"/>
      <c r="F548" s="289"/>
      <c r="G548" s="290"/>
      <c r="H548" s="187"/>
      <c r="I548" s="208"/>
      <c r="J548" s="162"/>
      <c r="K548" s="162"/>
      <c r="L548" s="162"/>
      <c r="M548" s="162"/>
      <c r="N548" s="162"/>
      <c r="O548" s="162"/>
      <c r="P548" s="162"/>
      <c r="Q548" s="162"/>
      <c r="R548" s="162"/>
      <c r="S548" s="162"/>
      <c r="T548" s="162"/>
      <c r="U548" s="162"/>
      <c r="V548" s="162"/>
      <c r="W548" s="162"/>
      <c r="X548" s="162"/>
      <c r="Y548" s="162"/>
      <c r="Z548" s="162"/>
      <c r="AA548" s="162"/>
      <c r="AB548" s="162"/>
      <c r="AC548" s="162">
        <v>0</v>
      </c>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row>
    <row r="549" spans="1:60" outlineLevel="1" x14ac:dyDescent="0.2">
      <c r="A549" s="206">
        <v>48</v>
      </c>
      <c r="B549" s="173" t="s">
        <v>611</v>
      </c>
      <c r="C549" s="198" t="s">
        <v>612</v>
      </c>
      <c r="D549" s="177" t="s">
        <v>227</v>
      </c>
      <c r="E549" s="182">
        <v>10.675000000000001</v>
      </c>
      <c r="F549" s="189"/>
      <c r="G549" s="188">
        <f>ROUND(E549*F549,2)</f>
        <v>0</v>
      </c>
      <c r="H549" s="187" t="s">
        <v>243</v>
      </c>
      <c r="I549" s="208" t="s">
        <v>139</v>
      </c>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t="s">
        <v>140</v>
      </c>
      <c r="AF549" s="162"/>
      <c r="AG549" s="162"/>
      <c r="AH549" s="162"/>
      <c r="AI549" s="162"/>
      <c r="AJ549" s="162"/>
      <c r="AK549" s="162"/>
      <c r="AL549" s="162"/>
      <c r="AM549" s="162">
        <v>15</v>
      </c>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row>
    <row r="550" spans="1:60" outlineLevel="1" x14ac:dyDescent="0.2">
      <c r="A550" s="205"/>
      <c r="B550" s="174"/>
      <c r="C550" s="199" t="s">
        <v>613</v>
      </c>
      <c r="D550" s="178"/>
      <c r="E550" s="183">
        <v>9.15</v>
      </c>
      <c r="F550" s="188"/>
      <c r="G550" s="188"/>
      <c r="H550" s="187"/>
      <c r="I550" s="208"/>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row>
    <row r="551" spans="1:60" outlineLevel="1" x14ac:dyDescent="0.2">
      <c r="A551" s="205"/>
      <c r="B551" s="174"/>
      <c r="C551" s="199" t="s">
        <v>614</v>
      </c>
      <c r="D551" s="178"/>
      <c r="E551" s="183">
        <v>1.5249999999999999</v>
      </c>
      <c r="F551" s="188"/>
      <c r="G551" s="188"/>
      <c r="H551" s="187"/>
      <c r="I551" s="208"/>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row>
    <row r="552" spans="1:60" outlineLevel="1" x14ac:dyDescent="0.2">
      <c r="A552" s="205"/>
      <c r="B552" s="285" t="s">
        <v>615</v>
      </c>
      <c r="C552" s="286"/>
      <c r="D552" s="287"/>
      <c r="E552" s="288"/>
      <c r="F552" s="289"/>
      <c r="G552" s="290"/>
      <c r="H552" s="187"/>
      <c r="I552" s="208"/>
      <c r="J552" s="162"/>
      <c r="K552" s="162"/>
      <c r="L552" s="162"/>
      <c r="M552" s="162"/>
      <c r="N552" s="162"/>
      <c r="O552" s="162"/>
      <c r="P552" s="162"/>
      <c r="Q552" s="162"/>
      <c r="R552" s="162"/>
      <c r="S552" s="162"/>
      <c r="T552" s="162"/>
      <c r="U552" s="162"/>
      <c r="V552" s="162"/>
      <c r="W552" s="162"/>
      <c r="X552" s="162"/>
      <c r="Y552" s="162"/>
      <c r="Z552" s="162"/>
      <c r="AA552" s="162"/>
      <c r="AB552" s="162"/>
      <c r="AC552" s="162">
        <v>0</v>
      </c>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row>
    <row r="553" spans="1:60" outlineLevel="1" x14ac:dyDescent="0.2">
      <c r="A553" s="205"/>
      <c r="B553" s="285" t="s">
        <v>616</v>
      </c>
      <c r="C553" s="286"/>
      <c r="D553" s="287"/>
      <c r="E553" s="288"/>
      <c r="F553" s="289"/>
      <c r="G553" s="290"/>
      <c r="H553" s="187"/>
      <c r="I553" s="208"/>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t="s">
        <v>134</v>
      </c>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row>
    <row r="554" spans="1:60" outlineLevel="1" x14ac:dyDescent="0.2">
      <c r="A554" s="206">
        <v>49</v>
      </c>
      <c r="B554" s="173" t="s">
        <v>617</v>
      </c>
      <c r="C554" s="198" t="s">
        <v>618</v>
      </c>
      <c r="D554" s="177" t="s">
        <v>271</v>
      </c>
      <c r="E554" s="182">
        <v>21.35</v>
      </c>
      <c r="F554" s="189"/>
      <c r="G554" s="188">
        <f>ROUND(E554*F554,2)</f>
        <v>0</v>
      </c>
      <c r="H554" s="187" t="s">
        <v>243</v>
      </c>
      <c r="I554" s="208" t="s">
        <v>139</v>
      </c>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t="s">
        <v>140</v>
      </c>
      <c r="AF554" s="162"/>
      <c r="AG554" s="162"/>
      <c r="AH554" s="162"/>
      <c r="AI554" s="162"/>
      <c r="AJ554" s="162"/>
      <c r="AK554" s="162"/>
      <c r="AL554" s="162"/>
      <c r="AM554" s="162">
        <v>15</v>
      </c>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row>
    <row r="555" spans="1:60" outlineLevel="1" x14ac:dyDescent="0.2">
      <c r="A555" s="205"/>
      <c r="B555" s="174"/>
      <c r="C555" s="199" t="s">
        <v>619</v>
      </c>
      <c r="D555" s="178"/>
      <c r="E555" s="183">
        <v>18.3</v>
      </c>
      <c r="F555" s="188"/>
      <c r="G555" s="188"/>
      <c r="H555" s="187"/>
      <c r="I555" s="208"/>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row>
    <row r="556" spans="1:60" outlineLevel="1" x14ac:dyDescent="0.2">
      <c r="A556" s="205"/>
      <c r="B556" s="174"/>
      <c r="C556" s="199" t="s">
        <v>620</v>
      </c>
      <c r="D556" s="178"/>
      <c r="E556" s="183">
        <v>3.05</v>
      </c>
      <c r="F556" s="188"/>
      <c r="G556" s="188"/>
      <c r="H556" s="187"/>
      <c r="I556" s="208"/>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row>
    <row r="557" spans="1:60" outlineLevel="1" x14ac:dyDescent="0.2">
      <c r="A557" s="205"/>
      <c r="B557" s="285" t="s">
        <v>621</v>
      </c>
      <c r="C557" s="286"/>
      <c r="D557" s="287"/>
      <c r="E557" s="288"/>
      <c r="F557" s="289"/>
      <c r="G557" s="290"/>
      <c r="H557" s="187"/>
      <c r="I557" s="208"/>
      <c r="J557" s="162"/>
      <c r="K557" s="162"/>
      <c r="L557" s="162"/>
      <c r="M557" s="162"/>
      <c r="N557" s="162"/>
      <c r="O557" s="162"/>
      <c r="P557" s="162"/>
      <c r="Q557" s="162"/>
      <c r="R557" s="162"/>
      <c r="S557" s="162"/>
      <c r="T557" s="162"/>
      <c r="U557" s="162"/>
      <c r="V557" s="162"/>
      <c r="W557" s="162"/>
      <c r="X557" s="162"/>
      <c r="Y557" s="162"/>
      <c r="Z557" s="162"/>
      <c r="AA557" s="162"/>
      <c r="AB557" s="162"/>
      <c r="AC557" s="162">
        <v>0</v>
      </c>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row>
    <row r="558" spans="1:60" ht="22.5" outlineLevel="1" x14ac:dyDescent="0.2">
      <c r="A558" s="205"/>
      <c r="B558" s="285" t="s">
        <v>622</v>
      </c>
      <c r="C558" s="286"/>
      <c r="D558" s="287"/>
      <c r="E558" s="288"/>
      <c r="F558" s="289"/>
      <c r="G558" s="290"/>
      <c r="H558" s="187"/>
      <c r="I558" s="208"/>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t="s">
        <v>134</v>
      </c>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5" t="str">
        <f>B558</f>
        <v>nebo vybourání otvorů průřezové plochy přes 4 m2 v příčkách, včetně pomocného lešení o výšce podlahy do 1900 mm a pro zatížení do 1,5 kPa  (150 kg/m2),</v>
      </c>
      <c r="BA558" s="162"/>
      <c r="BB558" s="162"/>
      <c r="BC558" s="162"/>
      <c r="BD558" s="162"/>
      <c r="BE558" s="162"/>
      <c r="BF558" s="162"/>
      <c r="BG558" s="162"/>
      <c r="BH558" s="162"/>
    </row>
    <row r="559" spans="1:60" ht="22.5" outlineLevel="1" x14ac:dyDescent="0.2">
      <c r="A559" s="206">
        <v>50</v>
      </c>
      <c r="B559" s="173" t="s">
        <v>623</v>
      </c>
      <c r="C559" s="198" t="s">
        <v>624</v>
      </c>
      <c r="D559" s="177" t="s">
        <v>227</v>
      </c>
      <c r="E559" s="182">
        <v>294.39699999999999</v>
      </c>
      <c r="F559" s="189"/>
      <c r="G559" s="188">
        <f>ROUND(E559*F559,2)</f>
        <v>0</v>
      </c>
      <c r="H559" s="187" t="s">
        <v>625</v>
      </c>
      <c r="I559" s="208" t="s">
        <v>139</v>
      </c>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t="s">
        <v>140</v>
      </c>
      <c r="AF559" s="162"/>
      <c r="AG559" s="162"/>
      <c r="AH559" s="162"/>
      <c r="AI559" s="162"/>
      <c r="AJ559" s="162"/>
      <c r="AK559" s="162"/>
      <c r="AL559" s="162"/>
      <c r="AM559" s="162">
        <v>15</v>
      </c>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row>
    <row r="560" spans="1:60" outlineLevel="1" x14ac:dyDescent="0.2">
      <c r="A560" s="205"/>
      <c r="B560" s="174"/>
      <c r="C560" s="199" t="s">
        <v>626</v>
      </c>
      <c r="D560" s="178"/>
      <c r="E560" s="183"/>
      <c r="F560" s="188"/>
      <c r="G560" s="188"/>
      <c r="H560" s="187"/>
      <c r="I560" s="208"/>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row>
    <row r="561" spans="1:60" outlineLevel="1" x14ac:dyDescent="0.2">
      <c r="A561" s="205"/>
      <c r="B561" s="174"/>
      <c r="C561" s="199" t="s">
        <v>627</v>
      </c>
      <c r="D561" s="178"/>
      <c r="E561" s="183">
        <v>17.02</v>
      </c>
      <c r="F561" s="188"/>
      <c r="G561" s="188"/>
      <c r="H561" s="187"/>
      <c r="I561" s="208"/>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row>
    <row r="562" spans="1:60" outlineLevel="1" x14ac:dyDescent="0.2">
      <c r="A562" s="205"/>
      <c r="B562" s="174"/>
      <c r="C562" s="199" t="s">
        <v>628</v>
      </c>
      <c r="D562" s="178"/>
      <c r="E562" s="183">
        <v>117.419</v>
      </c>
      <c r="F562" s="188"/>
      <c r="G562" s="188"/>
      <c r="H562" s="187"/>
      <c r="I562" s="208"/>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row>
    <row r="563" spans="1:60" outlineLevel="1" x14ac:dyDescent="0.2">
      <c r="A563" s="205"/>
      <c r="B563" s="174"/>
      <c r="C563" s="199" t="s">
        <v>629</v>
      </c>
      <c r="D563" s="178"/>
      <c r="E563" s="183">
        <v>73.44</v>
      </c>
      <c r="F563" s="188"/>
      <c r="G563" s="188"/>
      <c r="H563" s="187"/>
      <c r="I563" s="208"/>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row>
    <row r="564" spans="1:60" outlineLevel="1" x14ac:dyDescent="0.2">
      <c r="A564" s="205"/>
      <c r="B564" s="174"/>
      <c r="C564" s="199" t="s">
        <v>630</v>
      </c>
      <c r="D564" s="178"/>
      <c r="E564" s="183">
        <v>12.3</v>
      </c>
      <c r="F564" s="188"/>
      <c r="G564" s="188"/>
      <c r="H564" s="187"/>
      <c r="I564" s="208"/>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row>
    <row r="565" spans="1:60" outlineLevel="1" x14ac:dyDescent="0.2">
      <c r="A565" s="205"/>
      <c r="B565" s="174"/>
      <c r="C565" s="199" t="s">
        <v>631</v>
      </c>
      <c r="D565" s="178"/>
      <c r="E565" s="183">
        <v>12.3</v>
      </c>
      <c r="F565" s="188"/>
      <c r="G565" s="188"/>
      <c r="H565" s="187"/>
      <c r="I565" s="208"/>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row>
    <row r="566" spans="1:60" outlineLevel="1" x14ac:dyDescent="0.2">
      <c r="A566" s="205"/>
      <c r="B566" s="174"/>
      <c r="C566" s="199" t="s">
        <v>632</v>
      </c>
      <c r="D566" s="178"/>
      <c r="E566" s="183">
        <v>9.6</v>
      </c>
      <c r="F566" s="188"/>
      <c r="G566" s="188"/>
      <c r="H566" s="187"/>
      <c r="I566" s="208"/>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row>
    <row r="567" spans="1:60" outlineLevel="1" x14ac:dyDescent="0.2">
      <c r="A567" s="205"/>
      <c r="B567" s="174"/>
      <c r="C567" s="199" t="s">
        <v>633</v>
      </c>
      <c r="D567" s="178"/>
      <c r="E567" s="183">
        <v>19.2</v>
      </c>
      <c r="F567" s="188"/>
      <c r="G567" s="188"/>
      <c r="H567" s="187"/>
      <c r="I567" s="208"/>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row>
    <row r="568" spans="1:60" outlineLevel="1" x14ac:dyDescent="0.2">
      <c r="A568" s="205"/>
      <c r="B568" s="174"/>
      <c r="C568" s="199" t="s">
        <v>634</v>
      </c>
      <c r="D568" s="178"/>
      <c r="E568" s="183">
        <v>8.36</v>
      </c>
      <c r="F568" s="188"/>
      <c r="G568" s="188"/>
      <c r="H568" s="187"/>
      <c r="I568" s="208"/>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row>
    <row r="569" spans="1:60" outlineLevel="1" x14ac:dyDescent="0.2">
      <c r="A569" s="205"/>
      <c r="B569" s="174"/>
      <c r="C569" s="199" t="s">
        <v>635</v>
      </c>
      <c r="D569" s="178"/>
      <c r="E569" s="183">
        <v>2.5680000000000001</v>
      </c>
      <c r="F569" s="188"/>
      <c r="G569" s="188"/>
      <c r="H569" s="187"/>
      <c r="I569" s="208"/>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row>
    <row r="570" spans="1:60" outlineLevel="1" x14ac:dyDescent="0.2">
      <c r="A570" s="205"/>
      <c r="B570" s="174"/>
      <c r="C570" s="199" t="s">
        <v>157</v>
      </c>
      <c r="D570" s="178"/>
      <c r="E570" s="183"/>
      <c r="F570" s="188"/>
      <c r="G570" s="188"/>
      <c r="H570" s="187"/>
      <c r="I570" s="208"/>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row>
    <row r="571" spans="1:60" outlineLevel="1" x14ac:dyDescent="0.2">
      <c r="A571" s="205"/>
      <c r="B571" s="174"/>
      <c r="C571" s="199" t="s">
        <v>636</v>
      </c>
      <c r="D571" s="178"/>
      <c r="E571" s="183">
        <v>18.59</v>
      </c>
      <c r="F571" s="188"/>
      <c r="G571" s="188"/>
      <c r="H571" s="187"/>
      <c r="I571" s="208"/>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row>
    <row r="572" spans="1:60" outlineLevel="1" x14ac:dyDescent="0.2">
      <c r="A572" s="205"/>
      <c r="B572" s="174"/>
      <c r="C572" s="199" t="s">
        <v>637</v>
      </c>
      <c r="D572" s="178"/>
      <c r="E572" s="183">
        <v>2.4</v>
      </c>
      <c r="F572" s="188"/>
      <c r="G572" s="188"/>
      <c r="H572" s="187"/>
      <c r="I572" s="208"/>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row>
    <row r="573" spans="1:60" outlineLevel="1" x14ac:dyDescent="0.2">
      <c r="A573" s="205"/>
      <c r="B573" s="174"/>
      <c r="C573" s="199" t="s">
        <v>638</v>
      </c>
      <c r="D573" s="178"/>
      <c r="E573" s="183">
        <v>1.2</v>
      </c>
      <c r="F573" s="188"/>
      <c r="G573" s="188"/>
      <c r="H573" s="187"/>
      <c r="I573" s="208"/>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row>
    <row r="574" spans="1:60" outlineLevel="1" x14ac:dyDescent="0.2">
      <c r="A574" s="205"/>
      <c r="B574" s="285" t="s">
        <v>639</v>
      </c>
      <c r="C574" s="286"/>
      <c r="D574" s="287"/>
      <c r="E574" s="288"/>
      <c r="F574" s="289"/>
      <c r="G574" s="290"/>
      <c r="H574" s="187"/>
      <c r="I574" s="208"/>
      <c r="J574" s="162"/>
      <c r="K574" s="162"/>
      <c r="L574" s="162"/>
      <c r="M574" s="162"/>
      <c r="N574" s="162"/>
      <c r="O574" s="162"/>
      <c r="P574" s="162"/>
      <c r="Q574" s="162"/>
      <c r="R574" s="162"/>
      <c r="S574" s="162"/>
      <c r="T574" s="162"/>
      <c r="U574" s="162"/>
      <c r="V574" s="162"/>
      <c r="W574" s="162"/>
      <c r="X574" s="162"/>
      <c r="Y574" s="162"/>
      <c r="Z574" s="162"/>
      <c r="AA574" s="162"/>
      <c r="AB574" s="162"/>
      <c r="AC574" s="162">
        <v>0</v>
      </c>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row>
    <row r="575" spans="1:60" outlineLevel="1" x14ac:dyDescent="0.2">
      <c r="A575" s="206">
        <v>51</v>
      </c>
      <c r="B575" s="173" t="s">
        <v>640</v>
      </c>
      <c r="C575" s="198" t="s">
        <v>641</v>
      </c>
      <c r="D575" s="177" t="s">
        <v>642</v>
      </c>
      <c r="E575" s="182">
        <v>56</v>
      </c>
      <c r="F575" s="189"/>
      <c r="G575" s="188">
        <f>ROUND(E575*F575,2)</f>
        <v>0</v>
      </c>
      <c r="H575" s="187" t="s">
        <v>625</v>
      </c>
      <c r="I575" s="208" t="s">
        <v>139</v>
      </c>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t="s">
        <v>140</v>
      </c>
      <c r="AF575" s="162"/>
      <c r="AG575" s="162"/>
      <c r="AH575" s="162"/>
      <c r="AI575" s="162"/>
      <c r="AJ575" s="162"/>
      <c r="AK575" s="162"/>
      <c r="AL575" s="162"/>
      <c r="AM575" s="162">
        <v>15</v>
      </c>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row>
    <row r="576" spans="1:60" outlineLevel="1" x14ac:dyDescent="0.2">
      <c r="A576" s="205"/>
      <c r="B576" s="174"/>
      <c r="C576" s="199" t="s">
        <v>643</v>
      </c>
      <c r="D576" s="178"/>
      <c r="E576" s="183">
        <v>48</v>
      </c>
      <c r="F576" s="188"/>
      <c r="G576" s="188"/>
      <c r="H576" s="187"/>
      <c r="I576" s="208"/>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row>
    <row r="577" spans="1:60" outlineLevel="1" x14ac:dyDescent="0.2">
      <c r="A577" s="205"/>
      <c r="B577" s="174"/>
      <c r="C577" s="199" t="s">
        <v>644</v>
      </c>
      <c r="D577" s="178"/>
      <c r="E577" s="183">
        <v>8</v>
      </c>
      <c r="F577" s="188"/>
      <c r="G577" s="188"/>
      <c r="H577" s="187"/>
      <c r="I577" s="208"/>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row>
    <row r="578" spans="1:60" outlineLevel="1" x14ac:dyDescent="0.2">
      <c r="A578" s="206">
        <v>52</v>
      </c>
      <c r="B578" s="173" t="s">
        <v>645</v>
      </c>
      <c r="C578" s="198" t="s">
        <v>646</v>
      </c>
      <c r="D578" s="177" t="s">
        <v>642</v>
      </c>
      <c r="E578" s="182">
        <v>28</v>
      </c>
      <c r="F578" s="189"/>
      <c r="G578" s="188">
        <f>ROUND(E578*F578,2)</f>
        <v>0</v>
      </c>
      <c r="H578" s="187" t="s">
        <v>625</v>
      </c>
      <c r="I578" s="208" t="s">
        <v>139</v>
      </c>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t="s">
        <v>140</v>
      </c>
      <c r="AF578" s="162"/>
      <c r="AG578" s="162"/>
      <c r="AH578" s="162"/>
      <c r="AI578" s="162"/>
      <c r="AJ578" s="162"/>
      <c r="AK578" s="162"/>
      <c r="AL578" s="162"/>
      <c r="AM578" s="162">
        <v>15</v>
      </c>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row>
    <row r="579" spans="1:60" outlineLevel="1" x14ac:dyDescent="0.2">
      <c r="A579" s="205"/>
      <c r="B579" s="174"/>
      <c r="C579" s="199" t="s">
        <v>647</v>
      </c>
      <c r="D579" s="178"/>
      <c r="E579" s="183">
        <v>12</v>
      </c>
      <c r="F579" s="188"/>
      <c r="G579" s="188"/>
      <c r="H579" s="187"/>
      <c r="I579" s="208"/>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row>
    <row r="580" spans="1:60" outlineLevel="1" x14ac:dyDescent="0.2">
      <c r="A580" s="205"/>
      <c r="B580" s="174"/>
      <c r="C580" s="199" t="s">
        <v>648</v>
      </c>
      <c r="D580" s="178"/>
      <c r="E580" s="183">
        <v>2</v>
      </c>
      <c r="F580" s="188"/>
      <c r="G580" s="188"/>
      <c r="H580" s="187"/>
      <c r="I580" s="208"/>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row>
    <row r="581" spans="1:60" outlineLevel="1" x14ac:dyDescent="0.2">
      <c r="A581" s="205"/>
      <c r="B581" s="174"/>
      <c r="C581" s="199" t="s">
        <v>649</v>
      </c>
      <c r="D581" s="178"/>
      <c r="E581" s="183">
        <v>12</v>
      </c>
      <c r="F581" s="188"/>
      <c r="G581" s="188"/>
      <c r="H581" s="187"/>
      <c r="I581" s="208"/>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row>
    <row r="582" spans="1:60" outlineLevel="1" x14ac:dyDescent="0.2">
      <c r="A582" s="205"/>
      <c r="B582" s="174"/>
      <c r="C582" s="199" t="s">
        <v>650</v>
      </c>
      <c r="D582" s="178"/>
      <c r="E582" s="183">
        <v>2</v>
      </c>
      <c r="F582" s="188"/>
      <c r="G582" s="188"/>
      <c r="H582" s="187"/>
      <c r="I582" s="208"/>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row>
    <row r="583" spans="1:60" outlineLevel="1" x14ac:dyDescent="0.2">
      <c r="A583" s="205"/>
      <c r="B583" s="285" t="s">
        <v>651</v>
      </c>
      <c r="C583" s="286"/>
      <c r="D583" s="287"/>
      <c r="E583" s="288"/>
      <c r="F583" s="289"/>
      <c r="G583" s="290"/>
      <c r="H583" s="187"/>
      <c r="I583" s="208"/>
      <c r="J583" s="162"/>
      <c r="K583" s="162"/>
      <c r="L583" s="162"/>
      <c r="M583" s="162"/>
      <c r="N583" s="162"/>
      <c r="O583" s="162"/>
      <c r="P583" s="162"/>
      <c r="Q583" s="162"/>
      <c r="R583" s="162"/>
      <c r="S583" s="162"/>
      <c r="T583" s="162"/>
      <c r="U583" s="162"/>
      <c r="V583" s="162"/>
      <c r="W583" s="162"/>
      <c r="X583" s="162"/>
      <c r="Y583" s="162"/>
      <c r="Z583" s="162"/>
      <c r="AA583" s="162"/>
      <c r="AB583" s="162"/>
      <c r="AC583" s="162">
        <v>0</v>
      </c>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row>
    <row r="584" spans="1:60" outlineLevel="1" x14ac:dyDescent="0.2">
      <c r="A584" s="206">
        <v>53</v>
      </c>
      <c r="B584" s="173" t="s">
        <v>652</v>
      </c>
      <c r="C584" s="198" t="s">
        <v>653</v>
      </c>
      <c r="D584" s="177" t="s">
        <v>137</v>
      </c>
      <c r="E584" s="182">
        <v>1.2985</v>
      </c>
      <c r="F584" s="189"/>
      <c r="G584" s="188">
        <f>ROUND(E584*F584,2)</f>
        <v>0</v>
      </c>
      <c r="H584" s="187" t="s">
        <v>625</v>
      </c>
      <c r="I584" s="208" t="s">
        <v>139</v>
      </c>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t="s">
        <v>140</v>
      </c>
      <c r="AF584" s="162"/>
      <c r="AG584" s="162"/>
      <c r="AH584" s="162"/>
      <c r="AI584" s="162"/>
      <c r="AJ584" s="162"/>
      <c r="AK584" s="162"/>
      <c r="AL584" s="162"/>
      <c r="AM584" s="162">
        <v>15</v>
      </c>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row>
    <row r="585" spans="1:60" outlineLevel="1" x14ac:dyDescent="0.2">
      <c r="A585" s="205"/>
      <c r="B585" s="174"/>
      <c r="C585" s="199" t="s">
        <v>654</v>
      </c>
      <c r="D585" s="178"/>
      <c r="E585" s="183">
        <v>1.2985</v>
      </c>
      <c r="F585" s="188"/>
      <c r="G585" s="188"/>
      <c r="H585" s="187"/>
      <c r="I585" s="208"/>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row>
    <row r="586" spans="1:60" outlineLevel="1" x14ac:dyDescent="0.2">
      <c r="A586" s="205"/>
      <c r="B586" s="285" t="s">
        <v>655</v>
      </c>
      <c r="C586" s="286"/>
      <c r="D586" s="287"/>
      <c r="E586" s="288"/>
      <c r="F586" s="289"/>
      <c r="G586" s="290"/>
      <c r="H586" s="187"/>
      <c r="I586" s="208"/>
      <c r="J586" s="162"/>
      <c r="K586" s="162"/>
      <c r="L586" s="162"/>
      <c r="M586" s="162"/>
      <c r="N586" s="162"/>
      <c r="O586" s="162"/>
      <c r="P586" s="162"/>
      <c r="Q586" s="162"/>
      <c r="R586" s="162"/>
      <c r="S586" s="162"/>
      <c r="T586" s="162"/>
      <c r="U586" s="162"/>
      <c r="V586" s="162"/>
      <c r="W586" s="162"/>
      <c r="X586" s="162"/>
      <c r="Y586" s="162"/>
      <c r="Z586" s="162"/>
      <c r="AA586" s="162"/>
      <c r="AB586" s="162"/>
      <c r="AC586" s="162">
        <v>0</v>
      </c>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row>
    <row r="587" spans="1:60" outlineLevel="1" x14ac:dyDescent="0.2">
      <c r="A587" s="205"/>
      <c r="B587" s="285" t="s">
        <v>656</v>
      </c>
      <c r="C587" s="286"/>
      <c r="D587" s="287"/>
      <c r="E587" s="288"/>
      <c r="F587" s="289"/>
      <c r="G587" s="290"/>
      <c r="H587" s="187"/>
      <c r="I587" s="208"/>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t="s">
        <v>134</v>
      </c>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row>
    <row r="588" spans="1:60" outlineLevel="1" x14ac:dyDescent="0.2">
      <c r="A588" s="206">
        <v>54</v>
      </c>
      <c r="B588" s="173" t="s">
        <v>657</v>
      </c>
      <c r="C588" s="198" t="s">
        <v>658</v>
      </c>
      <c r="D588" s="177" t="s">
        <v>227</v>
      </c>
      <c r="E588" s="182">
        <v>12.984999999999999</v>
      </c>
      <c r="F588" s="189"/>
      <c r="G588" s="188">
        <f>ROUND(E588*F588,2)</f>
        <v>0</v>
      </c>
      <c r="H588" s="187" t="s">
        <v>625</v>
      </c>
      <c r="I588" s="208" t="s">
        <v>139</v>
      </c>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t="s">
        <v>140</v>
      </c>
      <c r="AF588" s="162"/>
      <c r="AG588" s="162"/>
      <c r="AH588" s="162"/>
      <c r="AI588" s="162"/>
      <c r="AJ588" s="162"/>
      <c r="AK588" s="162"/>
      <c r="AL588" s="162"/>
      <c r="AM588" s="162">
        <v>15</v>
      </c>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row>
    <row r="589" spans="1:60" outlineLevel="1" x14ac:dyDescent="0.2">
      <c r="A589" s="205"/>
      <c r="B589" s="174"/>
      <c r="C589" s="199" t="s">
        <v>659</v>
      </c>
      <c r="D589" s="178"/>
      <c r="E589" s="183">
        <v>12.984999999999999</v>
      </c>
      <c r="F589" s="188"/>
      <c r="G589" s="188"/>
      <c r="H589" s="187"/>
      <c r="I589" s="208"/>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row>
    <row r="590" spans="1:60" outlineLevel="1" x14ac:dyDescent="0.2">
      <c r="A590" s="205"/>
      <c r="B590" s="285" t="s">
        <v>660</v>
      </c>
      <c r="C590" s="286"/>
      <c r="D590" s="287"/>
      <c r="E590" s="288"/>
      <c r="F590" s="289"/>
      <c r="G590" s="290"/>
      <c r="H590" s="187"/>
      <c r="I590" s="208"/>
      <c r="J590" s="162"/>
      <c r="K590" s="162"/>
      <c r="L590" s="162"/>
      <c r="M590" s="162"/>
      <c r="N590" s="162"/>
      <c r="O590" s="162"/>
      <c r="P590" s="162"/>
      <c r="Q590" s="162"/>
      <c r="R590" s="162"/>
      <c r="S590" s="162"/>
      <c r="T590" s="162"/>
      <c r="U590" s="162"/>
      <c r="V590" s="162"/>
      <c r="W590" s="162"/>
      <c r="X590" s="162"/>
      <c r="Y590" s="162"/>
      <c r="Z590" s="162"/>
      <c r="AA590" s="162"/>
      <c r="AB590" s="162"/>
      <c r="AC590" s="162">
        <v>0</v>
      </c>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row>
    <row r="591" spans="1:60" outlineLevel="1" x14ac:dyDescent="0.2">
      <c r="A591" s="205"/>
      <c r="B591" s="285" t="s">
        <v>661</v>
      </c>
      <c r="C591" s="286"/>
      <c r="D591" s="287"/>
      <c r="E591" s="288"/>
      <c r="F591" s="289"/>
      <c r="G591" s="290"/>
      <c r="H591" s="187"/>
      <c r="I591" s="208"/>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t="s">
        <v>134</v>
      </c>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row>
    <row r="592" spans="1:60" outlineLevel="1" x14ac:dyDescent="0.2">
      <c r="A592" s="206">
        <v>55</v>
      </c>
      <c r="B592" s="173" t="s">
        <v>662</v>
      </c>
      <c r="C592" s="198" t="s">
        <v>663</v>
      </c>
      <c r="D592" s="177" t="s">
        <v>227</v>
      </c>
      <c r="E592" s="182">
        <v>32.805500000000002</v>
      </c>
      <c r="F592" s="189"/>
      <c r="G592" s="188">
        <f>ROUND(E592*F592,2)</f>
        <v>0</v>
      </c>
      <c r="H592" s="187" t="s">
        <v>625</v>
      </c>
      <c r="I592" s="208" t="s">
        <v>139</v>
      </c>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t="s">
        <v>140</v>
      </c>
      <c r="AF592" s="162"/>
      <c r="AG592" s="162"/>
      <c r="AH592" s="162"/>
      <c r="AI592" s="162"/>
      <c r="AJ592" s="162"/>
      <c r="AK592" s="162"/>
      <c r="AL592" s="162"/>
      <c r="AM592" s="162">
        <v>15</v>
      </c>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row>
    <row r="593" spans="1:60" outlineLevel="1" x14ac:dyDescent="0.2">
      <c r="A593" s="205"/>
      <c r="B593" s="174"/>
      <c r="C593" s="280" t="s">
        <v>664</v>
      </c>
      <c r="D593" s="281"/>
      <c r="E593" s="282"/>
      <c r="F593" s="283"/>
      <c r="G593" s="284"/>
      <c r="H593" s="187"/>
      <c r="I593" s="208"/>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5" t="str">
        <f>C593</f>
        <v>vč. vnitřního parapetu</v>
      </c>
      <c r="BB593" s="162"/>
      <c r="BC593" s="162"/>
      <c r="BD593" s="162"/>
      <c r="BE593" s="162"/>
      <c r="BF593" s="162"/>
      <c r="BG593" s="162"/>
      <c r="BH593" s="162"/>
    </row>
    <row r="594" spans="1:60" outlineLevel="1" x14ac:dyDescent="0.2">
      <c r="A594" s="205"/>
      <c r="B594" s="174"/>
      <c r="C594" s="199" t="s">
        <v>665</v>
      </c>
      <c r="D594" s="178"/>
      <c r="E594" s="183">
        <v>0.44850000000000001</v>
      </c>
      <c r="F594" s="188"/>
      <c r="G594" s="188"/>
      <c r="H594" s="187"/>
      <c r="I594" s="208"/>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row>
    <row r="595" spans="1:60" outlineLevel="1" x14ac:dyDescent="0.2">
      <c r="A595" s="205"/>
      <c r="B595" s="174"/>
      <c r="C595" s="199" t="s">
        <v>283</v>
      </c>
      <c r="D595" s="178"/>
      <c r="E595" s="183">
        <v>32.356999999999999</v>
      </c>
      <c r="F595" s="188"/>
      <c r="G595" s="188"/>
      <c r="H595" s="187"/>
      <c r="I595" s="208"/>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row>
    <row r="596" spans="1:60" outlineLevel="1" x14ac:dyDescent="0.2">
      <c r="A596" s="206">
        <v>56</v>
      </c>
      <c r="B596" s="173" t="s">
        <v>666</v>
      </c>
      <c r="C596" s="198" t="s">
        <v>667</v>
      </c>
      <c r="D596" s="177" t="s">
        <v>227</v>
      </c>
      <c r="E596" s="182">
        <v>61.353999999999999</v>
      </c>
      <c r="F596" s="189"/>
      <c r="G596" s="188">
        <f>ROUND(E596*F596,2)</f>
        <v>0</v>
      </c>
      <c r="H596" s="187" t="s">
        <v>625</v>
      </c>
      <c r="I596" s="208" t="s">
        <v>139</v>
      </c>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t="s">
        <v>140</v>
      </c>
      <c r="AF596" s="162"/>
      <c r="AG596" s="162"/>
      <c r="AH596" s="162"/>
      <c r="AI596" s="162"/>
      <c r="AJ596" s="162"/>
      <c r="AK596" s="162"/>
      <c r="AL596" s="162"/>
      <c r="AM596" s="162">
        <v>15</v>
      </c>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row>
    <row r="597" spans="1:60" outlineLevel="1" x14ac:dyDescent="0.2">
      <c r="A597" s="205"/>
      <c r="B597" s="174"/>
      <c r="C597" s="280" t="s">
        <v>664</v>
      </c>
      <c r="D597" s="281"/>
      <c r="E597" s="282"/>
      <c r="F597" s="283"/>
      <c r="G597" s="284"/>
      <c r="H597" s="187"/>
      <c r="I597" s="208"/>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5" t="str">
        <f>C597</f>
        <v>vč. vnitřního parapetu</v>
      </c>
      <c r="BB597" s="162"/>
      <c r="BC597" s="162"/>
      <c r="BD597" s="162"/>
      <c r="BE597" s="162"/>
      <c r="BF597" s="162"/>
      <c r="BG597" s="162"/>
      <c r="BH597" s="162"/>
    </row>
    <row r="598" spans="1:60" outlineLevel="1" x14ac:dyDescent="0.2">
      <c r="A598" s="205"/>
      <c r="B598" s="174"/>
      <c r="C598" s="199" t="s">
        <v>282</v>
      </c>
      <c r="D598" s="178"/>
      <c r="E598" s="183">
        <v>45.738</v>
      </c>
      <c r="F598" s="188"/>
      <c r="G598" s="188"/>
      <c r="H598" s="187"/>
      <c r="I598" s="208"/>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row>
    <row r="599" spans="1:60" outlineLevel="1" x14ac:dyDescent="0.2">
      <c r="A599" s="205"/>
      <c r="B599" s="174"/>
      <c r="C599" s="199" t="s">
        <v>284</v>
      </c>
      <c r="D599" s="178"/>
      <c r="E599" s="183">
        <v>15.616</v>
      </c>
      <c r="F599" s="188"/>
      <c r="G599" s="188"/>
      <c r="H599" s="187"/>
      <c r="I599" s="208"/>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row>
    <row r="600" spans="1:60" outlineLevel="1" x14ac:dyDescent="0.2">
      <c r="A600" s="206">
        <v>57</v>
      </c>
      <c r="B600" s="173" t="s">
        <v>668</v>
      </c>
      <c r="C600" s="198" t="s">
        <v>669</v>
      </c>
      <c r="D600" s="177" t="s">
        <v>227</v>
      </c>
      <c r="E600" s="182">
        <v>813.05600000000004</v>
      </c>
      <c r="F600" s="189"/>
      <c r="G600" s="188">
        <f>ROUND(E600*F600,2)</f>
        <v>0</v>
      </c>
      <c r="H600" s="187" t="s">
        <v>625</v>
      </c>
      <c r="I600" s="208" t="s">
        <v>139</v>
      </c>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t="s">
        <v>140</v>
      </c>
      <c r="AF600" s="162"/>
      <c r="AG600" s="162"/>
      <c r="AH600" s="162"/>
      <c r="AI600" s="162"/>
      <c r="AJ600" s="162"/>
      <c r="AK600" s="162"/>
      <c r="AL600" s="162"/>
      <c r="AM600" s="162">
        <v>15</v>
      </c>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row>
    <row r="601" spans="1:60" outlineLevel="1" x14ac:dyDescent="0.2">
      <c r="A601" s="205"/>
      <c r="B601" s="174"/>
      <c r="C601" s="280" t="s">
        <v>664</v>
      </c>
      <c r="D601" s="281"/>
      <c r="E601" s="282"/>
      <c r="F601" s="283"/>
      <c r="G601" s="284"/>
      <c r="H601" s="187"/>
      <c r="I601" s="208"/>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5" t="str">
        <f>C601</f>
        <v>vč. vnitřního parapetu</v>
      </c>
      <c r="BB601" s="162"/>
      <c r="BC601" s="162"/>
      <c r="BD601" s="162"/>
      <c r="BE601" s="162"/>
      <c r="BF601" s="162"/>
      <c r="BG601" s="162"/>
      <c r="BH601" s="162"/>
    </row>
    <row r="602" spans="1:60" outlineLevel="1" x14ac:dyDescent="0.2">
      <c r="A602" s="205"/>
      <c r="B602" s="174"/>
      <c r="C602" s="199" t="s">
        <v>285</v>
      </c>
      <c r="D602" s="178"/>
      <c r="E602" s="183">
        <v>136.19200000000001</v>
      </c>
      <c r="F602" s="188"/>
      <c r="G602" s="188"/>
      <c r="H602" s="187"/>
      <c r="I602" s="208"/>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row>
    <row r="603" spans="1:60" outlineLevel="1" x14ac:dyDescent="0.2">
      <c r="A603" s="205"/>
      <c r="B603" s="174"/>
      <c r="C603" s="199" t="s">
        <v>286</v>
      </c>
      <c r="D603" s="178"/>
      <c r="E603" s="183">
        <v>46.591999999999999</v>
      </c>
      <c r="F603" s="188"/>
      <c r="G603" s="188"/>
      <c r="H603" s="187"/>
      <c r="I603" s="208"/>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row>
    <row r="604" spans="1:60" outlineLevel="1" x14ac:dyDescent="0.2">
      <c r="A604" s="205"/>
      <c r="B604" s="174"/>
      <c r="C604" s="199" t="s">
        <v>287</v>
      </c>
      <c r="D604" s="178"/>
      <c r="E604" s="183">
        <v>407.04</v>
      </c>
      <c r="F604" s="188"/>
      <c r="G604" s="188"/>
      <c r="H604" s="187"/>
      <c r="I604" s="208"/>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row>
    <row r="605" spans="1:60" outlineLevel="1" x14ac:dyDescent="0.2">
      <c r="A605" s="205"/>
      <c r="B605" s="174"/>
      <c r="C605" s="199" t="s">
        <v>288</v>
      </c>
      <c r="D605" s="178"/>
      <c r="E605" s="183">
        <v>61.951999999999998</v>
      </c>
      <c r="F605" s="188"/>
      <c r="G605" s="188"/>
      <c r="H605" s="187"/>
      <c r="I605" s="208"/>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row>
    <row r="606" spans="1:60" outlineLevel="1" x14ac:dyDescent="0.2">
      <c r="A606" s="205"/>
      <c r="B606" s="174"/>
      <c r="C606" s="199" t="s">
        <v>289</v>
      </c>
      <c r="D606" s="178"/>
      <c r="E606" s="183">
        <v>161.28</v>
      </c>
      <c r="F606" s="188"/>
      <c r="G606" s="188"/>
      <c r="H606" s="187"/>
      <c r="I606" s="208"/>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row>
    <row r="607" spans="1:60" outlineLevel="1" x14ac:dyDescent="0.2">
      <c r="A607" s="206">
        <v>58</v>
      </c>
      <c r="B607" s="173" t="s">
        <v>670</v>
      </c>
      <c r="C607" s="198" t="s">
        <v>671</v>
      </c>
      <c r="D607" s="177" t="s">
        <v>227</v>
      </c>
      <c r="E607" s="182">
        <v>124.6784</v>
      </c>
      <c r="F607" s="189"/>
      <c r="G607" s="188">
        <f>ROUND(E607*F607,2)</f>
        <v>0</v>
      </c>
      <c r="H607" s="187" t="s">
        <v>625</v>
      </c>
      <c r="I607" s="208" t="s">
        <v>139</v>
      </c>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t="s">
        <v>140</v>
      </c>
      <c r="AF607" s="162"/>
      <c r="AG607" s="162"/>
      <c r="AH607" s="162"/>
      <c r="AI607" s="162"/>
      <c r="AJ607" s="162"/>
      <c r="AK607" s="162"/>
      <c r="AL607" s="162"/>
      <c r="AM607" s="162">
        <v>15</v>
      </c>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row>
    <row r="608" spans="1:60" outlineLevel="1" x14ac:dyDescent="0.2">
      <c r="A608" s="205"/>
      <c r="B608" s="174"/>
      <c r="C608" s="199" t="s">
        <v>672</v>
      </c>
      <c r="D608" s="178"/>
      <c r="E608" s="183">
        <v>124.6784</v>
      </c>
      <c r="F608" s="188"/>
      <c r="G608" s="188"/>
      <c r="H608" s="187"/>
      <c r="I608" s="208"/>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row>
    <row r="609" spans="1:60" outlineLevel="1" x14ac:dyDescent="0.2">
      <c r="A609" s="205"/>
      <c r="B609" s="285" t="s">
        <v>673</v>
      </c>
      <c r="C609" s="286"/>
      <c r="D609" s="287"/>
      <c r="E609" s="288"/>
      <c r="F609" s="289"/>
      <c r="G609" s="290"/>
      <c r="H609" s="187"/>
      <c r="I609" s="208"/>
      <c r="J609" s="162"/>
      <c r="K609" s="162"/>
      <c r="L609" s="162"/>
      <c r="M609" s="162"/>
      <c r="N609" s="162"/>
      <c r="O609" s="162"/>
      <c r="P609" s="162"/>
      <c r="Q609" s="162"/>
      <c r="R609" s="162"/>
      <c r="S609" s="162"/>
      <c r="T609" s="162"/>
      <c r="U609" s="162"/>
      <c r="V609" s="162"/>
      <c r="W609" s="162"/>
      <c r="X609" s="162"/>
      <c r="Y609" s="162"/>
      <c r="Z609" s="162"/>
      <c r="AA609" s="162"/>
      <c r="AB609" s="162"/>
      <c r="AC609" s="162">
        <v>0</v>
      </c>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row>
    <row r="610" spans="1:60" outlineLevel="1" x14ac:dyDescent="0.2">
      <c r="A610" s="205"/>
      <c r="B610" s="285" t="s">
        <v>674</v>
      </c>
      <c r="C610" s="286"/>
      <c r="D610" s="287"/>
      <c r="E610" s="288"/>
      <c r="F610" s="289"/>
      <c r="G610" s="290"/>
      <c r="H610" s="187"/>
      <c r="I610" s="208"/>
      <c r="J610" s="162"/>
      <c r="K610" s="162"/>
      <c r="L610" s="162"/>
      <c r="M610" s="162"/>
      <c r="N610" s="162"/>
      <c r="O610" s="162"/>
      <c r="P610" s="162"/>
      <c r="Q610" s="162"/>
      <c r="R610" s="162"/>
      <c r="S610" s="162"/>
      <c r="T610" s="162"/>
      <c r="U610" s="162"/>
      <c r="V610" s="162"/>
      <c r="W610" s="162"/>
      <c r="X610" s="162"/>
      <c r="Y610" s="162"/>
      <c r="Z610" s="162"/>
      <c r="AA610" s="162"/>
      <c r="AB610" s="162"/>
      <c r="AC610" s="162">
        <v>1</v>
      </c>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row>
    <row r="611" spans="1:60" outlineLevel="1" x14ac:dyDescent="0.2">
      <c r="A611" s="206">
        <v>59</v>
      </c>
      <c r="B611" s="173" t="s">
        <v>675</v>
      </c>
      <c r="C611" s="198" t="s">
        <v>676</v>
      </c>
      <c r="D611" s="177" t="s">
        <v>227</v>
      </c>
      <c r="E611" s="182">
        <v>40.188000000000002</v>
      </c>
      <c r="F611" s="189"/>
      <c r="G611" s="188">
        <f>ROUND(E611*F611,2)</f>
        <v>0</v>
      </c>
      <c r="H611" s="187" t="s">
        <v>625</v>
      </c>
      <c r="I611" s="208" t="s">
        <v>139</v>
      </c>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t="s">
        <v>140</v>
      </c>
      <c r="AF611" s="162"/>
      <c r="AG611" s="162"/>
      <c r="AH611" s="162"/>
      <c r="AI611" s="162"/>
      <c r="AJ611" s="162"/>
      <c r="AK611" s="162"/>
      <c r="AL611" s="162"/>
      <c r="AM611" s="162">
        <v>15</v>
      </c>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row>
    <row r="612" spans="1:60" outlineLevel="1" x14ac:dyDescent="0.2">
      <c r="A612" s="205"/>
      <c r="B612" s="174"/>
      <c r="C612" s="199" t="s">
        <v>351</v>
      </c>
      <c r="D612" s="178"/>
      <c r="E612" s="183">
        <v>11.88</v>
      </c>
      <c r="F612" s="188"/>
      <c r="G612" s="188"/>
      <c r="H612" s="187"/>
      <c r="I612" s="208"/>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row>
    <row r="613" spans="1:60" outlineLevel="1" x14ac:dyDescent="0.2">
      <c r="A613" s="205"/>
      <c r="B613" s="174"/>
      <c r="C613" s="199" t="s">
        <v>292</v>
      </c>
      <c r="D613" s="178"/>
      <c r="E613" s="183">
        <v>19.667999999999999</v>
      </c>
      <c r="F613" s="188"/>
      <c r="G613" s="188"/>
      <c r="H613" s="187"/>
      <c r="I613" s="208"/>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row>
    <row r="614" spans="1:60" outlineLevel="1" x14ac:dyDescent="0.2">
      <c r="A614" s="205"/>
      <c r="B614" s="174"/>
      <c r="C614" s="199" t="s">
        <v>293</v>
      </c>
      <c r="D614" s="178"/>
      <c r="E614" s="183">
        <v>8.64</v>
      </c>
      <c r="F614" s="188"/>
      <c r="G614" s="188"/>
      <c r="H614" s="187"/>
      <c r="I614" s="208"/>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row>
    <row r="615" spans="1:60" outlineLevel="1" x14ac:dyDescent="0.2">
      <c r="A615" s="205"/>
      <c r="B615" s="285" t="s">
        <v>673</v>
      </c>
      <c r="C615" s="286"/>
      <c r="D615" s="287"/>
      <c r="E615" s="288"/>
      <c r="F615" s="289"/>
      <c r="G615" s="290"/>
      <c r="H615" s="187"/>
      <c r="I615" s="208"/>
      <c r="J615" s="162"/>
      <c r="K615" s="162"/>
      <c r="L615" s="162"/>
      <c r="M615" s="162"/>
      <c r="N615" s="162"/>
      <c r="O615" s="162"/>
      <c r="P615" s="162"/>
      <c r="Q615" s="162"/>
      <c r="R615" s="162"/>
      <c r="S615" s="162"/>
      <c r="T615" s="162"/>
      <c r="U615" s="162"/>
      <c r="V615" s="162"/>
      <c r="W615" s="162"/>
      <c r="X615" s="162"/>
      <c r="Y615" s="162"/>
      <c r="Z615" s="162"/>
      <c r="AA615" s="162"/>
      <c r="AB615" s="162"/>
      <c r="AC615" s="162">
        <v>0</v>
      </c>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row>
    <row r="616" spans="1:60" outlineLevel="1" x14ac:dyDescent="0.2">
      <c r="A616" s="205"/>
      <c r="B616" s="285" t="s">
        <v>674</v>
      </c>
      <c r="C616" s="286"/>
      <c r="D616" s="287"/>
      <c r="E616" s="288"/>
      <c r="F616" s="289"/>
      <c r="G616" s="290"/>
      <c r="H616" s="187"/>
      <c r="I616" s="208"/>
      <c r="J616" s="162"/>
      <c r="K616" s="162"/>
      <c r="L616" s="162"/>
      <c r="M616" s="162"/>
      <c r="N616" s="162"/>
      <c r="O616" s="162"/>
      <c r="P616" s="162"/>
      <c r="Q616" s="162"/>
      <c r="R616" s="162"/>
      <c r="S616" s="162"/>
      <c r="T616" s="162"/>
      <c r="U616" s="162"/>
      <c r="V616" s="162"/>
      <c r="W616" s="162"/>
      <c r="X616" s="162"/>
      <c r="Y616" s="162"/>
      <c r="Z616" s="162"/>
      <c r="AA616" s="162"/>
      <c r="AB616" s="162"/>
      <c r="AC616" s="162">
        <v>1</v>
      </c>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row>
    <row r="617" spans="1:60" outlineLevel="1" x14ac:dyDescent="0.2">
      <c r="A617" s="206">
        <v>60</v>
      </c>
      <c r="B617" s="173" t="s">
        <v>677</v>
      </c>
      <c r="C617" s="198" t="s">
        <v>671</v>
      </c>
      <c r="D617" s="177" t="s">
        <v>227</v>
      </c>
      <c r="E617" s="182">
        <v>78.172499999999999</v>
      </c>
      <c r="F617" s="189"/>
      <c r="G617" s="188">
        <f>ROUND(E617*F617,2)</f>
        <v>0</v>
      </c>
      <c r="H617" s="187" t="s">
        <v>625</v>
      </c>
      <c r="I617" s="208" t="s">
        <v>139</v>
      </c>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t="s">
        <v>140</v>
      </c>
      <c r="AF617" s="162"/>
      <c r="AG617" s="162"/>
      <c r="AH617" s="162"/>
      <c r="AI617" s="162"/>
      <c r="AJ617" s="162"/>
      <c r="AK617" s="162"/>
      <c r="AL617" s="162"/>
      <c r="AM617" s="162">
        <v>15</v>
      </c>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row>
    <row r="618" spans="1:60" outlineLevel="1" x14ac:dyDescent="0.2">
      <c r="A618" s="205"/>
      <c r="B618" s="174"/>
      <c r="C618" s="199" t="s">
        <v>678</v>
      </c>
      <c r="D618" s="178"/>
      <c r="E618" s="183">
        <v>47.302500000000002</v>
      </c>
      <c r="F618" s="188"/>
      <c r="G618" s="188"/>
      <c r="H618" s="187"/>
      <c r="I618" s="208"/>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row>
    <row r="619" spans="1:60" outlineLevel="1" x14ac:dyDescent="0.2">
      <c r="A619" s="205"/>
      <c r="B619" s="174"/>
      <c r="C619" s="199" t="s">
        <v>298</v>
      </c>
      <c r="D619" s="178"/>
      <c r="E619" s="183">
        <v>30.87</v>
      </c>
      <c r="F619" s="188"/>
      <c r="G619" s="188"/>
      <c r="H619" s="187"/>
      <c r="I619" s="208"/>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row>
    <row r="620" spans="1:60" outlineLevel="1" x14ac:dyDescent="0.2">
      <c r="A620" s="205"/>
      <c r="B620" s="285" t="s">
        <v>679</v>
      </c>
      <c r="C620" s="286"/>
      <c r="D620" s="287"/>
      <c r="E620" s="288"/>
      <c r="F620" s="289"/>
      <c r="G620" s="290"/>
      <c r="H620" s="187"/>
      <c r="I620" s="208"/>
      <c r="J620" s="162"/>
      <c r="K620" s="162"/>
      <c r="L620" s="162"/>
      <c r="M620" s="162"/>
      <c r="N620" s="162"/>
      <c r="O620" s="162"/>
      <c r="P620" s="162"/>
      <c r="Q620" s="162"/>
      <c r="R620" s="162"/>
      <c r="S620" s="162"/>
      <c r="T620" s="162"/>
      <c r="U620" s="162"/>
      <c r="V620" s="162"/>
      <c r="W620" s="162"/>
      <c r="X620" s="162"/>
      <c r="Y620" s="162"/>
      <c r="Z620" s="162"/>
      <c r="AA620" s="162"/>
      <c r="AB620" s="162"/>
      <c r="AC620" s="162">
        <v>0</v>
      </c>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row>
    <row r="621" spans="1:60" outlineLevel="1" x14ac:dyDescent="0.2">
      <c r="A621" s="206">
        <v>61</v>
      </c>
      <c r="B621" s="173" t="s">
        <v>680</v>
      </c>
      <c r="C621" s="198" t="s">
        <v>681</v>
      </c>
      <c r="D621" s="177" t="s">
        <v>271</v>
      </c>
      <c r="E621" s="182">
        <v>9</v>
      </c>
      <c r="F621" s="189"/>
      <c r="G621" s="188">
        <f>ROUND(E621*F621,2)</f>
        <v>0</v>
      </c>
      <c r="H621" s="187" t="s">
        <v>625</v>
      </c>
      <c r="I621" s="208" t="s">
        <v>139</v>
      </c>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t="s">
        <v>140</v>
      </c>
      <c r="AF621" s="162"/>
      <c r="AG621" s="162"/>
      <c r="AH621" s="162"/>
      <c r="AI621" s="162"/>
      <c r="AJ621" s="162"/>
      <c r="AK621" s="162"/>
      <c r="AL621" s="162"/>
      <c r="AM621" s="162">
        <v>15</v>
      </c>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row>
    <row r="622" spans="1:60" outlineLevel="1" x14ac:dyDescent="0.2">
      <c r="A622" s="205"/>
      <c r="B622" s="174"/>
      <c r="C622" s="199" t="s">
        <v>682</v>
      </c>
      <c r="D622" s="178"/>
      <c r="E622" s="183">
        <v>9</v>
      </c>
      <c r="F622" s="188"/>
      <c r="G622" s="188"/>
      <c r="H622" s="187"/>
      <c r="I622" s="208"/>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row>
    <row r="623" spans="1:60" outlineLevel="1" x14ac:dyDescent="0.2">
      <c r="A623" s="205"/>
      <c r="B623" s="285" t="s">
        <v>683</v>
      </c>
      <c r="C623" s="286"/>
      <c r="D623" s="287"/>
      <c r="E623" s="288"/>
      <c r="F623" s="289"/>
      <c r="G623" s="290"/>
      <c r="H623" s="187"/>
      <c r="I623" s="208"/>
      <c r="J623" s="162"/>
      <c r="K623" s="162"/>
      <c r="L623" s="162"/>
      <c r="M623" s="162"/>
      <c r="N623" s="162"/>
      <c r="O623" s="162"/>
      <c r="P623" s="162"/>
      <c r="Q623" s="162"/>
      <c r="R623" s="162"/>
      <c r="S623" s="162"/>
      <c r="T623" s="162"/>
      <c r="U623" s="162"/>
      <c r="V623" s="162"/>
      <c r="W623" s="162"/>
      <c r="X623" s="162"/>
      <c r="Y623" s="162"/>
      <c r="Z623" s="162"/>
      <c r="AA623" s="162"/>
      <c r="AB623" s="162"/>
      <c r="AC623" s="162">
        <v>0</v>
      </c>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row>
    <row r="624" spans="1:60" outlineLevel="1" x14ac:dyDescent="0.2">
      <c r="A624" s="205"/>
      <c r="B624" s="285" t="s">
        <v>684</v>
      </c>
      <c r="C624" s="286"/>
      <c r="D624" s="287"/>
      <c r="E624" s="288"/>
      <c r="F624" s="289"/>
      <c r="G624" s="290"/>
      <c r="H624" s="187"/>
      <c r="I624" s="208"/>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t="s">
        <v>134</v>
      </c>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row>
    <row r="625" spans="1:60" outlineLevel="1" x14ac:dyDescent="0.2">
      <c r="A625" s="205"/>
      <c r="B625" s="285" t="s">
        <v>685</v>
      </c>
      <c r="C625" s="286"/>
      <c r="D625" s="287"/>
      <c r="E625" s="288"/>
      <c r="F625" s="289"/>
      <c r="G625" s="290"/>
      <c r="H625" s="187"/>
      <c r="I625" s="208"/>
      <c r="J625" s="162"/>
      <c r="K625" s="162"/>
      <c r="L625" s="162"/>
      <c r="M625" s="162"/>
      <c r="N625" s="162"/>
      <c r="O625" s="162"/>
      <c r="P625" s="162"/>
      <c r="Q625" s="162"/>
      <c r="R625" s="162"/>
      <c r="S625" s="162"/>
      <c r="T625" s="162"/>
      <c r="U625" s="162"/>
      <c r="V625" s="162"/>
      <c r="W625" s="162"/>
      <c r="X625" s="162"/>
      <c r="Y625" s="162"/>
      <c r="Z625" s="162"/>
      <c r="AA625" s="162"/>
      <c r="AB625" s="162"/>
      <c r="AC625" s="162">
        <v>1</v>
      </c>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row>
    <row r="626" spans="1:60" outlineLevel="1" x14ac:dyDescent="0.2">
      <c r="A626" s="206">
        <v>62</v>
      </c>
      <c r="B626" s="173" t="s">
        <v>686</v>
      </c>
      <c r="C626" s="198" t="s">
        <v>687</v>
      </c>
      <c r="D626" s="177" t="s">
        <v>227</v>
      </c>
      <c r="E626" s="182">
        <v>425.26940000000002</v>
      </c>
      <c r="F626" s="189"/>
      <c r="G626" s="188">
        <f>ROUND(E626*F626,2)</f>
        <v>0</v>
      </c>
      <c r="H626" s="187" t="s">
        <v>625</v>
      </c>
      <c r="I626" s="208" t="s">
        <v>139</v>
      </c>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t="s">
        <v>140</v>
      </c>
      <c r="AF626" s="162"/>
      <c r="AG626" s="162"/>
      <c r="AH626" s="162"/>
      <c r="AI626" s="162"/>
      <c r="AJ626" s="162"/>
      <c r="AK626" s="162"/>
      <c r="AL626" s="162"/>
      <c r="AM626" s="162">
        <v>15</v>
      </c>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row>
    <row r="627" spans="1:60" outlineLevel="1" x14ac:dyDescent="0.2">
      <c r="A627" s="205"/>
      <c r="B627" s="174"/>
      <c r="C627" s="199" t="s">
        <v>688</v>
      </c>
      <c r="D627" s="178"/>
      <c r="E627" s="183">
        <v>10.773</v>
      </c>
      <c r="F627" s="188"/>
      <c r="G627" s="188"/>
      <c r="H627" s="187"/>
      <c r="I627" s="208"/>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row>
    <row r="628" spans="1:60" outlineLevel="1" x14ac:dyDescent="0.2">
      <c r="A628" s="205"/>
      <c r="B628" s="174"/>
      <c r="C628" s="199" t="s">
        <v>689</v>
      </c>
      <c r="D628" s="178"/>
      <c r="E628" s="183">
        <v>215.006</v>
      </c>
      <c r="F628" s="188"/>
      <c r="G628" s="188"/>
      <c r="H628" s="187"/>
      <c r="I628" s="208"/>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row>
    <row r="629" spans="1:60" outlineLevel="1" x14ac:dyDescent="0.2">
      <c r="A629" s="205"/>
      <c r="B629" s="174"/>
      <c r="C629" s="199" t="s">
        <v>690</v>
      </c>
      <c r="D629" s="178"/>
      <c r="E629" s="183">
        <v>17.687999999999999</v>
      </c>
      <c r="F629" s="188"/>
      <c r="G629" s="188"/>
      <c r="H629" s="187"/>
      <c r="I629" s="208"/>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row>
    <row r="630" spans="1:60" outlineLevel="1" x14ac:dyDescent="0.2">
      <c r="A630" s="205"/>
      <c r="B630" s="174"/>
      <c r="C630" s="199" t="s">
        <v>411</v>
      </c>
      <c r="D630" s="178"/>
      <c r="E630" s="183">
        <v>-11.88</v>
      </c>
      <c r="F630" s="188"/>
      <c r="G630" s="188"/>
      <c r="H630" s="187"/>
      <c r="I630" s="208"/>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row>
    <row r="631" spans="1:60" outlineLevel="1" x14ac:dyDescent="0.2">
      <c r="A631" s="205"/>
      <c r="B631" s="174"/>
      <c r="C631" s="199" t="s">
        <v>413</v>
      </c>
      <c r="D631" s="178"/>
      <c r="E631" s="183">
        <v>-19.667999999999999</v>
      </c>
      <c r="F631" s="188"/>
      <c r="G631" s="188"/>
      <c r="H631" s="187"/>
      <c r="I631" s="208"/>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row>
    <row r="632" spans="1:60" outlineLevel="1" x14ac:dyDescent="0.2">
      <c r="A632" s="205"/>
      <c r="B632" s="174"/>
      <c r="C632" s="199" t="s">
        <v>410</v>
      </c>
      <c r="D632" s="178"/>
      <c r="E632" s="183">
        <v>-22.05</v>
      </c>
      <c r="F632" s="188"/>
      <c r="G632" s="188"/>
      <c r="H632" s="187"/>
      <c r="I632" s="208"/>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row>
    <row r="633" spans="1:60" outlineLevel="1" x14ac:dyDescent="0.2">
      <c r="A633" s="205"/>
      <c r="B633" s="174"/>
      <c r="C633" s="199" t="s">
        <v>412</v>
      </c>
      <c r="D633" s="178"/>
      <c r="E633" s="183">
        <v>-58.348399999999998</v>
      </c>
      <c r="F633" s="188"/>
      <c r="G633" s="188"/>
      <c r="H633" s="187"/>
      <c r="I633" s="208"/>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row>
    <row r="634" spans="1:60" outlineLevel="1" x14ac:dyDescent="0.2">
      <c r="A634" s="205"/>
      <c r="B634" s="174"/>
      <c r="C634" s="199" t="s">
        <v>414</v>
      </c>
      <c r="D634" s="178"/>
      <c r="E634" s="183">
        <v>-12.816000000000001</v>
      </c>
      <c r="F634" s="188"/>
      <c r="G634" s="188"/>
      <c r="H634" s="187"/>
      <c r="I634" s="208"/>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row>
    <row r="635" spans="1:60" outlineLevel="1" x14ac:dyDescent="0.2">
      <c r="A635" s="205"/>
      <c r="B635" s="174"/>
      <c r="C635" s="199" t="s">
        <v>415</v>
      </c>
      <c r="D635" s="178"/>
      <c r="E635" s="183">
        <v>-8.82</v>
      </c>
      <c r="F635" s="188"/>
      <c r="G635" s="188"/>
      <c r="H635" s="187"/>
      <c r="I635" s="208"/>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row>
    <row r="636" spans="1:60" outlineLevel="1" x14ac:dyDescent="0.2">
      <c r="A636" s="205"/>
      <c r="B636" s="174"/>
      <c r="C636" s="199" t="s">
        <v>691</v>
      </c>
      <c r="D636" s="178"/>
      <c r="E636" s="183">
        <v>8.0399999999999991</v>
      </c>
      <c r="F636" s="188"/>
      <c r="G636" s="188"/>
      <c r="H636" s="187"/>
      <c r="I636" s="208"/>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row>
    <row r="637" spans="1:60" outlineLevel="1" x14ac:dyDescent="0.2">
      <c r="A637" s="205"/>
      <c r="B637" s="174"/>
      <c r="C637" s="199" t="s">
        <v>692</v>
      </c>
      <c r="D637" s="178"/>
      <c r="E637" s="183">
        <v>4.0199999999999996</v>
      </c>
      <c r="F637" s="188"/>
      <c r="G637" s="188"/>
      <c r="H637" s="187"/>
      <c r="I637" s="208"/>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row>
    <row r="638" spans="1:60" outlineLevel="1" x14ac:dyDescent="0.2">
      <c r="A638" s="205"/>
      <c r="B638" s="174"/>
      <c r="C638" s="199" t="s">
        <v>693</v>
      </c>
      <c r="D638" s="178"/>
      <c r="E638" s="183">
        <v>114</v>
      </c>
      <c r="F638" s="188"/>
      <c r="G638" s="188"/>
      <c r="H638" s="187"/>
      <c r="I638" s="208"/>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row>
    <row r="639" spans="1:60" outlineLevel="1" x14ac:dyDescent="0.2">
      <c r="A639" s="205"/>
      <c r="B639" s="174"/>
      <c r="C639" s="199" t="s">
        <v>435</v>
      </c>
      <c r="D639" s="178"/>
      <c r="E639" s="183">
        <v>-18.733000000000001</v>
      </c>
      <c r="F639" s="188"/>
      <c r="G639" s="188"/>
      <c r="H639" s="187"/>
      <c r="I639" s="208"/>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row>
    <row r="640" spans="1:60" outlineLevel="1" x14ac:dyDescent="0.2">
      <c r="A640" s="205"/>
      <c r="B640" s="174"/>
      <c r="C640" s="199" t="s">
        <v>694</v>
      </c>
      <c r="D640" s="178"/>
      <c r="E640" s="183">
        <v>11.4</v>
      </c>
      <c r="F640" s="188"/>
      <c r="G640" s="188"/>
      <c r="H640" s="187"/>
      <c r="I640" s="208"/>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row>
    <row r="641" spans="1:60" outlineLevel="1" x14ac:dyDescent="0.2">
      <c r="A641" s="205"/>
      <c r="B641" s="174"/>
      <c r="C641" s="199" t="s">
        <v>695</v>
      </c>
      <c r="D641" s="178"/>
      <c r="E641" s="183">
        <v>174.61799999999999</v>
      </c>
      <c r="F641" s="188"/>
      <c r="G641" s="188"/>
      <c r="H641" s="187"/>
      <c r="I641" s="208"/>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row>
    <row r="642" spans="1:60" outlineLevel="1" x14ac:dyDescent="0.2">
      <c r="A642" s="205"/>
      <c r="B642" s="174"/>
      <c r="C642" s="199" t="s">
        <v>696</v>
      </c>
      <c r="D642" s="178"/>
      <c r="E642" s="183">
        <v>22.0398</v>
      </c>
      <c r="F642" s="188"/>
      <c r="G642" s="188"/>
      <c r="H642" s="187"/>
      <c r="I642" s="208"/>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row>
    <row r="643" spans="1:60" outlineLevel="1" x14ac:dyDescent="0.2">
      <c r="A643" s="205"/>
      <c r="B643" s="285" t="s">
        <v>697</v>
      </c>
      <c r="C643" s="286"/>
      <c r="D643" s="287"/>
      <c r="E643" s="288"/>
      <c r="F643" s="289"/>
      <c r="G643" s="290"/>
      <c r="H643" s="187"/>
      <c r="I643" s="208"/>
      <c r="J643" s="162"/>
      <c r="K643" s="162"/>
      <c r="L643" s="162"/>
      <c r="M643" s="162"/>
      <c r="N643" s="162"/>
      <c r="O643" s="162"/>
      <c r="P643" s="162"/>
      <c r="Q643" s="162"/>
      <c r="R643" s="162"/>
      <c r="S643" s="162"/>
      <c r="T643" s="162"/>
      <c r="U643" s="162"/>
      <c r="V643" s="162"/>
      <c r="W643" s="162"/>
      <c r="X643" s="162"/>
      <c r="Y643" s="162"/>
      <c r="Z643" s="162"/>
      <c r="AA643" s="162"/>
      <c r="AB643" s="162"/>
      <c r="AC643" s="162">
        <v>0</v>
      </c>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row>
    <row r="644" spans="1:60" outlineLevel="1" x14ac:dyDescent="0.2">
      <c r="A644" s="205"/>
      <c r="B644" s="285" t="s">
        <v>698</v>
      </c>
      <c r="C644" s="286"/>
      <c r="D644" s="287"/>
      <c r="E644" s="288"/>
      <c r="F644" s="289"/>
      <c r="G644" s="290"/>
      <c r="H644" s="187"/>
      <c r="I644" s="208"/>
      <c r="J644" s="162"/>
      <c r="K644" s="162"/>
      <c r="L644" s="162"/>
      <c r="M644" s="162"/>
      <c r="N644" s="162"/>
      <c r="O644" s="162"/>
      <c r="P644" s="162"/>
      <c r="Q644" s="162"/>
      <c r="R644" s="162"/>
      <c r="S644" s="162"/>
      <c r="T644" s="162"/>
      <c r="U644" s="162"/>
      <c r="V644" s="162"/>
      <c r="W644" s="162"/>
      <c r="X644" s="162"/>
      <c r="Y644" s="162"/>
      <c r="Z644" s="162"/>
      <c r="AA644" s="162"/>
      <c r="AB644" s="162"/>
      <c r="AC644" s="162">
        <v>1</v>
      </c>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row>
    <row r="645" spans="1:60" outlineLevel="1" x14ac:dyDescent="0.2">
      <c r="A645" s="206">
        <v>63</v>
      </c>
      <c r="B645" s="173" t="s">
        <v>699</v>
      </c>
      <c r="C645" s="198" t="s">
        <v>700</v>
      </c>
      <c r="D645" s="177" t="s">
        <v>227</v>
      </c>
      <c r="E645" s="182">
        <v>151.19999999999999</v>
      </c>
      <c r="F645" s="189"/>
      <c r="G645" s="188">
        <f>ROUND(E645*F645,2)</f>
        <v>0</v>
      </c>
      <c r="H645" s="187" t="s">
        <v>701</v>
      </c>
      <c r="I645" s="208" t="s">
        <v>139</v>
      </c>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t="s">
        <v>140</v>
      </c>
      <c r="AF645" s="162"/>
      <c r="AG645" s="162"/>
      <c r="AH645" s="162"/>
      <c r="AI645" s="162"/>
      <c r="AJ645" s="162"/>
      <c r="AK645" s="162"/>
      <c r="AL645" s="162"/>
      <c r="AM645" s="162">
        <v>15</v>
      </c>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row>
    <row r="646" spans="1:60" outlineLevel="1" x14ac:dyDescent="0.2">
      <c r="A646" s="205"/>
      <c r="B646" s="174"/>
      <c r="C646" s="199" t="s">
        <v>702</v>
      </c>
      <c r="D646" s="178"/>
      <c r="E646" s="183">
        <v>151.19999999999999</v>
      </c>
      <c r="F646" s="188"/>
      <c r="G646" s="188"/>
      <c r="H646" s="187"/>
      <c r="I646" s="208"/>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row>
    <row r="647" spans="1:60" outlineLevel="1" x14ac:dyDescent="0.2">
      <c r="A647" s="205"/>
      <c r="B647" s="285" t="s">
        <v>703</v>
      </c>
      <c r="C647" s="286"/>
      <c r="D647" s="287"/>
      <c r="E647" s="288"/>
      <c r="F647" s="289"/>
      <c r="G647" s="290"/>
      <c r="H647" s="187"/>
      <c r="I647" s="208"/>
      <c r="J647" s="162"/>
      <c r="K647" s="162"/>
      <c r="L647" s="162"/>
      <c r="M647" s="162"/>
      <c r="N647" s="162"/>
      <c r="O647" s="162"/>
      <c r="P647" s="162"/>
      <c r="Q647" s="162"/>
      <c r="R647" s="162"/>
      <c r="S647" s="162"/>
      <c r="T647" s="162"/>
      <c r="U647" s="162"/>
      <c r="V647" s="162"/>
      <c r="W647" s="162"/>
      <c r="X647" s="162"/>
      <c r="Y647" s="162"/>
      <c r="Z647" s="162"/>
      <c r="AA647" s="162"/>
      <c r="AB647" s="162"/>
      <c r="AC647" s="162">
        <v>0</v>
      </c>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row>
    <row r="648" spans="1:60" outlineLevel="1" x14ac:dyDescent="0.2">
      <c r="A648" s="206">
        <v>64</v>
      </c>
      <c r="B648" s="173" t="s">
        <v>704</v>
      </c>
      <c r="C648" s="198" t="s">
        <v>705</v>
      </c>
      <c r="D648" s="177" t="s">
        <v>642</v>
      </c>
      <c r="E648" s="182">
        <v>7</v>
      </c>
      <c r="F648" s="189"/>
      <c r="G648" s="188">
        <f>ROUND(E648*F648,2)</f>
        <v>0</v>
      </c>
      <c r="H648" s="187" t="s">
        <v>706</v>
      </c>
      <c r="I648" s="208" t="s">
        <v>139</v>
      </c>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t="s">
        <v>140</v>
      </c>
      <c r="AF648" s="162"/>
      <c r="AG648" s="162"/>
      <c r="AH648" s="162"/>
      <c r="AI648" s="162"/>
      <c r="AJ648" s="162"/>
      <c r="AK648" s="162"/>
      <c r="AL648" s="162"/>
      <c r="AM648" s="162">
        <v>15</v>
      </c>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row>
    <row r="649" spans="1:60" outlineLevel="1" x14ac:dyDescent="0.2">
      <c r="A649" s="205"/>
      <c r="B649" s="285" t="s">
        <v>707</v>
      </c>
      <c r="C649" s="286"/>
      <c r="D649" s="287"/>
      <c r="E649" s="288"/>
      <c r="F649" s="289"/>
      <c r="G649" s="290"/>
      <c r="H649" s="187"/>
      <c r="I649" s="208"/>
      <c r="J649" s="162"/>
      <c r="K649" s="162"/>
      <c r="L649" s="162"/>
      <c r="M649" s="162"/>
      <c r="N649" s="162"/>
      <c r="O649" s="162"/>
      <c r="P649" s="162"/>
      <c r="Q649" s="162"/>
      <c r="R649" s="162"/>
      <c r="S649" s="162"/>
      <c r="T649" s="162"/>
      <c r="U649" s="162"/>
      <c r="V649" s="162"/>
      <c r="W649" s="162"/>
      <c r="X649" s="162"/>
      <c r="Y649" s="162"/>
      <c r="Z649" s="162"/>
      <c r="AA649" s="162"/>
      <c r="AB649" s="162"/>
      <c r="AC649" s="162">
        <v>0</v>
      </c>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row>
    <row r="650" spans="1:60" outlineLevel="1" x14ac:dyDescent="0.2">
      <c r="A650" s="206">
        <v>65</v>
      </c>
      <c r="B650" s="173" t="s">
        <v>708</v>
      </c>
      <c r="C650" s="198" t="s">
        <v>709</v>
      </c>
      <c r="D650" s="177" t="s">
        <v>271</v>
      </c>
      <c r="E650" s="182">
        <v>176.4</v>
      </c>
      <c r="F650" s="189"/>
      <c r="G650" s="188">
        <f>ROUND(E650*F650,2)</f>
        <v>0</v>
      </c>
      <c r="H650" s="187" t="s">
        <v>710</v>
      </c>
      <c r="I650" s="208" t="s">
        <v>139</v>
      </c>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t="s">
        <v>140</v>
      </c>
      <c r="AF650" s="162"/>
      <c r="AG650" s="162"/>
      <c r="AH650" s="162"/>
      <c r="AI650" s="162"/>
      <c r="AJ650" s="162"/>
      <c r="AK650" s="162"/>
      <c r="AL650" s="162"/>
      <c r="AM650" s="162">
        <v>15</v>
      </c>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row>
    <row r="651" spans="1:60" outlineLevel="1" x14ac:dyDescent="0.2">
      <c r="A651" s="205"/>
      <c r="B651" s="174"/>
      <c r="C651" s="199" t="s">
        <v>711</v>
      </c>
      <c r="D651" s="178"/>
      <c r="E651" s="183">
        <v>176.4</v>
      </c>
      <c r="F651" s="188"/>
      <c r="G651" s="188"/>
      <c r="H651" s="187"/>
      <c r="I651" s="208"/>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row>
    <row r="652" spans="1:60" outlineLevel="1" x14ac:dyDescent="0.2">
      <c r="A652" s="205"/>
      <c r="B652" s="285" t="s">
        <v>712</v>
      </c>
      <c r="C652" s="286"/>
      <c r="D652" s="287"/>
      <c r="E652" s="288"/>
      <c r="F652" s="289"/>
      <c r="G652" s="290"/>
      <c r="H652" s="187"/>
      <c r="I652" s="208"/>
      <c r="J652" s="162"/>
      <c r="K652" s="162"/>
      <c r="L652" s="162"/>
      <c r="M652" s="162"/>
      <c r="N652" s="162"/>
      <c r="O652" s="162"/>
      <c r="P652" s="162"/>
      <c r="Q652" s="162"/>
      <c r="R652" s="162"/>
      <c r="S652" s="162"/>
      <c r="T652" s="162"/>
      <c r="U652" s="162"/>
      <c r="V652" s="162"/>
      <c r="W652" s="162"/>
      <c r="X652" s="162"/>
      <c r="Y652" s="162"/>
      <c r="Z652" s="162"/>
      <c r="AA652" s="162"/>
      <c r="AB652" s="162"/>
      <c r="AC652" s="162">
        <v>0</v>
      </c>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row>
    <row r="653" spans="1:60" ht="22.5" outlineLevel="1" x14ac:dyDescent="0.2">
      <c r="A653" s="206">
        <v>66</v>
      </c>
      <c r="B653" s="173" t="s">
        <v>713</v>
      </c>
      <c r="C653" s="198" t="s">
        <v>714</v>
      </c>
      <c r="D653" s="177" t="s">
        <v>227</v>
      </c>
      <c r="E653" s="182">
        <v>151.19999999999999</v>
      </c>
      <c r="F653" s="189"/>
      <c r="G653" s="188">
        <f>ROUND(E653*F653,2)</f>
        <v>0</v>
      </c>
      <c r="H653" s="187" t="s">
        <v>710</v>
      </c>
      <c r="I653" s="208" t="s">
        <v>139</v>
      </c>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t="s">
        <v>140</v>
      </c>
      <c r="AF653" s="162"/>
      <c r="AG653" s="162"/>
      <c r="AH653" s="162"/>
      <c r="AI653" s="162"/>
      <c r="AJ653" s="162"/>
      <c r="AK653" s="162"/>
      <c r="AL653" s="162"/>
      <c r="AM653" s="162">
        <v>15</v>
      </c>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row>
    <row r="654" spans="1:60" outlineLevel="1" x14ac:dyDescent="0.2">
      <c r="A654" s="205"/>
      <c r="B654" s="174"/>
      <c r="C654" s="199" t="s">
        <v>715</v>
      </c>
      <c r="D654" s="178"/>
      <c r="E654" s="183">
        <v>151.19999999999999</v>
      </c>
      <c r="F654" s="188"/>
      <c r="G654" s="188"/>
      <c r="H654" s="187"/>
      <c r="I654" s="208"/>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row>
    <row r="655" spans="1:60" outlineLevel="1" x14ac:dyDescent="0.2">
      <c r="A655" s="205"/>
      <c r="B655" s="285" t="s">
        <v>716</v>
      </c>
      <c r="C655" s="286"/>
      <c r="D655" s="287"/>
      <c r="E655" s="288"/>
      <c r="F655" s="289"/>
      <c r="G655" s="290"/>
      <c r="H655" s="187"/>
      <c r="I655" s="208"/>
      <c r="J655" s="162"/>
      <c r="K655" s="162"/>
      <c r="L655" s="162"/>
      <c r="M655" s="162"/>
      <c r="N655" s="162"/>
      <c r="O655" s="162"/>
      <c r="P655" s="162"/>
      <c r="Q655" s="162"/>
      <c r="R655" s="162"/>
      <c r="S655" s="162"/>
      <c r="T655" s="162"/>
      <c r="U655" s="162"/>
      <c r="V655" s="162"/>
      <c r="W655" s="162"/>
      <c r="X655" s="162"/>
      <c r="Y655" s="162"/>
      <c r="Z655" s="162"/>
      <c r="AA655" s="162"/>
      <c r="AB655" s="162"/>
      <c r="AC655" s="162">
        <v>0</v>
      </c>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row>
    <row r="656" spans="1:60" outlineLevel="1" x14ac:dyDescent="0.2">
      <c r="A656" s="206">
        <v>67</v>
      </c>
      <c r="B656" s="173" t="s">
        <v>717</v>
      </c>
      <c r="C656" s="198" t="s">
        <v>718</v>
      </c>
      <c r="D656" s="177" t="s">
        <v>271</v>
      </c>
      <c r="E656" s="182">
        <v>168</v>
      </c>
      <c r="F656" s="189"/>
      <c r="G656" s="188">
        <f>ROUND(E656*F656,2)</f>
        <v>0</v>
      </c>
      <c r="H656" s="187" t="s">
        <v>719</v>
      </c>
      <c r="I656" s="208" t="s">
        <v>139</v>
      </c>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t="s">
        <v>140</v>
      </c>
      <c r="AF656" s="162"/>
      <c r="AG656" s="162"/>
      <c r="AH656" s="162"/>
      <c r="AI656" s="162"/>
      <c r="AJ656" s="162"/>
      <c r="AK656" s="162"/>
      <c r="AL656" s="162"/>
      <c r="AM656" s="162">
        <v>15</v>
      </c>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row>
    <row r="657" spans="1:60" outlineLevel="1" x14ac:dyDescent="0.2">
      <c r="A657" s="205"/>
      <c r="B657" s="174"/>
      <c r="C657" s="199" t="s">
        <v>720</v>
      </c>
      <c r="D657" s="178"/>
      <c r="E657" s="183">
        <v>168</v>
      </c>
      <c r="F657" s="188"/>
      <c r="G657" s="188"/>
      <c r="H657" s="187"/>
      <c r="I657" s="208"/>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row>
    <row r="658" spans="1:60" outlineLevel="1" x14ac:dyDescent="0.2">
      <c r="A658" s="205"/>
      <c r="B658" s="285" t="s">
        <v>721</v>
      </c>
      <c r="C658" s="286"/>
      <c r="D658" s="287"/>
      <c r="E658" s="288"/>
      <c r="F658" s="289"/>
      <c r="G658" s="290"/>
      <c r="H658" s="187"/>
      <c r="I658" s="208"/>
      <c r="J658" s="162"/>
      <c r="K658" s="162"/>
      <c r="L658" s="162"/>
      <c r="M658" s="162"/>
      <c r="N658" s="162"/>
      <c r="O658" s="162"/>
      <c r="P658" s="162"/>
      <c r="Q658" s="162"/>
      <c r="R658" s="162"/>
      <c r="S658" s="162"/>
      <c r="T658" s="162"/>
      <c r="U658" s="162"/>
      <c r="V658" s="162"/>
      <c r="W658" s="162"/>
      <c r="X658" s="162"/>
      <c r="Y658" s="162"/>
      <c r="Z658" s="162"/>
      <c r="AA658" s="162"/>
      <c r="AB658" s="162"/>
      <c r="AC658" s="162">
        <v>0</v>
      </c>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row>
    <row r="659" spans="1:60" outlineLevel="1" x14ac:dyDescent="0.2">
      <c r="A659" s="206">
        <v>68</v>
      </c>
      <c r="B659" s="173" t="s">
        <v>722</v>
      </c>
      <c r="C659" s="198" t="s">
        <v>723</v>
      </c>
      <c r="D659" s="177" t="s">
        <v>271</v>
      </c>
      <c r="E659" s="182">
        <v>22.05</v>
      </c>
      <c r="F659" s="189"/>
      <c r="G659" s="188">
        <f>ROUND(E659*F659,2)</f>
        <v>0</v>
      </c>
      <c r="H659" s="187" t="s">
        <v>719</v>
      </c>
      <c r="I659" s="208" t="s">
        <v>139</v>
      </c>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t="s">
        <v>140</v>
      </c>
      <c r="AF659" s="162"/>
      <c r="AG659" s="162"/>
      <c r="AH659" s="162"/>
      <c r="AI659" s="162"/>
      <c r="AJ659" s="162"/>
      <c r="AK659" s="162"/>
      <c r="AL659" s="162"/>
      <c r="AM659" s="162">
        <v>15</v>
      </c>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row>
    <row r="660" spans="1:60" outlineLevel="1" x14ac:dyDescent="0.2">
      <c r="A660" s="205"/>
      <c r="B660" s="174"/>
      <c r="C660" s="199" t="s">
        <v>724</v>
      </c>
      <c r="D660" s="178"/>
      <c r="E660" s="183">
        <v>22.05</v>
      </c>
      <c r="F660" s="188"/>
      <c r="G660" s="188"/>
      <c r="H660" s="187"/>
      <c r="I660" s="208"/>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row>
    <row r="661" spans="1:60" outlineLevel="1" x14ac:dyDescent="0.2">
      <c r="A661" s="205"/>
      <c r="B661" s="285" t="s">
        <v>725</v>
      </c>
      <c r="C661" s="286"/>
      <c r="D661" s="287"/>
      <c r="E661" s="288"/>
      <c r="F661" s="289"/>
      <c r="G661" s="290"/>
      <c r="H661" s="187"/>
      <c r="I661" s="208"/>
      <c r="J661" s="162"/>
      <c r="K661" s="162"/>
      <c r="L661" s="162"/>
      <c r="M661" s="162"/>
      <c r="N661" s="162"/>
      <c r="O661" s="162"/>
      <c r="P661" s="162"/>
      <c r="Q661" s="162"/>
      <c r="R661" s="162"/>
      <c r="S661" s="162"/>
      <c r="T661" s="162"/>
      <c r="U661" s="162"/>
      <c r="V661" s="162"/>
      <c r="W661" s="162"/>
      <c r="X661" s="162"/>
      <c r="Y661" s="162"/>
      <c r="Z661" s="162"/>
      <c r="AA661" s="162"/>
      <c r="AB661" s="162"/>
      <c r="AC661" s="162">
        <v>0</v>
      </c>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row>
    <row r="662" spans="1:60" outlineLevel="1" x14ac:dyDescent="0.2">
      <c r="A662" s="206">
        <v>69</v>
      </c>
      <c r="B662" s="173" t="s">
        <v>726</v>
      </c>
      <c r="C662" s="198" t="s">
        <v>727</v>
      </c>
      <c r="D662" s="177" t="s">
        <v>271</v>
      </c>
      <c r="E662" s="182">
        <v>36</v>
      </c>
      <c r="F662" s="189"/>
      <c r="G662" s="188">
        <f>ROUND(E662*F662,2)</f>
        <v>0</v>
      </c>
      <c r="H662" s="187" t="s">
        <v>719</v>
      </c>
      <c r="I662" s="208" t="s">
        <v>139</v>
      </c>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t="s">
        <v>140</v>
      </c>
      <c r="AF662" s="162"/>
      <c r="AG662" s="162"/>
      <c r="AH662" s="162"/>
      <c r="AI662" s="162"/>
      <c r="AJ662" s="162"/>
      <c r="AK662" s="162"/>
      <c r="AL662" s="162"/>
      <c r="AM662" s="162">
        <v>15</v>
      </c>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row>
    <row r="663" spans="1:60" outlineLevel="1" x14ac:dyDescent="0.2">
      <c r="A663" s="205"/>
      <c r="B663" s="174"/>
      <c r="C663" s="199" t="s">
        <v>728</v>
      </c>
      <c r="D663" s="178"/>
      <c r="E663" s="183">
        <v>36</v>
      </c>
      <c r="F663" s="188"/>
      <c r="G663" s="188"/>
      <c r="H663" s="187"/>
      <c r="I663" s="208"/>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row>
    <row r="664" spans="1:60" outlineLevel="1" x14ac:dyDescent="0.2">
      <c r="A664" s="205"/>
      <c r="B664" s="285" t="s">
        <v>729</v>
      </c>
      <c r="C664" s="286"/>
      <c r="D664" s="287"/>
      <c r="E664" s="288"/>
      <c r="F664" s="289"/>
      <c r="G664" s="290"/>
      <c r="H664" s="187"/>
      <c r="I664" s="208"/>
      <c r="J664" s="162"/>
      <c r="K664" s="162"/>
      <c r="L664" s="162"/>
      <c r="M664" s="162"/>
      <c r="N664" s="162"/>
      <c r="O664" s="162"/>
      <c r="P664" s="162"/>
      <c r="Q664" s="162"/>
      <c r="R664" s="162"/>
      <c r="S664" s="162"/>
      <c r="T664" s="162"/>
      <c r="U664" s="162"/>
      <c r="V664" s="162"/>
      <c r="W664" s="162"/>
      <c r="X664" s="162"/>
      <c r="Y664" s="162"/>
      <c r="Z664" s="162"/>
      <c r="AA664" s="162"/>
      <c r="AB664" s="162"/>
      <c r="AC664" s="162">
        <v>0</v>
      </c>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row>
    <row r="665" spans="1:60" outlineLevel="1" x14ac:dyDescent="0.2">
      <c r="A665" s="206">
        <v>70</v>
      </c>
      <c r="B665" s="173" t="s">
        <v>730</v>
      </c>
      <c r="C665" s="198" t="s">
        <v>731</v>
      </c>
      <c r="D665" s="177" t="s">
        <v>271</v>
      </c>
      <c r="E665" s="182">
        <v>619.21</v>
      </c>
      <c r="F665" s="189"/>
      <c r="G665" s="188">
        <f>ROUND(E665*F665,2)</f>
        <v>0</v>
      </c>
      <c r="H665" s="187" t="s">
        <v>719</v>
      </c>
      <c r="I665" s="208" t="s">
        <v>139</v>
      </c>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t="s">
        <v>140</v>
      </c>
      <c r="AF665" s="162"/>
      <c r="AG665" s="162"/>
      <c r="AH665" s="162"/>
      <c r="AI665" s="162"/>
      <c r="AJ665" s="162"/>
      <c r="AK665" s="162"/>
      <c r="AL665" s="162"/>
      <c r="AM665" s="162">
        <v>15</v>
      </c>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row>
    <row r="666" spans="1:60" outlineLevel="1" x14ac:dyDescent="0.2">
      <c r="A666" s="205"/>
      <c r="B666" s="174"/>
      <c r="C666" s="199" t="s">
        <v>732</v>
      </c>
      <c r="D666" s="178"/>
      <c r="E666" s="183">
        <v>0.69</v>
      </c>
      <c r="F666" s="188"/>
      <c r="G666" s="188"/>
      <c r="H666" s="187"/>
      <c r="I666" s="208"/>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row>
    <row r="667" spans="1:60" outlineLevel="1" x14ac:dyDescent="0.2">
      <c r="A667" s="205"/>
      <c r="B667" s="174"/>
      <c r="C667" s="199" t="s">
        <v>733</v>
      </c>
      <c r="D667" s="178"/>
      <c r="E667" s="183">
        <v>50.82</v>
      </c>
      <c r="F667" s="188"/>
      <c r="G667" s="188"/>
      <c r="H667" s="187"/>
      <c r="I667" s="208"/>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row>
    <row r="668" spans="1:60" outlineLevel="1" x14ac:dyDescent="0.2">
      <c r="A668" s="205"/>
      <c r="B668" s="174"/>
      <c r="C668" s="199" t="s">
        <v>734</v>
      </c>
      <c r="D668" s="178"/>
      <c r="E668" s="183">
        <v>49.78</v>
      </c>
      <c r="F668" s="188"/>
      <c r="G668" s="188"/>
      <c r="H668" s="187"/>
      <c r="I668" s="208"/>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row>
    <row r="669" spans="1:60" outlineLevel="1" x14ac:dyDescent="0.2">
      <c r="A669" s="205"/>
      <c r="B669" s="174"/>
      <c r="C669" s="199" t="s">
        <v>735</v>
      </c>
      <c r="D669" s="178"/>
      <c r="E669" s="183">
        <v>9.76</v>
      </c>
      <c r="F669" s="188"/>
      <c r="G669" s="188"/>
      <c r="H669" s="187"/>
      <c r="I669" s="208"/>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row>
    <row r="670" spans="1:60" outlineLevel="1" x14ac:dyDescent="0.2">
      <c r="A670" s="205"/>
      <c r="B670" s="174"/>
      <c r="C670" s="199" t="s">
        <v>736</v>
      </c>
      <c r="D670" s="178"/>
      <c r="E670" s="183">
        <v>85.12</v>
      </c>
      <c r="F670" s="188"/>
      <c r="G670" s="188"/>
      <c r="H670" s="187"/>
      <c r="I670" s="208"/>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row>
    <row r="671" spans="1:60" outlineLevel="1" x14ac:dyDescent="0.2">
      <c r="A671" s="205"/>
      <c r="B671" s="174"/>
      <c r="C671" s="199" t="s">
        <v>737</v>
      </c>
      <c r="D671" s="178"/>
      <c r="E671" s="183">
        <v>29.12</v>
      </c>
      <c r="F671" s="188"/>
      <c r="G671" s="188"/>
      <c r="H671" s="187"/>
      <c r="I671" s="208"/>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row>
    <row r="672" spans="1:60" outlineLevel="1" x14ac:dyDescent="0.2">
      <c r="A672" s="205"/>
      <c r="B672" s="174"/>
      <c r="C672" s="199" t="s">
        <v>738</v>
      </c>
      <c r="D672" s="178"/>
      <c r="E672" s="183">
        <v>254.4</v>
      </c>
      <c r="F672" s="188"/>
      <c r="G672" s="188"/>
      <c r="H672" s="187"/>
      <c r="I672" s="208"/>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row>
    <row r="673" spans="1:60" outlineLevel="1" x14ac:dyDescent="0.2">
      <c r="A673" s="205"/>
      <c r="B673" s="174"/>
      <c r="C673" s="199" t="s">
        <v>739</v>
      </c>
      <c r="D673" s="178"/>
      <c r="E673" s="183">
        <v>38.72</v>
      </c>
      <c r="F673" s="188"/>
      <c r="G673" s="188"/>
      <c r="H673" s="187"/>
      <c r="I673" s="208"/>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row>
    <row r="674" spans="1:60" outlineLevel="1" x14ac:dyDescent="0.2">
      <c r="A674" s="205"/>
      <c r="B674" s="174"/>
      <c r="C674" s="199" t="s">
        <v>740</v>
      </c>
      <c r="D674" s="178"/>
      <c r="E674" s="183">
        <v>100.8</v>
      </c>
      <c r="F674" s="188"/>
      <c r="G674" s="188"/>
      <c r="H674" s="187"/>
      <c r="I674" s="208"/>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row>
    <row r="675" spans="1:60" outlineLevel="1" x14ac:dyDescent="0.2">
      <c r="A675" s="205"/>
      <c r="B675" s="285" t="s">
        <v>741</v>
      </c>
      <c r="C675" s="286"/>
      <c r="D675" s="287"/>
      <c r="E675" s="288"/>
      <c r="F675" s="289"/>
      <c r="G675" s="290"/>
      <c r="H675" s="187"/>
      <c r="I675" s="208"/>
      <c r="J675" s="162"/>
      <c r="K675" s="162"/>
      <c r="L675" s="162"/>
      <c r="M675" s="162"/>
      <c r="N675" s="162"/>
      <c r="O675" s="162"/>
      <c r="P675" s="162"/>
      <c r="Q675" s="162"/>
      <c r="R675" s="162"/>
      <c r="S675" s="162"/>
      <c r="T675" s="162"/>
      <c r="U675" s="162"/>
      <c r="V675" s="162"/>
      <c r="W675" s="162"/>
      <c r="X675" s="162"/>
      <c r="Y675" s="162"/>
      <c r="Z675" s="162"/>
      <c r="AA675" s="162"/>
      <c r="AB675" s="162"/>
      <c r="AC675" s="162">
        <v>0</v>
      </c>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row>
    <row r="676" spans="1:60" outlineLevel="1" x14ac:dyDescent="0.2">
      <c r="A676" s="206">
        <v>71</v>
      </c>
      <c r="B676" s="173" t="s">
        <v>742</v>
      </c>
      <c r="C676" s="198" t="s">
        <v>743</v>
      </c>
      <c r="D676" s="177" t="s">
        <v>271</v>
      </c>
      <c r="E676" s="182">
        <v>288</v>
      </c>
      <c r="F676" s="189"/>
      <c r="G676" s="188">
        <f>ROUND(E676*F676,2)</f>
        <v>0</v>
      </c>
      <c r="H676" s="187" t="s">
        <v>719</v>
      </c>
      <c r="I676" s="208" t="s">
        <v>139</v>
      </c>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t="s">
        <v>140</v>
      </c>
      <c r="AF676" s="162"/>
      <c r="AG676" s="162"/>
      <c r="AH676" s="162"/>
      <c r="AI676" s="162"/>
      <c r="AJ676" s="162"/>
      <c r="AK676" s="162"/>
      <c r="AL676" s="162"/>
      <c r="AM676" s="162">
        <v>15</v>
      </c>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row>
    <row r="677" spans="1:60" outlineLevel="1" x14ac:dyDescent="0.2">
      <c r="A677" s="205"/>
      <c r="B677" s="285" t="s">
        <v>744</v>
      </c>
      <c r="C677" s="286"/>
      <c r="D677" s="287"/>
      <c r="E677" s="288"/>
      <c r="F677" s="289"/>
      <c r="G677" s="290"/>
      <c r="H677" s="187"/>
      <c r="I677" s="208"/>
      <c r="J677" s="162"/>
      <c r="K677" s="162"/>
      <c r="L677" s="162"/>
      <c r="M677" s="162"/>
      <c r="N677" s="162"/>
      <c r="O677" s="162"/>
      <c r="P677" s="162"/>
      <c r="Q677" s="162"/>
      <c r="R677" s="162"/>
      <c r="S677" s="162"/>
      <c r="T677" s="162"/>
      <c r="U677" s="162"/>
      <c r="V677" s="162"/>
      <c r="W677" s="162"/>
      <c r="X677" s="162"/>
      <c r="Y677" s="162"/>
      <c r="Z677" s="162"/>
      <c r="AA677" s="162"/>
      <c r="AB677" s="162"/>
      <c r="AC677" s="162">
        <v>0</v>
      </c>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row>
    <row r="678" spans="1:60" outlineLevel="1" x14ac:dyDescent="0.2">
      <c r="A678" s="206">
        <v>72</v>
      </c>
      <c r="B678" s="173" t="s">
        <v>745</v>
      </c>
      <c r="C678" s="198" t="s">
        <v>746</v>
      </c>
      <c r="D678" s="177" t="s">
        <v>271</v>
      </c>
      <c r="E678" s="182">
        <v>23.1</v>
      </c>
      <c r="F678" s="189"/>
      <c r="G678" s="188">
        <f>ROUND(E678*F678,2)</f>
        <v>0</v>
      </c>
      <c r="H678" s="187" t="s">
        <v>719</v>
      </c>
      <c r="I678" s="208" t="s">
        <v>139</v>
      </c>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t="s">
        <v>140</v>
      </c>
      <c r="AF678" s="162"/>
      <c r="AG678" s="162"/>
      <c r="AH678" s="162"/>
      <c r="AI678" s="162"/>
      <c r="AJ678" s="162"/>
      <c r="AK678" s="162"/>
      <c r="AL678" s="162"/>
      <c r="AM678" s="162">
        <v>15</v>
      </c>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row>
    <row r="679" spans="1:60" outlineLevel="1" x14ac:dyDescent="0.2">
      <c r="A679" s="205"/>
      <c r="B679" s="174"/>
      <c r="C679" s="199" t="s">
        <v>747</v>
      </c>
      <c r="D679" s="178"/>
      <c r="E679" s="183">
        <v>23.1</v>
      </c>
      <c r="F679" s="188"/>
      <c r="G679" s="188"/>
      <c r="H679" s="187"/>
      <c r="I679" s="208"/>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row>
    <row r="680" spans="1:60" outlineLevel="1" x14ac:dyDescent="0.2">
      <c r="A680" s="205"/>
      <c r="B680" s="285" t="s">
        <v>748</v>
      </c>
      <c r="C680" s="286"/>
      <c r="D680" s="287"/>
      <c r="E680" s="288"/>
      <c r="F680" s="289"/>
      <c r="G680" s="290"/>
      <c r="H680" s="187"/>
      <c r="I680" s="208"/>
      <c r="J680" s="162"/>
      <c r="K680" s="162"/>
      <c r="L680" s="162"/>
      <c r="M680" s="162"/>
      <c r="N680" s="162"/>
      <c r="O680" s="162"/>
      <c r="P680" s="162"/>
      <c r="Q680" s="162"/>
      <c r="R680" s="162"/>
      <c r="S680" s="162"/>
      <c r="T680" s="162"/>
      <c r="U680" s="162"/>
      <c r="V680" s="162"/>
      <c r="W680" s="162"/>
      <c r="X680" s="162"/>
      <c r="Y680" s="162"/>
      <c r="Z680" s="162"/>
      <c r="AA680" s="162"/>
      <c r="AB680" s="162"/>
      <c r="AC680" s="162">
        <v>0</v>
      </c>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row>
    <row r="681" spans="1:60" outlineLevel="1" x14ac:dyDescent="0.2">
      <c r="A681" s="206">
        <v>73</v>
      </c>
      <c r="B681" s="173" t="s">
        <v>749</v>
      </c>
      <c r="C681" s="198" t="s">
        <v>750</v>
      </c>
      <c r="D681" s="177" t="s">
        <v>227</v>
      </c>
      <c r="E681" s="182">
        <v>96.796400000000006</v>
      </c>
      <c r="F681" s="189"/>
      <c r="G681" s="188">
        <f>ROUND(E681*F681,2)</f>
        <v>0</v>
      </c>
      <c r="H681" s="187" t="s">
        <v>751</v>
      </c>
      <c r="I681" s="208" t="s">
        <v>139</v>
      </c>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t="s">
        <v>140</v>
      </c>
      <c r="AF681" s="162"/>
      <c r="AG681" s="162"/>
      <c r="AH681" s="162"/>
      <c r="AI681" s="162"/>
      <c r="AJ681" s="162"/>
      <c r="AK681" s="162"/>
      <c r="AL681" s="162"/>
      <c r="AM681" s="162">
        <v>15</v>
      </c>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row>
    <row r="682" spans="1:60" outlineLevel="1" x14ac:dyDescent="0.2">
      <c r="A682" s="205"/>
      <c r="B682" s="174"/>
      <c r="C682" s="199" t="s">
        <v>294</v>
      </c>
      <c r="D682" s="178"/>
      <c r="E682" s="183">
        <v>12.816000000000001</v>
      </c>
      <c r="F682" s="188"/>
      <c r="G682" s="188"/>
      <c r="H682" s="187"/>
      <c r="I682" s="208"/>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row>
    <row r="683" spans="1:60" outlineLevel="1" x14ac:dyDescent="0.2">
      <c r="A683" s="205"/>
      <c r="B683" s="174"/>
      <c r="C683" s="199" t="s">
        <v>295</v>
      </c>
      <c r="D683" s="178"/>
      <c r="E683" s="183">
        <v>58.348399999999998</v>
      </c>
      <c r="F683" s="188"/>
      <c r="G683" s="188"/>
      <c r="H683" s="187"/>
      <c r="I683" s="208"/>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row>
    <row r="684" spans="1:60" outlineLevel="1" x14ac:dyDescent="0.2">
      <c r="A684" s="205"/>
      <c r="B684" s="174"/>
      <c r="C684" s="199" t="s">
        <v>296</v>
      </c>
      <c r="D684" s="178"/>
      <c r="E684" s="183">
        <v>25.632000000000001</v>
      </c>
      <c r="F684" s="188"/>
      <c r="G684" s="188"/>
      <c r="H684" s="187"/>
      <c r="I684" s="208"/>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row>
    <row r="685" spans="1:60" outlineLevel="1" x14ac:dyDescent="0.2">
      <c r="A685" s="205"/>
      <c r="B685" s="285" t="s">
        <v>752</v>
      </c>
      <c r="C685" s="286"/>
      <c r="D685" s="287"/>
      <c r="E685" s="288"/>
      <c r="F685" s="289"/>
      <c r="G685" s="290"/>
      <c r="H685" s="187"/>
      <c r="I685" s="208"/>
      <c r="J685" s="162"/>
      <c r="K685" s="162"/>
      <c r="L685" s="162"/>
      <c r="M685" s="162"/>
      <c r="N685" s="162"/>
      <c r="O685" s="162"/>
      <c r="P685" s="162"/>
      <c r="Q685" s="162"/>
      <c r="R685" s="162"/>
      <c r="S685" s="162"/>
      <c r="T685" s="162"/>
      <c r="U685" s="162"/>
      <c r="V685" s="162"/>
      <c r="W685" s="162"/>
      <c r="X685" s="162"/>
      <c r="Y685" s="162"/>
      <c r="Z685" s="162"/>
      <c r="AA685" s="162"/>
      <c r="AB685" s="162"/>
      <c r="AC685" s="162">
        <v>0</v>
      </c>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row>
    <row r="686" spans="1:60" outlineLevel="1" x14ac:dyDescent="0.2">
      <c r="A686" s="205"/>
      <c r="B686" s="285" t="s">
        <v>753</v>
      </c>
      <c r="C686" s="286"/>
      <c r="D686" s="287"/>
      <c r="E686" s="288"/>
      <c r="F686" s="289"/>
      <c r="G686" s="290"/>
      <c r="H686" s="187"/>
      <c r="I686" s="208"/>
      <c r="J686" s="162"/>
      <c r="K686" s="162"/>
      <c r="L686" s="162"/>
      <c r="M686" s="162"/>
      <c r="N686" s="162"/>
      <c r="O686" s="162"/>
      <c r="P686" s="162"/>
      <c r="Q686" s="162"/>
      <c r="R686" s="162"/>
      <c r="S686" s="162"/>
      <c r="T686" s="162"/>
      <c r="U686" s="162"/>
      <c r="V686" s="162"/>
      <c r="W686" s="162"/>
      <c r="X686" s="162"/>
      <c r="Y686" s="162"/>
      <c r="Z686" s="162"/>
      <c r="AA686" s="162"/>
      <c r="AB686" s="162"/>
      <c r="AC686" s="162">
        <v>1</v>
      </c>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row>
    <row r="687" spans="1:60" outlineLevel="1" x14ac:dyDescent="0.2">
      <c r="A687" s="206">
        <v>74</v>
      </c>
      <c r="B687" s="173" t="s">
        <v>754</v>
      </c>
      <c r="C687" s="198" t="s">
        <v>755</v>
      </c>
      <c r="D687" s="177" t="s">
        <v>756</v>
      </c>
      <c r="E687" s="182">
        <v>280</v>
      </c>
      <c r="F687" s="189"/>
      <c r="G687" s="188">
        <f>ROUND(E687*F687,2)</f>
        <v>0</v>
      </c>
      <c r="H687" s="187" t="s">
        <v>751</v>
      </c>
      <c r="I687" s="208" t="s">
        <v>139</v>
      </c>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t="s">
        <v>140</v>
      </c>
      <c r="AF687" s="162"/>
      <c r="AG687" s="162"/>
      <c r="AH687" s="162"/>
      <c r="AI687" s="162"/>
      <c r="AJ687" s="162"/>
      <c r="AK687" s="162"/>
      <c r="AL687" s="162"/>
      <c r="AM687" s="162">
        <v>15</v>
      </c>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row>
    <row r="688" spans="1:60" outlineLevel="1" x14ac:dyDescent="0.2">
      <c r="A688" s="205"/>
      <c r="B688" s="174"/>
      <c r="C688" s="199" t="s">
        <v>757</v>
      </c>
      <c r="D688" s="178"/>
      <c r="E688" s="183">
        <v>105</v>
      </c>
      <c r="F688" s="188"/>
      <c r="G688" s="188"/>
      <c r="H688" s="187"/>
      <c r="I688" s="208"/>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row>
    <row r="689" spans="1:60" outlineLevel="1" x14ac:dyDescent="0.2">
      <c r="A689" s="205"/>
      <c r="B689" s="174"/>
      <c r="C689" s="199" t="s">
        <v>758</v>
      </c>
      <c r="D689" s="178"/>
      <c r="E689" s="183">
        <v>175</v>
      </c>
      <c r="F689" s="188"/>
      <c r="G689" s="188"/>
      <c r="H689" s="187"/>
      <c r="I689" s="208"/>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row>
    <row r="690" spans="1:60" outlineLevel="1" x14ac:dyDescent="0.2">
      <c r="A690" s="205"/>
      <c r="B690" s="285" t="s">
        <v>759</v>
      </c>
      <c r="C690" s="286"/>
      <c r="D690" s="287"/>
      <c r="E690" s="288"/>
      <c r="F690" s="289"/>
      <c r="G690" s="290"/>
      <c r="H690" s="187"/>
      <c r="I690" s="208"/>
      <c r="J690" s="162"/>
      <c r="K690" s="162"/>
      <c r="L690" s="162"/>
      <c r="M690" s="162"/>
      <c r="N690" s="162"/>
      <c r="O690" s="162"/>
      <c r="P690" s="162"/>
      <c r="Q690" s="162"/>
      <c r="R690" s="162"/>
      <c r="S690" s="162"/>
      <c r="T690" s="162"/>
      <c r="U690" s="162"/>
      <c r="V690" s="162"/>
      <c r="W690" s="162"/>
      <c r="X690" s="162"/>
      <c r="Y690" s="162"/>
      <c r="Z690" s="162"/>
      <c r="AA690" s="162"/>
      <c r="AB690" s="162"/>
      <c r="AC690" s="162">
        <v>0</v>
      </c>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row>
    <row r="691" spans="1:60" outlineLevel="1" x14ac:dyDescent="0.2">
      <c r="A691" s="206">
        <v>75</v>
      </c>
      <c r="B691" s="173" t="s">
        <v>760</v>
      </c>
      <c r="C691" s="198" t="s">
        <v>761</v>
      </c>
      <c r="D691" s="177" t="s">
        <v>762</v>
      </c>
      <c r="E691" s="182">
        <v>437.45303999999999</v>
      </c>
      <c r="F691" s="189"/>
      <c r="G691" s="188">
        <f>ROUND(E691*F691,2)</f>
        <v>0</v>
      </c>
      <c r="H691" s="187" t="s">
        <v>625</v>
      </c>
      <c r="I691" s="208" t="s">
        <v>139</v>
      </c>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t="s">
        <v>140</v>
      </c>
      <c r="AF691" s="162"/>
      <c r="AG691" s="162"/>
      <c r="AH691" s="162"/>
      <c r="AI691" s="162"/>
      <c r="AJ691" s="162"/>
      <c r="AK691" s="162"/>
      <c r="AL691" s="162"/>
      <c r="AM691" s="162">
        <v>15</v>
      </c>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row>
    <row r="692" spans="1:60" outlineLevel="1" x14ac:dyDescent="0.2">
      <c r="A692" s="205"/>
      <c r="B692" s="174"/>
      <c r="C692" s="199" t="s">
        <v>1366</v>
      </c>
      <c r="D692" s="178"/>
      <c r="E692" s="183">
        <v>503.66708</v>
      </c>
      <c r="F692" s="188"/>
      <c r="G692" s="188"/>
      <c r="H692" s="187"/>
      <c r="I692" s="208"/>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row>
    <row r="693" spans="1:60" outlineLevel="1" x14ac:dyDescent="0.2">
      <c r="A693" s="205"/>
      <c r="B693" s="174"/>
      <c r="C693" s="199" t="s">
        <v>763</v>
      </c>
      <c r="D693" s="178"/>
      <c r="E693" s="183">
        <v>-1.512</v>
      </c>
      <c r="F693" s="188"/>
      <c r="G693" s="188"/>
      <c r="H693" s="187"/>
      <c r="I693" s="208"/>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row>
    <row r="694" spans="1:60" outlineLevel="1" x14ac:dyDescent="0.2">
      <c r="A694" s="205"/>
      <c r="B694" s="174"/>
      <c r="C694" s="199" t="s">
        <v>764</v>
      </c>
      <c r="D694" s="178"/>
      <c r="E694" s="183">
        <v>-1.4112</v>
      </c>
      <c r="F694" s="188"/>
      <c r="G694" s="188"/>
      <c r="H694" s="187"/>
      <c r="I694" s="208"/>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row>
    <row r="695" spans="1:60" outlineLevel="1" x14ac:dyDescent="0.2">
      <c r="A695" s="205"/>
      <c r="B695" s="174"/>
      <c r="C695" s="199" t="s">
        <v>765</v>
      </c>
      <c r="D695" s="178"/>
      <c r="E695" s="183">
        <v>-2.2679999999999998</v>
      </c>
      <c r="F695" s="188"/>
      <c r="G695" s="188"/>
      <c r="H695" s="187"/>
      <c r="I695" s="208"/>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row>
    <row r="696" spans="1:60" outlineLevel="1" x14ac:dyDescent="0.2">
      <c r="A696" s="205"/>
      <c r="B696" s="174"/>
      <c r="C696" s="199" t="s">
        <v>766</v>
      </c>
      <c r="D696" s="178"/>
      <c r="E696" s="183">
        <v>-2.46041</v>
      </c>
      <c r="F696" s="188"/>
      <c r="G696" s="188"/>
      <c r="H696" s="187"/>
      <c r="I696" s="208"/>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row>
    <row r="697" spans="1:60" outlineLevel="1" x14ac:dyDescent="0.2">
      <c r="A697" s="205"/>
      <c r="B697" s="174"/>
      <c r="C697" s="199" t="s">
        <v>767</v>
      </c>
      <c r="D697" s="178"/>
      <c r="E697" s="183">
        <v>-3.8039499999999999</v>
      </c>
      <c r="F697" s="188"/>
      <c r="G697" s="188"/>
      <c r="H697" s="187"/>
      <c r="I697" s="208"/>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row>
    <row r="698" spans="1:60" outlineLevel="1" x14ac:dyDescent="0.2">
      <c r="A698" s="205"/>
      <c r="B698" s="174"/>
      <c r="C698" s="199" t="s">
        <v>768</v>
      </c>
      <c r="D698" s="178"/>
      <c r="E698" s="183">
        <v>-43.90502</v>
      </c>
      <c r="F698" s="188"/>
      <c r="G698" s="188"/>
      <c r="H698" s="187"/>
      <c r="I698" s="208"/>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row>
    <row r="699" spans="1:60" outlineLevel="1" x14ac:dyDescent="0.2">
      <c r="A699" s="205"/>
      <c r="B699" s="174"/>
      <c r="C699" s="199" t="s">
        <v>769</v>
      </c>
      <c r="D699" s="178"/>
      <c r="E699" s="183">
        <v>-8.3534500000000005</v>
      </c>
      <c r="F699" s="188"/>
      <c r="G699" s="188"/>
      <c r="H699" s="187"/>
      <c r="I699" s="208"/>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row>
    <row r="700" spans="1:60" outlineLevel="1" x14ac:dyDescent="0.2">
      <c r="A700" s="205"/>
      <c r="B700" s="174"/>
      <c r="C700" s="199" t="s">
        <v>770</v>
      </c>
      <c r="D700" s="178"/>
      <c r="E700" s="183">
        <v>-2.5</v>
      </c>
      <c r="F700" s="188"/>
      <c r="G700" s="188"/>
      <c r="H700" s="187"/>
      <c r="I700" s="208"/>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row>
    <row r="701" spans="1:60" outlineLevel="1" x14ac:dyDescent="0.2">
      <c r="A701" s="206">
        <v>76</v>
      </c>
      <c r="B701" s="173" t="s">
        <v>771</v>
      </c>
      <c r="C701" s="198" t="s">
        <v>772</v>
      </c>
      <c r="D701" s="177" t="s">
        <v>762</v>
      </c>
      <c r="E701" s="182">
        <v>1.512</v>
      </c>
      <c r="F701" s="189"/>
      <c r="G701" s="188">
        <f>ROUND(E701*F701,2)</f>
        <v>0</v>
      </c>
      <c r="H701" s="187" t="s">
        <v>625</v>
      </c>
      <c r="I701" s="208" t="s">
        <v>139</v>
      </c>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t="s">
        <v>140</v>
      </c>
      <c r="AF701" s="162"/>
      <c r="AG701" s="162"/>
      <c r="AH701" s="162"/>
      <c r="AI701" s="162"/>
      <c r="AJ701" s="162"/>
      <c r="AK701" s="162"/>
      <c r="AL701" s="162"/>
      <c r="AM701" s="162">
        <v>15</v>
      </c>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row>
    <row r="702" spans="1:60" outlineLevel="1" x14ac:dyDescent="0.2">
      <c r="A702" s="205"/>
      <c r="B702" s="174"/>
      <c r="C702" s="199" t="s">
        <v>773</v>
      </c>
      <c r="D702" s="178"/>
      <c r="E702" s="183">
        <v>1.512</v>
      </c>
      <c r="F702" s="188"/>
      <c r="G702" s="188"/>
      <c r="H702" s="187"/>
      <c r="I702" s="208"/>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row>
    <row r="703" spans="1:60" outlineLevel="1" x14ac:dyDescent="0.2">
      <c r="A703" s="206">
        <v>77</v>
      </c>
      <c r="B703" s="173" t="s">
        <v>774</v>
      </c>
      <c r="C703" s="198" t="s">
        <v>775</v>
      </c>
      <c r="D703" s="177" t="s">
        <v>762</v>
      </c>
      <c r="E703" s="182">
        <v>3.6791999999999998</v>
      </c>
      <c r="F703" s="189"/>
      <c r="G703" s="188">
        <f>ROUND(E703*F703,2)</f>
        <v>0</v>
      </c>
      <c r="H703" s="187" t="s">
        <v>625</v>
      </c>
      <c r="I703" s="208" t="s">
        <v>139</v>
      </c>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t="s">
        <v>140</v>
      </c>
      <c r="AF703" s="162"/>
      <c r="AG703" s="162"/>
      <c r="AH703" s="162"/>
      <c r="AI703" s="162"/>
      <c r="AJ703" s="162"/>
      <c r="AK703" s="162"/>
      <c r="AL703" s="162"/>
      <c r="AM703" s="162">
        <v>15</v>
      </c>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row>
    <row r="704" spans="1:60" outlineLevel="1" x14ac:dyDescent="0.2">
      <c r="A704" s="205"/>
      <c r="B704" s="174"/>
      <c r="C704" s="199" t="s">
        <v>776</v>
      </c>
      <c r="D704" s="178"/>
      <c r="E704" s="183">
        <v>1.4112</v>
      </c>
      <c r="F704" s="188"/>
      <c r="G704" s="188"/>
      <c r="H704" s="187"/>
      <c r="I704" s="208"/>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row>
    <row r="705" spans="1:60" outlineLevel="1" x14ac:dyDescent="0.2">
      <c r="A705" s="205"/>
      <c r="B705" s="174"/>
      <c r="C705" s="199" t="s">
        <v>777</v>
      </c>
      <c r="D705" s="178"/>
      <c r="E705" s="183">
        <v>2.2679999999999998</v>
      </c>
      <c r="F705" s="188"/>
      <c r="G705" s="188"/>
      <c r="H705" s="187"/>
      <c r="I705" s="208"/>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row>
    <row r="706" spans="1:60" outlineLevel="1" x14ac:dyDescent="0.2">
      <c r="A706" s="206">
        <v>78</v>
      </c>
      <c r="B706" s="173" t="s">
        <v>778</v>
      </c>
      <c r="C706" s="198" t="s">
        <v>779</v>
      </c>
      <c r="D706" s="177" t="s">
        <v>762</v>
      </c>
      <c r="E706" s="182">
        <v>58.522840000000002</v>
      </c>
      <c r="F706" s="189"/>
      <c r="G706" s="188">
        <f>ROUND(E706*F706,2)</f>
        <v>0</v>
      </c>
      <c r="H706" s="187" t="s">
        <v>625</v>
      </c>
      <c r="I706" s="208" t="s">
        <v>139</v>
      </c>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t="s">
        <v>140</v>
      </c>
      <c r="AF706" s="162"/>
      <c r="AG706" s="162"/>
      <c r="AH706" s="162"/>
      <c r="AI706" s="162"/>
      <c r="AJ706" s="162"/>
      <c r="AK706" s="162"/>
      <c r="AL706" s="162"/>
      <c r="AM706" s="162">
        <v>15</v>
      </c>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row>
    <row r="707" spans="1:60" outlineLevel="1" x14ac:dyDescent="0.2">
      <c r="A707" s="205"/>
      <c r="B707" s="174"/>
      <c r="C707" s="199" t="s">
        <v>780</v>
      </c>
      <c r="D707" s="178"/>
      <c r="E707" s="183">
        <v>2.46041</v>
      </c>
      <c r="F707" s="188"/>
      <c r="G707" s="188"/>
      <c r="H707" s="187"/>
      <c r="I707" s="208"/>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row>
    <row r="708" spans="1:60" outlineLevel="1" x14ac:dyDescent="0.2">
      <c r="A708" s="205"/>
      <c r="B708" s="174"/>
      <c r="C708" s="199" t="s">
        <v>781</v>
      </c>
      <c r="D708" s="178"/>
      <c r="E708" s="183">
        <v>3.8039499999999999</v>
      </c>
      <c r="F708" s="188"/>
      <c r="G708" s="188"/>
      <c r="H708" s="187"/>
      <c r="I708" s="208"/>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row>
    <row r="709" spans="1:60" outlineLevel="1" x14ac:dyDescent="0.2">
      <c r="A709" s="205"/>
      <c r="B709" s="174"/>
      <c r="C709" s="199" t="s">
        <v>782</v>
      </c>
      <c r="D709" s="178"/>
      <c r="E709" s="183">
        <v>43.90502</v>
      </c>
      <c r="F709" s="188"/>
      <c r="G709" s="188"/>
      <c r="H709" s="187"/>
      <c r="I709" s="208"/>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row>
    <row r="710" spans="1:60" outlineLevel="1" x14ac:dyDescent="0.2">
      <c r="A710" s="205"/>
      <c r="B710" s="174"/>
      <c r="C710" s="199" t="s">
        <v>783</v>
      </c>
      <c r="D710" s="178"/>
      <c r="E710" s="183">
        <v>8.3534500000000005</v>
      </c>
      <c r="F710" s="188"/>
      <c r="G710" s="188"/>
      <c r="H710" s="187"/>
      <c r="I710" s="208"/>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row>
    <row r="711" spans="1:60" outlineLevel="1" x14ac:dyDescent="0.2">
      <c r="A711" s="206">
        <v>79</v>
      </c>
      <c r="B711" s="173" t="s">
        <v>784</v>
      </c>
      <c r="C711" s="198" t="s">
        <v>785</v>
      </c>
      <c r="D711" s="177" t="s">
        <v>762</v>
      </c>
      <c r="E711" s="182">
        <v>2.5</v>
      </c>
      <c r="F711" s="189"/>
      <c r="G711" s="188">
        <f>ROUND(E711*F711,2)</f>
        <v>0</v>
      </c>
      <c r="H711" s="187" t="s">
        <v>625</v>
      </c>
      <c r="I711" s="208" t="s">
        <v>139</v>
      </c>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t="s">
        <v>140</v>
      </c>
      <c r="AF711" s="162"/>
      <c r="AG711" s="162"/>
      <c r="AH711" s="162"/>
      <c r="AI711" s="162"/>
      <c r="AJ711" s="162"/>
      <c r="AK711" s="162"/>
      <c r="AL711" s="162"/>
      <c r="AM711" s="162">
        <v>15</v>
      </c>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row>
    <row r="712" spans="1:60" outlineLevel="1" x14ac:dyDescent="0.2">
      <c r="A712" s="205"/>
      <c r="B712" s="174"/>
      <c r="C712" s="199" t="s">
        <v>786</v>
      </c>
      <c r="D712" s="178"/>
      <c r="E712" s="183">
        <v>2.5</v>
      </c>
      <c r="F712" s="188"/>
      <c r="G712" s="188"/>
      <c r="H712" s="187"/>
      <c r="I712" s="208"/>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row>
    <row r="713" spans="1:60" outlineLevel="1" x14ac:dyDescent="0.2">
      <c r="A713" s="205"/>
      <c r="B713" s="285" t="s">
        <v>787</v>
      </c>
      <c r="C713" s="286"/>
      <c r="D713" s="287"/>
      <c r="E713" s="288"/>
      <c r="F713" s="289"/>
      <c r="G713" s="290"/>
      <c r="H713" s="187"/>
      <c r="I713" s="208"/>
      <c r="J713" s="162"/>
      <c r="K713" s="162"/>
      <c r="L713" s="162"/>
      <c r="M713" s="162"/>
      <c r="N713" s="162"/>
      <c r="O713" s="162"/>
      <c r="P713" s="162"/>
      <c r="Q713" s="162"/>
      <c r="R713" s="162"/>
      <c r="S713" s="162"/>
      <c r="T713" s="162"/>
      <c r="U713" s="162"/>
      <c r="V713" s="162"/>
      <c r="W713" s="162"/>
      <c r="X713" s="162"/>
      <c r="Y713" s="162"/>
      <c r="Z713" s="162"/>
      <c r="AA713" s="162"/>
      <c r="AB713" s="162"/>
      <c r="AC713" s="162">
        <v>0</v>
      </c>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row>
    <row r="714" spans="1:60" outlineLevel="1" x14ac:dyDescent="0.2">
      <c r="A714" s="205"/>
      <c r="B714" s="285" t="s">
        <v>788</v>
      </c>
      <c r="C714" s="286"/>
      <c r="D714" s="287"/>
      <c r="E714" s="288"/>
      <c r="F714" s="289"/>
      <c r="G714" s="290"/>
      <c r="H714" s="187"/>
      <c r="I714" s="208"/>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t="s">
        <v>134</v>
      </c>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row>
    <row r="715" spans="1:60" outlineLevel="1" x14ac:dyDescent="0.2">
      <c r="A715" s="206">
        <v>80</v>
      </c>
      <c r="B715" s="173" t="s">
        <v>789</v>
      </c>
      <c r="C715" s="198" t="s">
        <v>790</v>
      </c>
      <c r="D715" s="177" t="s">
        <v>762</v>
      </c>
      <c r="E715" s="182">
        <v>503.66708</v>
      </c>
      <c r="F715" s="189"/>
      <c r="G715" s="188">
        <f>ROUND(E715*F715,2)</f>
        <v>0</v>
      </c>
      <c r="H715" s="187" t="s">
        <v>791</v>
      </c>
      <c r="I715" s="208" t="s">
        <v>139</v>
      </c>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t="s">
        <v>140</v>
      </c>
      <c r="AF715" s="162"/>
      <c r="AG715" s="162"/>
      <c r="AH715" s="162"/>
      <c r="AI715" s="162"/>
      <c r="AJ715" s="162"/>
      <c r="AK715" s="162"/>
      <c r="AL715" s="162"/>
      <c r="AM715" s="162">
        <v>15</v>
      </c>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row>
    <row r="716" spans="1:60" outlineLevel="1" x14ac:dyDescent="0.2">
      <c r="A716" s="205"/>
      <c r="B716" s="285" t="s">
        <v>792</v>
      </c>
      <c r="C716" s="286"/>
      <c r="D716" s="287"/>
      <c r="E716" s="288"/>
      <c r="F716" s="289"/>
      <c r="G716" s="290"/>
      <c r="H716" s="187"/>
      <c r="I716" s="208"/>
      <c r="J716" s="162"/>
      <c r="K716" s="162"/>
      <c r="L716" s="162"/>
      <c r="M716" s="162"/>
      <c r="N716" s="162"/>
      <c r="O716" s="162"/>
      <c r="P716" s="162"/>
      <c r="Q716" s="162"/>
      <c r="R716" s="162"/>
      <c r="S716" s="162"/>
      <c r="T716" s="162"/>
      <c r="U716" s="162"/>
      <c r="V716" s="162"/>
      <c r="W716" s="162"/>
      <c r="X716" s="162"/>
      <c r="Y716" s="162"/>
      <c r="Z716" s="162"/>
      <c r="AA716" s="162"/>
      <c r="AB716" s="162"/>
      <c r="AC716" s="162">
        <v>0</v>
      </c>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row>
    <row r="717" spans="1:60" outlineLevel="1" x14ac:dyDescent="0.2">
      <c r="A717" s="206">
        <v>81</v>
      </c>
      <c r="B717" s="173" t="s">
        <v>793</v>
      </c>
      <c r="C717" s="198" t="s">
        <v>794</v>
      </c>
      <c r="D717" s="177" t="s">
        <v>762</v>
      </c>
      <c r="E717" s="182">
        <v>503.66708</v>
      </c>
      <c r="F717" s="189"/>
      <c r="G717" s="188">
        <f>ROUND(E717*F717,2)</f>
        <v>0</v>
      </c>
      <c r="H717" s="187" t="s">
        <v>625</v>
      </c>
      <c r="I717" s="208" t="s">
        <v>139</v>
      </c>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t="s">
        <v>140</v>
      </c>
      <c r="AF717" s="162"/>
      <c r="AG717" s="162"/>
      <c r="AH717" s="162"/>
      <c r="AI717" s="162"/>
      <c r="AJ717" s="162"/>
      <c r="AK717" s="162"/>
      <c r="AL717" s="162"/>
      <c r="AM717" s="162">
        <v>15</v>
      </c>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row>
    <row r="718" spans="1:60" outlineLevel="1" x14ac:dyDescent="0.2">
      <c r="A718" s="206">
        <v>82</v>
      </c>
      <c r="B718" s="173" t="s">
        <v>795</v>
      </c>
      <c r="C718" s="198" t="s">
        <v>796</v>
      </c>
      <c r="D718" s="177" t="s">
        <v>762</v>
      </c>
      <c r="E718" s="182">
        <v>1007.33417</v>
      </c>
      <c r="F718" s="189"/>
      <c r="G718" s="188">
        <f>ROUND(E718*F718,2)</f>
        <v>0</v>
      </c>
      <c r="H718" s="187" t="s">
        <v>625</v>
      </c>
      <c r="I718" s="208" t="s">
        <v>139</v>
      </c>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t="s">
        <v>140</v>
      </c>
      <c r="AF718" s="162"/>
      <c r="AG718" s="162"/>
      <c r="AH718" s="162"/>
      <c r="AI718" s="162"/>
      <c r="AJ718" s="162"/>
      <c r="AK718" s="162"/>
      <c r="AL718" s="162"/>
      <c r="AM718" s="162">
        <v>15</v>
      </c>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row>
    <row r="719" spans="1:60" outlineLevel="1" x14ac:dyDescent="0.2">
      <c r="A719" s="205"/>
      <c r="B719" s="285" t="s">
        <v>797</v>
      </c>
      <c r="C719" s="286"/>
      <c r="D719" s="287"/>
      <c r="E719" s="288"/>
      <c r="F719" s="289"/>
      <c r="G719" s="290"/>
      <c r="H719" s="187"/>
      <c r="I719" s="208"/>
      <c r="J719" s="162"/>
      <c r="K719" s="162"/>
      <c r="L719" s="162"/>
      <c r="M719" s="162"/>
      <c r="N719" s="162"/>
      <c r="O719" s="162"/>
      <c r="P719" s="162"/>
      <c r="Q719" s="162"/>
      <c r="R719" s="162"/>
      <c r="S719" s="162"/>
      <c r="T719" s="162"/>
      <c r="U719" s="162"/>
      <c r="V719" s="162"/>
      <c r="W719" s="162"/>
      <c r="X719" s="162"/>
      <c r="Y719" s="162"/>
      <c r="Z719" s="162"/>
      <c r="AA719" s="162"/>
      <c r="AB719" s="162"/>
      <c r="AC719" s="162">
        <v>0</v>
      </c>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row>
    <row r="720" spans="1:60" outlineLevel="1" x14ac:dyDescent="0.2">
      <c r="A720" s="206">
        <v>83</v>
      </c>
      <c r="B720" s="173" t="s">
        <v>798</v>
      </c>
      <c r="C720" s="198" t="s">
        <v>799</v>
      </c>
      <c r="D720" s="177" t="s">
        <v>762</v>
      </c>
      <c r="E720" s="182">
        <v>503.66708</v>
      </c>
      <c r="F720" s="189"/>
      <c r="G720" s="188">
        <f>ROUND(E720*F720,2)</f>
        <v>0</v>
      </c>
      <c r="H720" s="187" t="s">
        <v>625</v>
      </c>
      <c r="I720" s="208" t="s">
        <v>139</v>
      </c>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t="s">
        <v>140</v>
      </c>
      <c r="AF720" s="162"/>
      <c r="AG720" s="162"/>
      <c r="AH720" s="162"/>
      <c r="AI720" s="162"/>
      <c r="AJ720" s="162"/>
      <c r="AK720" s="162"/>
      <c r="AL720" s="162"/>
      <c r="AM720" s="162">
        <v>15</v>
      </c>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row>
    <row r="721" spans="1:60" outlineLevel="1" x14ac:dyDescent="0.2">
      <c r="A721" s="206">
        <v>84</v>
      </c>
      <c r="B721" s="173" t="s">
        <v>800</v>
      </c>
      <c r="C721" s="198" t="s">
        <v>801</v>
      </c>
      <c r="D721" s="177" t="s">
        <v>762</v>
      </c>
      <c r="E721" s="182">
        <v>4533.0037599999996</v>
      </c>
      <c r="F721" s="189"/>
      <c r="G721" s="188">
        <f>ROUND(E721*F721,2)</f>
        <v>0</v>
      </c>
      <c r="H721" s="187" t="s">
        <v>625</v>
      </c>
      <c r="I721" s="208" t="s">
        <v>139</v>
      </c>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t="s">
        <v>140</v>
      </c>
      <c r="AF721" s="162"/>
      <c r="AG721" s="162"/>
      <c r="AH721" s="162"/>
      <c r="AI721" s="162"/>
      <c r="AJ721" s="162"/>
      <c r="AK721" s="162"/>
      <c r="AL721" s="162"/>
      <c r="AM721" s="162">
        <v>15</v>
      </c>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row>
    <row r="722" spans="1:60" outlineLevel="1" x14ac:dyDescent="0.2">
      <c r="A722" s="205"/>
      <c r="B722" s="285" t="s">
        <v>802</v>
      </c>
      <c r="C722" s="286"/>
      <c r="D722" s="287"/>
      <c r="E722" s="288"/>
      <c r="F722" s="289"/>
      <c r="G722" s="290"/>
      <c r="H722" s="187"/>
      <c r="I722" s="208"/>
      <c r="J722" s="162"/>
      <c r="K722" s="162"/>
      <c r="L722" s="162"/>
      <c r="M722" s="162"/>
      <c r="N722" s="162"/>
      <c r="O722" s="162"/>
      <c r="P722" s="162"/>
      <c r="Q722" s="162"/>
      <c r="R722" s="162"/>
      <c r="S722" s="162"/>
      <c r="T722" s="162"/>
      <c r="U722" s="162"/>
      <c r="V722" s="162"/>
      <c r="W722" s="162"/>
      <c r="X722" s="162"/>
      <c r="Y722" s="162"/>
      <c r="Z722" s="162"/>
      <c r="AA722" s="162"/>
      <c r="AB722" s="162"/>
      <c r="AC722" s="162">
        <v>0</v>
      </c>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row>
    <row r="723" spans="1:60" outlineLevel="1" x14ac:dyDescent="0.2">
      <c r="A723" s="206">
        <v>85</v>
      </c>
      <c r="B723" s="173" t="s">
        <v>803</v>
      </c>
      <c r="C723" s="198" t="s">
        <v>804</v>
      </c>
      <c r="D723" s="177" t="s">
        <v>762</v>
      </c>
      <c r="E723" s="182">
        <v>503.66708</v>
      </c>
      <c r="F723" s="189"/>
      <c r="G723" s="188">
        <f>ROUND(E723*F723,2)</f>
        <v>0</v>
      </c>
      <c r="H723" s="187" t="s">
        <v>625</v>
      </c>
      <c r="I723" s="208" t="s">
        <v>139</v>
      </c>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t="s">
        <v>140</v>
      </c>
      <c r="AF723" s="162"/>
      <c r="AG723" s="162"/>
      <c r="AH723" s="162"/>
      <c r="AI723" s="162"/>
      <c r="AJ723" s="162"/>
      <c r="AK723" s="162"/>
      <c r="AL723" s="162"/>
      <c r="AM723" s="162">
        <v>15</v>
      </c>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row>
    <row r="724" spans="1:60" outlineLevel="1" x14ac:dyDescent="0.2">
      <c r="A724" s="206">
        <v>86</v>
      </c>
      <c r="B724" s="173" t="s">
        <v>805</v>
      </c>
      <c r="C724" s="198" t="s">
        <v>806</v>
      </c>
      <c r="D724" s="177" t="s">
        <v>762</v>
      </c>
      <c r="E724" s="182">
        <v>3022.0025000000001</v>
      </c>
      <c r="F724" s="189"/>
      <c r="G724" s="188">
        <f>ROUND(E724*F724,2)</f>
        <v>0</v>
      </c>
      <c r="H724" s="187" t="s">
        <v>625</v>
      </c>
      <c r="I724" s="208" t="s">
        <v>139</v>
      </c>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t="s">
        <v>140</v>
      </c>
      <c r="AF724" s="162"/>
      <c r="AG724" s="162"/>
      <c r="AH724" s="162"/>
      <c r="AI724" s="162"/>
      <c r="AJ724" s="162"/>
      <c r="AK724" s="162"/>
      <c r="AL724" s="162"/>
      <c r="AM724" s="162">
        <v>15</v>
      </c>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row>
    <row r="725" spans="1:60" x14ac:dyDescent="0.2">
      <c r="A725" s="204" t="s">
        <v>130</v>
      </c>
      <c r="B725" s="172" t="s">
        <v>76</v>
      </c>
      <c r="C725" s="197" t="s">
        <v>77</v>
      </c>
      <c r="D725" s="176"/>
      <c r="E725" s="181"/>
      <c r="F725" s="272">
        <f>SUM(G726:G729)</f>
        <v>0</v>
      </c>
      <c r="G725" s="273"/>
      <c r="H725" s="186"/>
      <c r="I725" s="207"/>
      <c r="AE725" t="s">
        <v>131</v>
      </c>
    </row>
    <row r="726" spans="1:60" outlineLevel="1" x14ac:dyDescent="0.2">
      <c r="A726" s="205"/>
      <c r="B726" s="274" t="s">
        <v>807</v>
      </c>
      <c r="C726" s="275"/>
      <c r="D726" s="276"/>
      <c r="E726" s="277"/>
      <c r="F726" s="278"/>
      <c r="G726" s="279"/>
      <c r="H726" s="187"/>
      <c r="I726" s="208"/>
      <c r="J726" s="162"/>
      <c r="K726" s="162"/>
      <c r="L726" s="162"/>
      <c r="M726" s="162"/>
      <c r="N726" s="162"/>
      <c r="O726" s="162"/>
      <c r="P726" s="162"/>
      <c r="Q726" s="162"/>
      <c r="R726" s="162"/>
      <c r="S726" s="162"/>
      <c r="T726" s="162"/>
      <c r="U726" s="162"/>
      <c r="V726" s="162"/>
      <c r="W726" s="162"/>
      <c r="X726" s="162"/>
      <c r="Y726" s="162"/>
      <c r="Z726" s="162"/>
      <c r="AA726" s="162"/>
      <c r="AB726" s="162"/>
      <c r="AC726" s="162">
        <v>0</v>
      </c>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row>
    <row r="727" spans="1:60" outlineLevel="1" x14ac:dyDescent="0.2">
      <c r="A727" s="205"/>
      <c r="B727" s="285" t="s">
        <v>808</v>
      </c>
      <c r="C727" s="286"/>
      <c r="D727" s="287"/>
      <c r="E727" s="288"/>
      <c r="F727" s="289"/>
      <c r="G727" s="290"/>
      <c r="H727" s="187"/>
      <c r="I727" s="208"/>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t="s">
        <v>134</v>
      </c>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row>
    <row r="728" spans="1:60" outlineLevel="1" x14ac:dyDescent="0.2">
      <c r="A728" s="205"/>
      <c r="B728" s="285" t="s">
        <v>809</v>
      </c>
      <c r="C728" s="286"/>
      <c r="D728" s="287"/>
      <c r="E728" s="288"/>
      <c r="F728" s="289"/>
      <c r="G728" s="290"/>
      <c r="H728" s="187"/>
      <c r="I728" s="208"/>
      <c r="J728" s="162"/>
      <c r="K728" s="162"/>
      <c r="L728" s="162"/>
      <c r="M728" s="162"/>
      <c r="N728" s="162"/>
      <c r="O728" s="162"/>
      <c r="P728" s="162"/>
      <c r="Q728" s="162"/>
      <c r="R728" s="162"/>
      <c r="S728" s="162"/>
      <c r="T728" s="162"/>
      <c r="U728" s="162"/>
      <c r="V728" s="162"/>
      <c r="W728" s="162"/>
      <c r="X728" s="162"/>
      <c r="Y728" s="162"/>
      <c r="Z728" s="162"/>
      <c r="AA728" s="162"/>
      <c r="AB728" s="162"/>
      <c r="AC728" s="162">
        <v>1</v>
      </c>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row>
    <row r="729" spans="1:60" outlineLevel="1" x14ac:dyDescent="0.2">
      <c r="A729" s="206">
        <v>87</v>
      </c>
      <c r="B729" s="173" t="s">
        <v>810</v>
      </c>
      <c r="C729" s="198" t="s">
        <v>811</v>
      </c>
      <c r="D729" s="177" t="s">
        <v>762</v>
      </c>
      <c r="E729" s="182">
        <v>306.61504000000002</v>
      </c>
      <c r="F729" s="189"/>
      <c r="G729" s="188">
        <f>ROUND(E729*F729,2)</f>
        <v>0</v>
      </c>
      <c r="H729" s="187" t="s">
        <v>303</v>
      </c>
      <c r="I729" s="208" t="s">
        <v>139</v>
      </c>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t="s">
        <v>140</v>
      </c>
      <c r="AF729" s="162"/>
      <c r="AG729" s="162"/>
      <c r="AH729" s="162"/>
      <c r="AI729" s="162"/>
      <c r="AJ729" s="162"/>
      <c r="AK729" s="162"/>
      <c r="AL729" s="162"/>
      <c r="AM729" s="162">
        <v>15</v>
      </c>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row>
    <row r="730" spans="1:60" x14ac:dyDescent="0.2">
      <c r="A730" s="204" t="s">
        <v>130</v>
      </c>
      <c r="B730" s="172" t="s">
        <v>78</v>
      </c>
      <c r="C730" s="197" t="s">
        <v>79</v>
      </c>
      <c r="D730" s="176"/>
      <c r="E730" s="181"/>
      <c r="F730" s="272">
        <f>SUM(G731:G774)</f>
        <v>0</v>
      </c>
      <c r="G730" s="273"/>
      <c r="H730" s="186"/>
      <c r="I730" s="207"/>
      <c r="AE730" t="s">
        <v>131</v>
      </c>
    </row>
    <row r="731" spans="1:60" outlineLevel="1" x14ac:dyDescent="0.2">
      <c r="A731" s="205"/>
      <c r="B731" s="274" t="s">
        <v>812</v>
      </c>
      <c r="C731" s="275"/>
      <c r="D731" s="276"/>
      <c r="E731" s="277"/>
      <c r="F731" s="278"/>
      <c r="G731" s="279"/>
      <c r="H731" s="187"/>
      <c r="I731" s="208"/>
      <c r="J731" s="162"/>
      <c r="K731" s="162"/>
      <c r="L731" s="162"/>
      <c r="M731" s="162"/>
      <c r="N731" s="162"/>
      <c r="O731" s="162"/>
      <c r="P731" s="162"/>
      <c r="Q731" s="162"/>
      <c r="R731" s="162"/>
      <c r="S731" s="162"/>
      <c r="T731" s="162"/>
      <c r="U731" s="162"/>
      <c r="V731" s="162"/>
      <c r="W731" s="162"/>
      <c r="X731" s="162"/>
      <c r="Y731" s="162"/>
      <c r="Z731" s="162"/>
      <c r="AA731" s="162"/>
      <c r="AB731" s="162"/>
      <c r="AC731" s="162">
        <v>0</v>
      </c>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row>
    <row r="732" spans="1:60" outlineLevel="1" x14ac:dyDescent="0.2">
      <c r="A732" s="206">
        <v>88</v>
      </c>
      <c r="B732" s="173" t="s">
        <v>813</v>
      </c>
      <c r="C732" s="198" t="s">
        <v>814</v>
      </c>
      <c r="D732" s="177" t="s">
        <v>227</v>
      </c>
      <c r="E732" s="182">
        <v>367.22449999999998</v>
      </c>
      <c r="F732" s="189"/>
      <c r="G732" s="188">
        <f>ROUND(E732*F732,2)</f>
        <v>0</v>
      </c>
      <c r="H732" s="187" t="s">
        <v>701</v>
      </c>
      <c r="I732" s="208" t="s">
        <v>139</v>
      </c>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t="s">
        <v>140</v>
      </c>
      <c r="AF732" s="162"/>
      <c r="AG732" s="162"/>
      <c r="AH732" s="162"/>
      <c r="AI732" s="162"/>
      <c r="AJ732" s="162"/>
      <c r="AK732" s="162"/>
      <c r="AL732" s="162"/>
      <c r="AM732" s="162">
        <v>15</v>
      </c>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row>
    <row r="733" spans="1:60" outlineLevel="1" x14ac:dyDescent="0.2">
      <c r="A733" s="205"/>
      <c r="B733" s="174"/>
      <c r="C733" s="199" t="s">
        <v>626</v>
      </c>
      <c r="D733" s="178"/>
      <c r="E733" s="183"/>
      <c r="F733" s="188"/>
      <c r="G733" s="188"/>
      <c r="H733" s="187"/>
      <c r="I733" s="208"/>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row>
    <row r="734" spans="1:60" outlineLevel="1" x14ac:dyDescent="0.2">
      <c r="A734" s="205"/>
      <c r="B734" s="174"/>
      <c r="C734" s="199" t="s">
        <v>815</v>
      </c>
      <c r="D734" s="178"/>
      <c r="E734" s="183">
        <v>20.125</v>
      </c>
      <c r="F734" s="188"/>
      <c r="G734" s="188"/>
      <c r="H734" s="187"/>
      <c r="I734" s="208"/>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row>
    <row r="735" spans="1:60" outlineLevel="1" x14ac:dyDescent="0.2">
      <c r="A735" s="205"/>
      <c r="B735" s="174"/>
      <c r="C735" s="199" t="s">
        <v>816</v>
      </c>
      <c r="D735" s="178"/>
      <c r="E735" s="183">
        <v>134.6865</v>
      </c>
      <c r="F735" s="188"/>
      <c r="G735" s="188"/>
      <c r="H735" s="187"/>
      <c r="I735" s="208"/>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row>
    <row r="736" spans="1:60" outlineLevel="1" x14ac:dyDescent="0.2">
      <c r="A736" s="205"/>
      <c r="B736" s="174"/>
      <c r="C736" s="199" t="s">
        <v>817</v>
      </c>
      <c r="D736" s="178"/>
      <c r="E736" s="183">
        <v>84.24</v>
      </c>
      <c r="F736" s="188"/>
      <c r="G736" s="188"/>
      <c r="H736" s="187"/>
      <c r="I736" s="208"/>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row>
    <row r="737" spans="1:60" outlineLevel="1" x14ac:dyDescent="0.2">
      <c r="A737" s="205"/>
      <c r="B737" s="174"/>
      <c r="C737" s="199" t="s">
        <v>818</v>
      </c>
      <c r="D737" s="178"/>
      <c r="E737" s="183">
        <v>14.35</v>
      </c>
      <c r="F737" s="188"/>
      <c r="G737" s="188"/>
      <c r="H737" s="187"/>
      <c r="I737" s="208"/>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row>
    <row r="738" spans="1:60" outlineLevel="1" x14ac:dyDescent="0.2">
      <c r="A738" s="205"/>
      <c r="B738" s="174"/>
      <c r="C738" s="199" t="s">
        <v>819</v>
      </c>
      <c r="D738" s="178"/>
      <c r="E738" s="183">
        <v>14.35</v>
      </c>
      <c r="F738" s="188"/>
      <c r="G738" s="188"/>
      <c r="H738" s="187"/>
      <c r="I738" s="208"/>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row>
    <row r="739" spans="1:60" outlineLevel="1" x14ac:dyDescent="0.2">
      <c r="A739" s="205"/>
      <c r="B739" s="174"/>
      <c r="C739" s="199" t="s">
        <v>820</v>
      </c>
      <c r="D739" s="178"/>
      <c r="E739" s="183">
        <v>11.2</v>
      </c>
      <c r="F739" s="188"/>
      <c r="G739" s="188"/>
      <c r="H739" s="187"/>
      <c r="I739" s="208"/>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row>
    <row r="740" spans="1:60" outlineLevel="1" x14ac:dyDescent="0.2">
      <c r="A740" s="205"/>
      <c r="B740" s="174"/>
      <c r="C740" s="199" t="s">
        <v>821</v>
      </c>
      <c r="D740" s="178"/>
      <c r="E740" s="183">
        <v>23.2</v>
      </c>
      <c r="F740" s="188"/>
      <c r="G740" s="188"/>
      <c r="H740" s="187"/>
      <c r="I740" s="208"/>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row>
    <row r="741" spans="1:60" outlineLevel="1" x14ac:dyDescent="0.2">
      <c r="A741" s="205"/>
      <c r="B741" s="174"/>
      <c r="C741" s="199" t="s">
        <v>822</v>
      </c>
      <c r="D741" s="178"/>
      <c r="E741" s="183">
        <v>10.9725</v>
      </c>
      <c r="F741" s="188"/>
      <c r="G741" s="188"/>
      <c r="H741" s="187"/>
      <c r="I741" s="208"/>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row>
    <row r="742" spans="1:60" outlineLevel="1" x14ac:dyDescent="0.2">
      <c r="A742" s="205"/>
      <c r="B742" s="174"/>
      <c r="C742" s="199" t="s">
        <v>823</v>
      </c>
      <c r="D742" s="178"/>
      <c r="E742" s="183">
        <v>4.173</v>
      </c>
      <c r="F742" s="188"/>
      <c r="G742" s="188"/>
      <c r="H742" s="187"/>
      <c r="I742" s="208"/>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row>
    <row r="743" spans="1:60" outlineLevel="1" x14ac:dyDescent="0.2">
      <c r="A743" s="205"/>
      <c r="B743" s="174"/>
      <c r="C743" s="199" t="s">
        <v>157</v>
      </c>
      <c r="D743" s="178"/>
      <c r="E743" s="183"/>
      <c r="F743" s="188"/>
      <c r="G743" s="188"/>
      <c r="H743" s="187"/>
      <c r="I743" s="208"/>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row>
    <row r="744" spans="1:60" outlineLevel="1" x14ac:dyDescent="0.2">
      <c r="A744" s="205"/>
      <c r="B744" s="174"/>
      <c r="C744" s="199" t="s">
        <v>824</v>
      </c>
      <c r="D744" s="178"/>
      <c r="E744" s="183">
        <v>41.827500000000001</v>
      </c>
      <c r="F744" s="188"/>
      <c r="G744" s="188"/>
      <c r="H744" s="187"/>
      <c r="I744" s="208"/>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row>
    <row r="745" spans="1:60" outlineLevel="1" x14ac:dyDescent="0.2">
      <c r="A745" s="205"/>
      <c r="B745" s="174"/>
      <c r="C745" s="199" t="s">
        <v>825</v>
      </c>
      <c r="D745" s="178"/>
      <c r="E745" s="183">
        <v>5.4</v>
      </c>
      <c r="F745" s="188"/>
      <c r="G745" s="188"/>
      <c r="H745" s="187"/>
      <c r="I745" s="208"/>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row>
    <row r="746" spans="1:60" outlineLevel="1" x14ac:dyDescent="0.2">
      <c r="A746" s="205"/>
      <c r="B746" s="174"/>
      <c r="C746" s="199" t="s">
        <v>826</v>
      </c>
      <c r="D746" s="178"/>
      <c r="E746" s="183">
        <v>2.7</v>
      </c>
      <c r="F746" s="188"/>
      <c r="G746" s="188"/>
      <c r="H746" s="187"/>
      <c r="I746" s="208"/>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row>
    <row r="747" spans="1:60" outlineLevel="1" x14ac:dyDescent="0.2">
      <c r="A747" s="205"/>
      <c r="B747" s="285" t="s">
        <v>827</v>
      </c>
      <c r="C747" s="286"/>
      <c r="D747" s="287"/>
      <c r="E747" s="288"/>
      <c r="F747" s="289"/>
      <c r="G747" s="290"/>
      <c r="H747" s="187"/>
      <c r="I747" s="208"/>
      <c r="J747" s="162"/>
      <c r="K747" s="162"/>
      <c r="L747" s="162"/>
      <c r="M747" s="162"/>
      <c r="N747" s="162"/>
      <c r="O747" s="162"/>
      <c r="P747" s="162"/>
      <c r="Q747" s="162"/>
      <c r="R747" s="162"/>
      <c r="S747" s="162"/>
      <c r="T747" s="162"/>
      <c r="U747" s="162"/>
      <c r="V747" s="162"/>
      <c r="W747" s="162"/>
      <c r="X747" s="162"/>
      <c r="Y747" s="162"/>
      <c r="Z747" s="162"/>
      <c r="AA747" s="162"/>
      <c r="AB747" s="162"/>
      <c r="AC747" s="162">
        <v>0</v>
      </c>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row>
    <row r="748" spans="1:60" outlineLevel="1" x14ac:dyDescent="0.2">
      <c r="A748" s="205"/>
      <c r="B748" s="285" t="s">
        <v>828</v>
      </c>
      <c r="C748" s="286"/>
      <c r="D748" s="287"/>
      <c r="E748" s="288"/>
      <c r="F748" s="289"/>
      <c r="G748" s="290"/>
      <c r="H748" s="187"/>
      <c r="I748" s="208"/>
      <c r="J748" s="162"/>
      <c r="K748" s="162"/>
      <c r="L748" s="162"/>
      <c r="M748" s="162"/>
      <c r="N748" s="162"/>
      <c r="O748" s="162"/>
      <c r="P748" s="162"/>
      <c r="Q748" s="162"/>
      <c r="R748" s="162"/>
      <c r="S748" s="162"/>
      <c r="T748" s="162"/>
      <c r="U748" s="162"/>
      <c r="V748" s="162"/>
      <c r="W748" s="162"/>
      <c r="X748" s="162"/>
      <c r="Y748" s="162"/>
      <c r="Z748" s="162"/>
      <c r="AA748" s="162"/>
      <c r="AB748" s="162"/>
      <c r="AC748" s="162">
        <v>1</v>
      </c>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row>
    <row r="749" spans="1:60" outlineLevel="1" x14ac:dyDescent="0.2">
      <c r="A749" s="206">
        <v>89</v>
      </c>
      <c r="B749" s="173" t="s">
        <v>829</v>
      </c>
      <c r="C749" s="198" t="s">
        <v>830</v>
      </c>
      <c r="D749" s="177" t="s">
        <v>227</v>
      </c>
      <c r="E749" s="182">
        <v>12.984999999999999</v>
      </c>
      <c r="F749" s="189"/>
      <c r="G749" s="188">
        <f>ROUND(E749*F749,2)</f>
        <v>0</v>
      </c>
      <c r="H749" s="187" t="s">
        <v>701</v>
      </c>
      <c r="I749" s="208" t="s">
        <v>139</v>
      </c>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t="s">
        <v>140</v>
      </c>
      <c r="AF749" s="162"/>
      <c r="AG749" s="162"/>
      <c r="AH749" s="162"/>
      <c r="AI749" s="162"/>
      <c r="AJ749" s="162"/>
      <c r="AK749" s="162"/>
      <c r="AL749" s="162"/>
      <c r="AM749" s="162">
        <v>15</v>
      </c>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row>
    <row r="750" spans="1:60" outlineLevel="1" x14ac:dyDescent="0.2">
      <c r="A750" s="205"/>
      <c r="B750" s="174"/>
      <c r="C750" s="280" t="s">
        <v>831</v>
      </c>
      <c r="D750" s="281"/>
      <c r="E750" s="282"/>
      <c r="F750" s="283"/>
      <c r="G750" s="284"/>
      <c r="H750" s="187"/>
      <c r="I750" s="208"/>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5" t="str">
        <f>C750</f>
        <v>dvouvrstvá</v>
      </c>
      <c r="BB750" s="162"/>
      <c r="BC750" s="162"/>
      <c r="BD750" s="162"/>
      <c r="BE750" s="162"/>
      <c r="BF750" s="162"/>
      <c r="BG750" s="162"/>
      <c r="BH750" s="162"/>
    </row>
    <row r="751" spans="1:60" outlineLevel="1" x14ac:dyDescent="0.2">
      <c r="A751" s="205"/>
      <c r="B751" s="174"/>
      <c r="C751" s="199" t="s">
        <v>659</v>
      </c>
      <c r="D751" s="178"/>
      <c r="E751" s="183">
        <v>12.984999999999999</v>
      </c>
      <c r="F751" s="188"/>
      <c r="G751" s="188"/>
      <c r="H751" s="187"/>
      <c r="I751" s="208"/>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row>
    <row r="752" spans="1:60" outlineLevel="1" x14ac:dyDescent="0.2">
      <c r="A752" s="205"/>
      <c r="B752" s="285" t="s">
        <v>832</v>
      </c>
      <c r="C752" s="286"/>
      <c r="D752" s="287"/>
      <c r="E752" s="288"/>
      <c r="F752" s="289"/>
      <c r="G752" s="290"/>
      <c r="H752" s="187"/>
      <c r="I752" s="208"/>
      <c r="J752" s="162"/>
      <c r="K752" s="162"/>
      <c r="L752" s="162"/>
      <c r="M752" s="162"/>
      <c r="N752" s="162"/>
      <c r="O752" s="162"/>
      <c r="P752" s="162"/>
      <c r="Q752" s="162"/>
      <c r="R752" s="162"/>
      <c r="S752" s="162"/>
      <c r="T752" s="162"/>
      <c r="U752" s="162"/>
      <c r="V752" s="162"/>
      <c r="W752" s="162"/>
      <c r="X752" s="162"/>
      <c r="Y752" s="162"/>
      <c r="Z752" s="162"/>
      <c r="AA752" s="162"/>
      <c r="AB752" s="162"/>
      <c r="AC752" s="162">
        <v>0</v>
      </c>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row>
    <row r="753" spans="1:60" outlineLevel="1" x14ac:dyDescent="0.2">
      <c r="A753" s="206">
        <v>90</v>
      </c>
      <c r="B753" s="173" t="s">
        <v>833</v>
      </c>
      <c r="C753" s="198" t="s">
        <v>834</v>
      </c>
      <c r="D753" s="177" t="s">
        <v>227</v>
      </c>
      <c r="E753" s="182">
        <v>58.078000000000003</v>
      </c>
      <c r="F753" s="189"/>
      <c r="G753" s="188">
        <f>ROUND(E753*F753,2)</f>
        <v>0</v>
      </c>
      <c r="H753" s="187" t="s">
        <v>701</v>
      </c>
      <c r="I753" s="208" t="s">
        <v>139</v>
      </c>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t="s">
        <v>140</v>
      </c>
      <c r="AF753" s="162"/>
      <c r="AG753" s="162"/>
      <c r="AH753" s="162"/>
      <c r="AI753" s="162"/>
      <c r="AJ753" s="162"/>
      <c r="AK753" s="162"/>
      <c r="AL753" s="162"/>
      <c r="AM753" s="162">
        <v>15</v>
      </c>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row>
    <row r="754" spans="1:60" outlineLevel="1" x14ac:dyDescent="0.2">
      <c r="A754" s="205"/>
      <c r="B754" s="174"/>
      <c r="C754" s="199" t="s">
        <v>626</v>
      </c>
      <c r="D754" s="178"/>
      <c r="E754" s="183"/>
      <c r="F754" s="188"/>
      <c r="G754" s="188"/>
      <c r="H754" s="187"/>
      <c r="I754" s="208"/>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row>
    <row r="755" spans="1:60" outlineLevel="1" x14ac:dyDescent="0.2">
      <c r="A755" s="205"/>
      <c r="B755" s="174"/>
      <c r="C755" s="199" t="s">
        <v>835</v>
      </c>
      <c r="D755" s="178"/>
      <c r="E755" s="183">
        <v>2.2999999999999998</v>
      </c>
      <c r="F755" s="188"/>
      <c r="G755" s="188"/>
      <c r="H755" s="187"/>
      <c r="I755" s="208"/>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row>
    <row r="756" spans="1:60" outlineLevel="1" x14ac:dyDescent="0.2">
      <c r="A756" s="205"/>
      <c r="B756" s="174"/>
      <c r="C756" s="199" t="s">
        <v>333</v>
      </c>
      <c r="D756" s="178"/>
      <c r="E756" s="183">
        <v>13.814</v>
      </c>
      <c r="F756" s="188"/>
      <c r="G756" s="188"/>
      <c r="H756" s="187"/>
      <c r="I756" s="208"/>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row>
    <row r="757" spans="1:60" outlineLevel="1" x14ac:dyDescent="0.2">
      <c r="A757" s="205"/>
      <c r="B757" s="174"/>
      <c r="C757" s="199" t="s">
        <v>836</v>
      </c>
      <c r="D757" s="178"/>
      <c r="E757" s="183">
        <v>8.64</v>
      </c>
      <c r="F757" s="188"/>
      <c r="G757" s="188"/>
      <c r="H757" s="187"/>
      <c r="I757" s="208"/>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row>
    <row r="758" spans="1:60" outlineLevel="1" x14ac:dyDescent="0.2">
      <c r="A758" s="205"/>
      <c r="B758" s="174"/>
      <c r="C758" s="199" t="s">
        <v>334</v>
      </c>
      <c r="D758" s="178"/>
      <c r="E758" s="183">
        <v>1.64</v>
      </c>
      <c r="F758" s="188"/>
      <c r="G758" s="188"/>
      <c r="H758" s="187"/>
      <c r="I758" s="208"/>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row>
    <row r="759" spans="1:60" outlineLevel="1" x14ac:dyDescent="0.2">
      <c r="A759" s="205"/>
      <c r="B759" s="174"/>
      <c r="C759" s="199" t="s">
        <v>335</v>
      </c>
      <c r="D759" s="178"/>
      <c r="E759" s="183">
        <v>1.64</v>
      </c>
      <c r="F759" s="188"/>
      <c r="G759" s="188"/>
      <c r="H759" s="187"/>
      <c r="I759" s="208"/>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row>
    <row r="760" spans="1:60" outlineLevel="1" x14ac:dyDescent="0.2">
      <c r="A760" s="205"/>
      <c r="B760" s="174"/>
      <c r="C760" s="199" t="s">
        <v>336</v>
      </c>
      <c r="D760" s="178"/>
      <c r="E760" s="183">
        <v>1.28</v>
      </c>
      <c r="F760" s="188"/>
      <c r="G760" s="188"/>
      <c r="H760" s="187"/>
      <c r="I760" s="208"/>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row>
    <row r="761" spans="1:60" outlineLevel="1" x14ac:dyDescent="0.2">
      <c r="A761" s="205"/>
      <c r="B761" s="174"/>
      <c r="C761" s="199" t="s">
        <v>837</v>
      </c>
      <c r="D761" s="178"/>
      <c r="E761" s="183">
        <v>3.2</v>
      </c>
      <c r="F761" s="188"/>
      <c r="G761" s="188"/>
      <c r="H761" s="187"/>
      <c r="I761" s="208"/>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row>
    <row r="762" spans="1:60" outlineLevel="1" x14ac:dyDescent="0.2">
      <c r="A762" s="205"/>
      <c r="B762" s="174"/>
      <c r="C762" s="199" t="s">
        <v>338</v>
      </c>
      <c r="D762" s="178"/>
      <c r="E762" s="183">
        <v>2.09</v>
      </c>
      <c r="F762" s="188"/>
      <c r="G762" s="188"/>
      <c r="H762" s="187"/>
      <c r="I762" s="208"/>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row>
    <row r="763" spans="1:60" outlineLevel="1" x14ac:dyDescent="0.2">
      <c r="A763" s="205"/>
      <c r="B763" s="174"/>
      <c r="C763" s="199" t="s">
        <v>339</v>
      </c>
      <c r="D763" s="178"/>
      <c r="E763" s="183">
        <v>1.284</v>
      </c>
      <c r="F763" s="188"/>
      <c r="G763" s="188"/>
      <c r="H763" s="187"/>
      <c r="I763" s="208"/>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row>
    <row r="764" spans="1:60" outlineLevel="1" x14ac:dyDescent="0.2">
      <c r="A764" s="205"/>
      <c r="B764" s="174"/>
      <c r="C764" s="199" t="s">
        <v>157</v>
      </c>
      <c r="D764" s="178"/>
      <c r="E764" s="183"/>
      <c r="F764" s="188"/>
      <c r="G764" s="188"/>
      <c r="H764" s="187"/>
      <c r="I764" s="208"/>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row>
    <row r="765" spans="1:60" outlineLevel="1" x14ac:dyDescent="0.2">
      <c r="A765" s="205"/>
      <c r="B765" s="174"/>
      <c r="C765" s="199" t="s">
        <v>636</v>
      </c>
      <c r="D765" s="178"/>
      <c r="E765" s="183">
        <v>18.59</v>
      </c>
      <c r="F765" s="188"/>
      <c r="G765" s="188"/>
      <c r="H765" s="187"/>
      <c r="I765" s="208"/>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row>
    <row r="766" spans="1:60" outlineLevel="1" x14ac:dyDescent="0.2">
      <c r="A766" s="205"/>
      <c r="B766" s="174"/>
      <c r="C766" s="199" t="s">
        <v>637</v>
      </c>
      <c r="D766" s="178"/>
      <c r="E766" s="183">
        <v>2.4</v>
      </c>
      <c r="F766" s="188"/>
      <c r="G766" s="188"/>
      <c r="H766" s="187"/>
      <c r="I766" s="208"/>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row>
    <row r="767" spans="1:60" outlineLevel="1" x14ac:dyDescent="0.2">
      <c r="A767" s="205"/>
      <c r="B767" s="174"/>
      <c r="C767" s="199" t="s">
        <v>638</v>
      </c>
      <c r="D767" s="178"/>
      <c r="E767" s="183">
        <v>1.2</v>
      </c>
      <c r="F767" s="188"/>
      <c r="G767" s="188"/>
      <c r="H767" s="187"/>
      <c r="I767" s="208"/>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row>
    <row r="768" spans="1:60" ht="22.5" outlineLevel="1" x14ac:dyDescent="0.2">
      <c r="A768" s="206">
        <v>91</v>
      </c>
      <c r="B768" s="173" t="s">
        <v>838</v>
      </c>
      <c r="C768" s="198" t="s">
        <v>839</v>
      </c>
      <c r="D768" s="177" t="s">
        <v>227</v>
      </c>
      <c r="E768" s="182">
        <v>422.30817000000002</v>
      </c>
      <c r="F768" s="189"/>
      <c r="G768" s="188">
        <f>ROUND(E768*F768,2)</f>
        <v>0</v>
      </c>
      <c r="H768" s="187" t="s">
        <v>840</v>
      </c>
      <c r="I768" s="208" t="s">
        <v>139</v>
      </c>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t="s">
        <v>140</v>
      </c>
      <c r="AF768" s="162"/>
      <c r="AG768" s="162"/>
      <c r="AH768" s="162"/>
      <c r="AI768" s="162"/>
      <c r="AJ768" s="162"/>
      <c r="AK768" s="162"/>
      <c r="AL768" s="162"/>
      <c r="AM768" s="162">
        <v>15</v>
      </c>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row>
    <row r="769" spans="1:60" outlineLevel="1" x14ac:dyDescent="0.2">
      <c r="A769" s="205"/>
      <c r="B769" s="174"/>
      <c r="C769" s="199" t="s">
        <v>841</v>
      </c>
      <c r="D769" s="178"/>
      <c r="E769" s="183">
        <v>422.30817999999999</v>
      </c>
      <c r="F769" s="188"/>
      <c r="G769" s="188"/>
      <c r="H769" s="187"/>
      <c r="I769" s="208"/>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row>
    <row r="770" spans="1:60" ht="22.5" outlineLevel="1" x14ac:dyDescent="0.2">
      <c r="A770" s="206">
        <v>92</v>
      </c>
      <c r="B770" s="173" t="s">
        <v>842</v>
      </c>
      <c r="C770" s="198" t="s">
        <v>843</v>
      </c>
      <c r="D770" s="177" t="s">
        <v>227</v>
      </c>
      <c r="E770" s="182">
        <v>66.789699999999996</v>
      </c>
      <c r="F770" s="189"/>
      <c r="G770" s="188">
        <f>ROUND(E770*F770,2)</f>
        <v>0</v>
      </c>
      <c r="H770" s="187" t="s">
        <v>840</v>
      </c>
      <c r="I770" s="208" t="s">
        <v>139</v>
      </c>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t="s">
        <v>140</v>
      </c>
      <c r="AF770" s="162"/>
      <c r="AG770" s="162"/>
      <c r="AH770" s="162"/>
      <c r="AI770" s="162"/>
      <c r="AJ770" s="162"/>
      <c r="AK770" s="162"/>
      <c r="AL770" s="162"/>
      <c r="AM770" s="162">
        <v>15</v>
      </c>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row>
    <row r="771" spans="1:60" outlineLevel="1" x14ac:dyDescent="0.2">
      <c r="A771" s="205"/>
      <c r="B771" s="174"/>
      <c r="C771" s="199" t="s">
        <v>844</v>
      </c>
      <c r="D771" s="178"/>
      <c r="E771" s="183">
        <v>66.789699999999996</v>
      </c>
      <c r="F771" s="188"/>
      <c r="G771" s="188"/>
      <c r="H771" s="187"/>
      <c r="I771" s="208"/>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row>
    <row r="772" spans="1:60" outlineLevel="1" x14ac:dyDescent="0.2">
      <c r="A772" s="205"/>
      <c r="B772" s="285" t="s">
        <v>845</v>
      </c>
      <c r="C772" s="286"/>
      <c r="D772" s="287"/>
      <c r="E772" s="288"/>
      <c r="F772" s="289"/>
      <c r="G772" s="290"/>
      <c r="H772" s="187"/>
      <c r="I772" s="208"/>
      <c r="J772" s="162"/>
      <c r="K772" s="162"/>
      <c r="L772" s="162"/>
      <c r="M772" s="162"/>
      <c r="N772" s="162"/>
      <c r="O772" s="162"/>
      <c r="P772" s="162"/>
      <c r="Q772" s="162"/>
      <c r="R772" s="162"/>
      <c r="S772" s="162"/>
      <c r="T772" s="162"/>
      <c r="U772" s="162"/>
      <c r="V772" s="162"/>
      <c r="W772" s="162"/>
      <c r="X772" s="162"/>
      <c r="Y772" s="162"/>
      <c r="Z772" s="162"/>
      <c r="AA772" s="162"/>
      <c r="AB772" s="162"/>
      <c r="AC772" s="162">
        <v>0</v>
      </c>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row>
    <row r="773" spans="1:60" outlineLevel="1" x14ac:dyDescent="0.2">
      <c r="A773" s="205"/>
      <c r="B773" s="285" t="s">
        <v>846</v>
      </c>
      <c r="C773" s="286"/>
      <c r="D773" s="287"/>
      <c r="E773" s="288"/>
      <c r="F773" s="289"/>
      <c r="G773" s="290"/>
      <c r="H773" s="187"/>
      <c r="I773" s="208"/>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t="s">
        <v>134</v>
      </c>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row>
    <row r="774" spans="1:60" outlineLevel="1" x14ac:dyDescent="0.2">
      <c r="A774" s="206">
        <v>93</v>
      </c>
      <c r="B774" s="173" t="s">
        <v>847</v>
      </c>
      <c r="C774" s="198" t="s">
        <v>848</v>
      </c>
      <c r="D774" s="177" t="s">
        <v>762</v>
      </c>
      <c r="E774" s="182">
        <v>1.8530500000000001</v>
      </c>
      <c r="F774" s="189"/>
      <c r="G774" s="188">
        <f>ROUND(E774*F774,2)</f>
        <v>0</v>
      </c>
      <c r="H774" s="187" t="s">
        <v>701</v>
      </c>
      <c r="I774" s="208" t="s">
        <v>139</v>
      </c>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t="s">
        <v>140</v>
      </c>
      <c r="AF774" s="162"/>
      <c r="AG774" s="162"/>
      <c r="AH774" s="162"/>
      <c r="AI774" s="162"/>
      <c r="AJ774" s="162"/>
      <c r="AK774" s="162"/>
      <c r="AL774" s="162"/>
      <c r="AM774" s="162">
        <v>15</v>
      </c>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row>
    <row r="775" spans="1:60" x14ac:dyDescent="0.2">
      <c r="A775" s="204" t="s">
        <v>130</v>
      </c>
      <c r="B775" s="172" t="s">
        <v>80</v>
      </c>
      <c r="C775" s="197" t="s">
        <v>81</v>
      </c>
      <c r="D775" s="176"/>
      <c r="E775" s="181"/>
      <c r="F775" s="272">
        <f>SUM(G776:G872)</f>
        <v>0</v>
      </c>
      <c r="G775" s="273"/>
      <c r="H775" s="186"/>
      <c r="I775" s="207"/>
      <c r="AE775" t="s">
        <v>131</v>
      </c>
    </row>
    <row r="776" spans="1:60" outlineLevel="1" x14ac:dyDescent="0.2">
      <c r="A776" s="205"/>
      <c r="B776" s="274" t="s">
        <v>849</v>
      </c>
      <c r="C776" s="275"/>
      <c r="D776" s="276"/>
      <c r="E776" s="277"/>
      <c r="F776" s="278"/>
      <c r="G776" s="279"/>
      <c r="H776" s="187"/>
      <c r="I776" s="208"/>
      <c r="J776" s="162"/>
      <c r="K776" s="162"/>
      <c r="L776" s="162"/>
      <c r="M776" s="162"/>
      <c r="N776" s="162"/>
      <c r="O776" s="162"/>
      <c r="P776" s="162"/>
      <c r="Q776" s="162"/>
      <c r="R776" s="162"/>
      <c r="S776" s="162"/>
      <c r="T776" s="162"/>
      <c r="U776" s="162"/>
      <c r="V776" s="162"/>
      <c r="W776" s="162"/>
      <c r="X776" s="162"/>
      <c r="Y776" s="162"/>
      <c r="Z776" s="162"/>
      <c r="AA776" s="162"/>
      <c r="AB776" s="162"/>
      <c r="AC776" s="162">
        <v>0</v>
      </c>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row>
    <row r="777" spans="1:60" outlineLevel="1" x14ac:dyDescent="0.2">
      <c r="A777" s="206">
        <v>94</v>
      </c>
      <c r="B777" s="173" t="s">
        <v>850</v>
      </c>
      <c r="C777" s="198" t="s">
        <v>851</v>
      </c>
      <c r="D777" s="177" t="s">
        <v>227</v>
      </c>
      <c r="E777" s="182">
        <v>1682.3185000000001</v>
      </c>
      <c r="F777" s="189"/>
      <c r="G777" s="188">
        <f>ROUND(E777*F777,2)</f>
        <v>0</v>
      </c>
      <c r="H777" s="187" t="s">
        <v>701</v>
      </c>
      <c r="I777" s="208" t="s">
        <v>139</v>
      </c>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t="s">
        <v>140</v>
      </c>
      <c r="AF777" s="162"/>
      <c r="AG777" s="162"/>
      <c r="AH777" s="162"/>
      <c r="AI777" s="162"/>
      <c r="AJ777" s="162"/>
      <c r="AK777" s="162"/>
      <c r="AL777" s="162"/>
      <c r="AM777" s="162">
        <v>15</v>
      </c>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row>
    <row r="778" spans="1:60" outlineLevel="1" x14ac:dyDescent="0.2">
      <c r="A778" s="205"/>
      <c r="B778" s="174"/>
      <c r="C778" s="199" t="s">
        <v>852</v>
      </c>
      <c r="D778" s="178"/>
      <c r="E778" s="183"/>
      <c r="F778" s="188"/>
      <c r="G778" s="188"/>
      <c r="H778" s="187"/>
      <c r="I778" s="208"/>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row>
    <row r="779" spans="1:60" outlineLevel="1" x14ac:dyDescent="0.2">
      <c r="A779" s="205"/>
      <c r="B779" s="174"/>
      <c r="C779" s="199" t="s">
        <v>157</v>
      </c>
      <c r="D779" s="178"/>
      <c r="E779" s="183"/>
      <c r="F779" s="188"/>
      <c r="G779" s="188"/>
      <c r="H779" s="187"/>
      <c r="I779" s="208"/>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row>
    <row r="780" spans="1:60" outlineLevel="1" x14ac:dyDescent="0.2">
      <c r="A780" s="205"/>
      <c r="B780" s="174"/>
      <c r="C780" s="199" t="s">
        <v>853</v>
      </c>
      <c r="D780" s="178"/>
      <c r="E780" s="183">
        <v>617.89520000000005</v>
      </c>
      <c r="F780" s="188"/>
      <c r="G780" s="188"/>
      <c r="H780" s="187"/>
      <c r="I780" s="208"/>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row>
    <row r="781" spans="1:60" outlineLevel="1" x14ac:dyDescent="0.2">
      <c r="A781" s="205"/>
      <c r="B781" s="174"/>
      <c r="C781" s="199" t="s">
        <v>854</v>
      </c>
      <c r="D781" s="178"/>
      <c r="E781" s="183">
        <v>3.45</v>
      </c>
      <c r="F781" s="188"/>
      <c r="G781" s="188"/>
      <c r="H781" s="187"/>
      <c r="I781" s="208"/>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row>
    <row r="782" spans="1:60" outlineLevel="1" x14ac:dyDescent="0.2">
      <c r="A782" s="205"/>
      <c r="B782" s="174"/>
      <c r="C782" s="200" t="s">
        <v>187</v>
      </c>
      <c r="D782" s="179"/>
      <c r="E782" s="184">
        <v>621.34519999999998</v>
      </c>
      <c r="F782" s="188"/>
      <c r="G782" s="188"/>
      <c r="H782" s="187"/>
      <c r="I782" s="208"/>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row>
    <row r="783" spans="1:60" outlineLevel="1" x14ac:dyDescent="0.2">
      <c r="A783" s="205"/>
      <c r="B783" s="174"/>
      <c r="C783" s="199" t="s">
        <v>855</v>
      </c>
      <c r="D783" s="178"/>
      <c r="E783" s="183">
        <v>663.36919999999998</v>
      </c>
      <c r="F783" s="188"/>
      <c r="G783" s="188"/>
      <c r="H783" s="187"/>
      <c r="I783" s="208"/>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row>
    <row r="784" spans="1:60" outlineLevel="1" x14ac:dyDescent="0.2">
      <c r="A784" s="205"/>
      <c r="B784" s="174"/>
      <c r="C784" s="199" t="s">
        <v>856</v>
      </c>
      <c r="D784" s="178"/>
      <c r="E784" s="183">
        <v>5.2249999999999996</v>
      </c>
      <c r="F784" s="188"/>
      <c r="G784" s="188"/>
      <c r="H784" s="187"/>
      <c r="I784" s="208"/>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row>
    <row r="785" spans="1:60" outlineLevel="1" x14ac:dyDescent="0.2">
      <c r="A785" s="205"/>
      <c r="B785" s="174"/>
      <c r="C785" s="199" t="s">
        <v>857</v>
      </c>
      <c r="D785" s="178"/>
      <c r="E785" s="183">
        <v>2.875</v>
      </c>
      <c r="F785" s="188"/>
      <c r="G785" s="188"/>
      <c r="H785" s="187"/>
      <c r="I785" s="208"/>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row>
    <row r="786" spans="1:60" outlineLevel="1" x14ac:dyDescent="0.2">
      <c r="A786" s="205"/>
      <c r="B786" s="174"/>
      <c r="C786" s="199" t="s">
        <v>858</v>
      </c>
      <c r="D786" s="178"/>
      <c r="E786" s="183">
        <v>1.325</v>
      </c>
      <c r="F786" s="188"/>
      <c r="G786" s="188"/>
      <c r="H786" s="187"/>
      <c r="I786" s="208"/>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row>
    <row r="787" spans="1:60" outlineLevel="1" x14ac:dyDescent="0.2">
      <c r="A787" s="205"/>
      <c r="B787" s="174"/>
      <c r="C787" s="200" t="s">
        <v>187</v>
      </c>
      <c r="D787" s="179"/>
      <c r="E787" s="184">
        <v>672.79420000000005</v>
      </c>
      <c r="F787" s="188"/>
      <c r="G787" s="188"/>
      <c r="H787" s="187"/>
      <c r="I787" s="208"/>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row>
    <row r="788" spans="1:60" outlineLevel="1" x14ac:dyDescent="0.2">
      <c r="A788" s="205"/>
      <c r="B788" s="174"/>
      <c r="C788" s="199" t="s">
        <v>859</v>
      </c>
      <c r="D788" s="178"/>
      <c r="E788" s="183">
        <v>249.06219999999999</v>
      </c>
      <c r="F788" s="188"/>
      <c r="G788" s="188"/>
      <c r="H788" s="187"/>
      <c r="I788" s="208"/>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row>
    <row r="789" spans="1:60" outlineLevel="1" x14ac:dyDescent="0.2">
      <c r="A789" s="205"/>
      <c r="B789" s="174"/>
      <c r="C789" s="199" t="s">
        <v>860</v>
      </c>
      <c r="D789" s="178"/>
      <c r="E789" s="183">
        <v>5.8860000000000001</v>
      </c>
      <c r="F789" s="188"/>
      <c r="G789" s="188"/>
      <c r="H789" s="187"/>
      <c r="I789" s="208"/>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row>
    <row r="790" spans="1:60" outlineLevel="1" x14ac:dyDescent="0.2">
      <c r="A790" s="205"/>
      <c r="B790" s="174"/>
      <c r="C790" s="200" t="s">
        <v>187</v>
      </c>
      <c r="D790" s="179"/>
      <c r="E790" s="184">
        <v>254.94820000000001</v>
      </c>
      <c r="F790" s="188"/>
      <c r="G790" s="188"/>
      <c r="H790" s="187"/>
      <c r="I790" s="208"/>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row>
    <row r="791" spans="1:60" outlineLevel="1" x14ac:dyDescent="0.2">
      <c r="A791" s="205"/>
      <c r="B791" s="174"/>
      <c r="C791" s="199" t="s">
        <v>861</v>
      </c>
      <c r="D791" s="178"/>
      <c r="E791" s="183"/>
      <c r="F791" s="188"/>
      <c r="G791" s="188"/>
      <c r="H791" s="187"/>
      <c r="I791" s="208"/>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row>
    <row r="792" spans="1:60" outlineLevel="1" x14ac:dyDescent="0.2">
      <c r="A792" s="205"/>
      <c r="B792" s="174"/>
      <c r="C792" s="199" t="s">
        <v>862</v>
      </c>
      <c r="D792" s="178"/>
      <c r="E792" s="183">
        <v>25.7928</v>
      </c>
      <c r="F792" s="188"/>
      <c r="G792" s="188"/>
      <c r="H792" s="187"/>
      <c r="I792" s="208"/>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row>
    <row r="793" spans="1:60" outlineLevel="1" x14ac:dyDescent="0.2">
      <c r="A793" s="205"/>
      <c r="B793" s="174"/>
      <c r="C793" s="199" t="s">
        <v>863</v>
      </c>
      <c r="D793" s="178"/>
      <c r="E793" s="183">
        <v>27.662800000000001</v>
      </c>
      <c r="F793" s="188"/>
      <c r="G793" s="188"/>
      <c r="H793" s="187"/>
      <c r="I793" s="208"/>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row>
    <row r="794" spans="1:60" outlineLevel="1" x14ac:dyDescent="0.2">
      <c r="A794" s="205"/>
      <c r="B794" s="174"/>
      <c r="C794" s="199" t="s">
        <v>864</v>
      </c>
      <c r="D794" s="178"/>
      <c r="E794" s="183">
        <v>14.0228</v>
      </c>
      <c r="F794" s="188"/>
      <c r="G794" s="188"/>
      <c r="H794" s="187"/>
      <c r="I794" s="208"/>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row>
    <row r="795" spans="1:60" outlineLevel="1" x14ac:dyDescent="0.2">
      <c r="A795" s="205"/>
      <c r="B795" s="174"/>
      <c r="C795" s="200" t="s">
        <v>187</v>
      </c>
      <c r="D795" s="179"/>
      <c r="E795" s="184">
        <v>67.478399999999993</v>
      </c>
      <c r="F795" s="188"/>
      <c r="G795" s="188"/>
      <c r="H795" s="187"/>
      <c r="I795" s="208"/>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row>
    <row r="796" spans="1:60" outlineLevel="1" x14ac:dyDescent="0.2">
      <c r="A796" s="205"/>
      <c r="B796" s="174"/>
      <c r="C796" s="199" t="s">
        <v>865</v>
      </c>
      <c r="D796" s="178"/>
      <c r="E796" s="183"/>
      <c r="F796" s="188"/>
      <c r="G796" s="188"/>
      <c r="H796" s="187"/>
      <c r="I796" s="208"/>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row>
    <row r="797" spans="1:60" outlineLevel="1" x14ac:dyDescent="0.2">
      <c r="A797" s="205"/>
      <c r="B797" s="174"/>
      <c r="C797" s="199" t="s">
        <v>866</v>
      </c>
      <c r="D797" s="178"/>
      <c r="E797" s="183">
        <v>49.757399999999997</v>
      </c>
      <c r="F797" s="188"/>
      <c r="G797" s="188"/>
      <c r="H797" s="187"/>
      <c r="I797" s="208"/>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row>
    <row r="798" spans="1:60" outlineLevel="1" x14ac:dyDescent="0.2">
      <c r="A798" s="205"/>
      <c r="B798" s="174"/>
      <c r="C798" s="199" t="s">
        <v>867</v>
      </c>
      <c r="D798" s="178"/>
      <c r="E798" s="183">
        <v>5.4747000000000003</v>
      </c>
      <c r="F798" s="188"/>
      <c r="G798" s="188"/>
      <c r="H798" s="187"/>
      <c r="I798" s="208"/>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row>
    <row r="799" spans="1:60" outlineLevel="1" x14ac:dyDescent="0.2">
      <c r="A799" s="205"/>
      <c r="B799" s="174"/>
      <c r="C799" s="200" t="s">
        <v>187</v>
      </c>
      <c r="D799" s="179"/>
      <c r="E799" s="184">
        <v>55.232100000000003</v>
      </c>
      <c r="F799" s="188"/>
      <c r="G799" s="188"/>
      <c r="H799" s="187"/>
      <c r="I799" s="208"/>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row>
    <row r="800" spans="1:60" outlineLevel="1" x14ac:dyDescent="0.2">
      <c r="A800" s="205"/>
      <c r="B800" s="174"/>
      <c r="C800" s="199" t="s">
        <v>868</v>
      </c>
      <c r="D800" s="178"/>
      <c r="E800" s="183">
        <v>9.4776000000000007</v>
      </c>
      <c r="F800" s="188"/>
      <c r="G800" s="188"/>
      <c r="H800" s="187"/>
      <c r="I800" s="208"/>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row>
    <row r="801" spans="1:60" outlineLevel="1" x14ac:dyDescent="0.2">
      <c r="A801" s="205"/>
      <c r="B801" s="174"/>
      <c r="C801" s="199" t="s">
        <v>869</v>
      </c>
      <c r="D801" s="178"/>
      <c r="E801" s="183">
        <v>1.0427999999999999</v>
      </c>
      <c r="F801" s="188"/>
      <c r="G801" s="188"/>
      <c r="H801" s="187"/>
      <c r="I801" s="208"/>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row>
    <row r="802" spans="1:60" outlineLevel="1" x14ac:dyDescent="0.2">
      <c r="A802" s="205"/>
      <c r="B802" s="174"/>
      <c r="C802" s="200" t="s">
        <v>187</v>
      </c>
      <c r="D802" s="179"/>
      <c r="E802" s="184">
        <v>10.5204</v>
      </c>
      <c r="F802" s="188"/>
      <c r="G802" s="188"/>
      <c r="H802" s="187"/>
      <c r="I802" s="208"/>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row>
    <row r="803" spans="1:60" outlineLevel="1" x14ac:dyDescent="0.2">
      <c r="A803" s="205"/>
      <c r="B803" s="285" t="s">
        <v>870</v>
      </c>
      <c r="C803" s="286"/>
      <c r="D803" s="287"/>
      <c r="E803" s="288"/>
      <c r="F803" s="289"/>
      <c r="G803" s="290"/>
      <c r="H803" s="187"/>
      <c r="I803" s="208"/>
      <c r="J803" s="162"/>
      <c r="K803" s="162"/>
      <c r="L803" s="162"/>
      <c r="M803" s="162"/>
      <c r="N803" s="162"/>
      <c r="O803" s="162"/>
      <c r="P803" s="162"/>
      <c r="Q803" s="162"/>
      <c r="R803" s="162"/>
      <c r="S803" s="162"/>
      <c r="T803" s="162"/>
      <c r="U803" s="162"/>
      <c r="V803" s="162"/>
      <c r="W803" s="162"/>
      <c r="X803" s="162"/>
      <c r="Y803" s="162"/>
      <c r="Z803" s="162"/>
      <c r="AA803" s="162"/>
      <c r="AB803" s="162"/>
      <c r="AC803" s="162">
        <v>0</v>
      </c>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row>
    <row r="804" spans="1:60" outlineLevel="1" x14ac:dyDescent="0.2">
      <c r="A804" s="206">
        <v>95</v>
      </c>
      <c r="B804" s="173" t="s">
        <v>871</v>
      </c>
      <c r="C804" s="198" t="s">
        <v>1367</v>
      </c>
      <c r="D804" s="177" t="s">
        <v>227</v>
      </c>
      <c r="E804" s="182">
        <v>88.706100000000006</v>
      </c>
      <c r="F804" s="189"/>
      <c r="G804" s="188">
        <f>ROUND(E804*F804,2)</f>
        <v>0</v>
      </c>
      <c r="H804" s="187" t="s">
        <v>701</v>
      </c>
      <c r="I804" s="208" t="s">
        <v>139</v>
      </c>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t="s">
        <v>140</v>
      </c>
      <c r="AF804" s="162"/>
      <c r="AG804" s="162"/>
      <c r="AH804" s="162"/>
      <c r="AI804" s="162"/>
      <c r="AJ804" s="162"/>
      <c r="AK804" s="162"/>
      <c r="AL804" s="162"/>
      <c r="AM804" s="162">
        <v>15</v>
      </c>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row>
    <row r="805" spans="1:60" outlineLevel="1" x14ac:dyDescent="0.2">
      <c r="A805" s="205"/>
      <c r="B805" s="174"/>
      <c r="C805" s="280" t="s">
        <v>872</v>
      </c>
      <c r="D805" s="281"/>
      <c r="E805" s="282"/>
      <c r="F805" s="283"/>
      <c r="G805" s="284"/>
      <c r="H805" s="187"/>
      <c r="I805" s="208"/>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5" t="str">
        <f>C805</f>
        <v>včetně ukotvení k podkladu hmoždinkami, svaření všech spojů a překrytí kotev fólií.</v>
      </c>
      <c r="BB805" s="162"/>
      <c r="BC805" s="162"/>
      <c r="BD805" s="162"/>
      <c r="BE805" s="162"/>
      <c r="BF805" s="162"/>
      <c r="BG805" s="162"/>
      <c r="BH805" s="162"/>
    </row>
    <row r="806" spans="1:60" outlineLevel="1" x14ac:dyDescent="0.2">
      <c r="A806" s="205"/>
      <c r="B806" s="174"/>
      <c r="C806" s="199" t="s">
        <v>865</v>
      </c>
      <c r="D806" s="178"/>
      <c r="E806" s="183"/>
      <c r="F806" s="188"/>
      <c r="G806" s="188"/>
      <c r="H806" s="187"/>
      <c r="I806" s="208"/>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row>
    <row r="807" spans="1:60" outlineLevel="1" x14ac:dyDescent="0.2">
      <c r="A807" s="205"/>
      <c r="B807" s="174"/>
      <c r="C807" s="199" t="s">
        <v>866</v>
      </c>
      <c r="D807" s="178"/>
      <c r="E807" s="183">
        <v>49.757399999999997</v>
      </c>
      <c r="F807" s="188"/>
      <c r="G807" s="188"/>
      <c r="H807" s="187"/>
      <c r="I807" s="208"/>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row>
    <row r="808" spans="1:60" outlineLevel="1" x14ac:dyDescent="0.2">
      <c r="A808" s="205"/>
      <c r="B808" s="174"/>
      <c r="C808" s="199" t="s">
        <v>867</v>
      </c>
      <c r="D808" s="178"/>
      <c r="E808" s="183">
        <v>5.4747000000000003</v>
      </c>
      <c r="F808" s="188"/>
      <c r="G808" s="188"/>
      <c r="H808" s="187"/>
      <c r="I808" s="208"/>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row>
    <row r="809" spans="1:60" outlineLevel="1" x14ac:dyDescent="0.2">
      <c r="A809" s="205"/>
      <c r="B809" s="174"/>
      <c r="C809" s="200" t="s">
        <v>187</v>
      </c>
      <c r="D809" s="179"/>
      <c r="E809" s="184">
        <v>55.232100000000003</v>
      </c>
      <c r="F809" s="188"/>
      <c r="G809" s="188"/>
      <c r="H809" s="187"/>
      <c r="I809" s="208"/>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row>
    <row r="810" spans="1:60" outlineLevel="1" x14ac:dyDescent="0.2">
      <c r="A810" s="205"/>
      <c r="B810" s="174"/>
      <c r="C810" s="199" t="s">
        <v>873</v>
      </c>
      <c r="D810" s="178"/>
      <c r="E810" s="183">
        <v>30.155999999999999</v>
      </c>
      <c r="F810" s="188"/>
      <c r="G810" s="188"/>
      <c r="H810" s="187"/>
      <c r="I810" s="208"/>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row>
    <row r="811" spans="1:60" outlineLevel="1" x14ac:dyDescent="0.2">
      <c r="A811" s="205"/>
      <c r="B811" s="174"/>
      <c r="C811" s="199" t="s">
        <v>874</v>
      </c>
      <c r="D811" s="178"/>
      <c r="E811" s="183">
        <v>3.3180000000000001</v>
      </c>
      <c r="F811" s="188"/>
      <c r="G811" s="188"/>
      <c r="H811" s="187"/>
      <c r="I811" s="208"/>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row>
    <row r="812" spans="1:60" outlineLevel="1" x14ac:dyDescent="0.2">
      <c r="A812" s="205"/>
      <c r="B812" s="174"/>
      <c r="C812" s="200" t="s">
        <v>187</v>
      </c>
      <c r="D812" s="179"/>
      <c r="E812" s="184">
        <v>33.473999999999997</v>
      </c>
      <c r="F812" s="188"/>
      <c r="G812" s="188"/>
      <c r="H812" s="187"/>
      <c r="I812" s="208"/>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row>
    <row r="813" spans="1:60" outlineLevel="1" x14ac:dyDescent="0.2">
      <c r="A813" s="206">
        <v>96</v>
      </c>
      <c r="B813" s="173" t="s">
        <v>875</v>
      </c>
      <c r="C813" s="198" t="s">
        <v>1368</v>
      </c>
      <c r="D813" s="177" t="s">
        <v>227</v>
      </c>
      <c r="E813" s="182">
        <v>1737.9595999999999</v>
      </c>
      <c r="F813" s="189"/>
      <c r="G813" s="188">
        <f>ROUND(E813*F813,2)</f>
        <v>0</v>
      </c>
      <c r="H813" s="187" t="s">
        <v>701</v>
      </c>
      <c r="I813" s="208" t="s">
        <v>139</v>
      </c>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t="s">
        <v>140</v>
      </c>
      <c r="AF813" s="162"/>
      <c r="AG813" s="162"/>
      <c r="AH813" s="162"/>
      <c r="AI813" s="162"/>
      <c r="AJ813" s="162"/>
      <c r="AK813" s="162"/>
      <c r="AL813" s="162"/>
      <c r="AM813" s="162">
        <v>15</v>
      </c>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row>
    <row r="814" spans="1:60" outlineLevel="1" x14ac:dyDescent="0.2">
      <c r="A814" s="205"/>
      <c r="B814" s="174"/>
      <c r="C814" s="280" t="s">
        <v>872</v>
      </c>
      <c r="D814" s="281"/>
      <c r="E814" s="282"/>
      <c r="F814" s="283"/>
      <c r="G814" s="284"/>
      <c r="H814" s="187"/>
      <c r="I814" s="208"/>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5" t="str">
        <f>C814</f>
        <v>včetně ukotvení k podkladu hmoždinkami, svaření všech spojů a překrytí kotev fólií.</v>
      </c>
      <c r="BB814" s="162"/>
      <c r="BC814" s="162"/>
      <c r="BD814" s="162"/>
      <c r="BE814" s="162"/>
      <c r="BF814" s="162"/>
      <c r="BG814" s="162"/>
      <c r="BH814" s="162"/>
    </row>
    <row r="815" spans="1:60" outlineLevel="1" x14ac:dyDescent="0.2">
      <c r="A815" s="205"/>
      <c r="B815" s="174"/>
      <c r="C815" s="199" t="s">
        <v>852</v>
      </c>
      <c r="D815" s="178"/>
      <c r="E815" s="183"/>
      <c r="F815" s="188"/>
      <c r="G815" s="188"/>
      <c r="H815" s="187"/>
      <c r="I815" s="208"/>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row>
    <row r="816" spans="1:60" outlineLevel="1" x14ac:dyDescent="0.2">
      <c r="A816" s="205"/>
      <c r="B816" s="174"/>
      <c r="C816" s="199" t="s">
        <v>876</v>
      </c>
      <c r="D816" s="178"/>
      <c r="E816" s="183">
        <v>589.63199999999995</v>
      </c>
      <c r="F816" s="188"/>
      <c r="G816" s="188"/>
      <c r="H816" s="187"/>
      <c r="I816" s="208"/>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row>
    <row r="817" spans="1:60" outlineLevel="1" x14ac:dyDescent="0.2">
      <c r="A817" s="205"/>
      <c r="B817" s="174"/>
      <c r="C817" s="199" t="s">
        <v>854</v>
      </c>
      <c r="D817" s="178"/>
      <c r="E817" s="183">
        <v>3.45</v>
      </c>
      <c r="F817" s="188"/>
      <c r="G817" s="188"/>
      <c r="H817" s="187"/>
      <c r="I817" s="208"/>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row>
    <row r="818" spans="1:60" outlineLevel="1" x14ac:dyDescent="0.2">
      <c r="A818" s="205"/>
      <c r="B818" s="174"/>
      <c r="C818" s="200" t="s">
        <v>187</v>
      </c>
      <c r="D818" s="179"/>
      <c r="E818" s="184">
        <v>593.08199999999999</v>
      </c>
      <c r="F818" s="188"/>
      <c r="G818" s="188"/>
      <c r="H818" s="187"/>
      <c r="I818" s="208"/>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row>
    <row r="819" spans="1:60" outlineLevel="1" x14ac:dyDescent="0.2">
      <c r="A819" s="205"/>
      <c r="B819" s="174"/>
      <c r="C819" s="199" t="s">
        <v>877</v>
      </c>
      <c r="D819" s="178"/>
      <c r="E819" s="183">
        <v>633.45600000000002</v>
      </c>
      <c r="F819" s="188"/>
      <c r="G819" s="188"/>
      <c r="H819" s="187"/>
      <c r="I819" s="208"/>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row>
    <row r="820" spans="1:60" outlineLevel="1" x14ac:dyDescent="0.2">
      <c r="A820" s="205"/>
      <c r="B820" s="174"/>
      <c r="C820" s="199" t="s">
        <v>856</v>
      </c>
      <c r="D820" s="178"/>
      <c r="E820" s="183">
        <v>5.2249999999999996</v>
      </c>
      <c r="F820" s="188"/>
      <c r="G820" s="188"/>
      <c r="H820" s="187"/>
      <c r="I820" s="208"/>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row>
    <row r="821" spans="1:60" outlineLevel="1" x14ac:dyDescent="0.2">
      <c r="A821" s="205"/>
      <c r="B821" s="174"/>
      <c r="C821" s="199" t="s">
        <v>857</v>
      </c>
      <c r="D821" s="178"/>
      <c r="E821" s="183">
        <v>2.875</v>
      </c>
      <c r="F821" s="188"/>
      <c r="G821" s="188"/>
      <c r="H821" s="187"/>
      <c r="I821" s="208"/>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row>
    <row r="822" spans="1:60" outlineLevel="1" x14ac:dyDescent="0.2">
      <c r="A822" s="205"/>
      <c r="B822" s="174"/>
      <c r="C822" s="199" t="s">
        <v>858</v>
      </c>
      <c r="D822" s="178"/>
      <c r="E822" s="183">
        <v>1.325</v>
      </c>
      <c r="F822" s="188"/>
      <c r="G822" s="188"/>
      <c r="H822" s="187"/>
      <c r="I822" s="208"/>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row>
    <row r="823" spans="1:60" outlineLevel="1" x14ac:dyDescent="0.2">
      <c r="A823" s="205"/>
      <c r="B823" s="174"/>
      <c r="C823" s="200" t="s">
        <v>187</v>
      </c>
      <c r="D823" s="179"/>
      <c r="E823" s="184">
        <v>642.88099999999997</v>
      </c>
      <c r="F823" s="188"/>
      <c r="G823" s="188"/>
      <c r="H823" s="187"/>
      <c r="I823" s="208"/>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row>
    <row r="824" spans="1:60" outlineLevel="1" x14ac:dyDescent="0.2">
      <c r="A824" s="205"/>
      <c r="B824" s="174"/>
      <c r="C824" s="199" t="s">
        <v>878</v>
      </c>
      <c r="D824" s="178"/>
      <c r="E824" s="183">
        <v>234.17099999999999</v>
      </c>
      <c r="F824" s="188"/>
      <c r="G824" s="188"/>
      <c r="H824" s="187"/>
      <c r="I824" s="208"/>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row>
    <row r="825" spans="1:60" outlineLevel="1" x14ac:dyDescent="0.2">
      <c r="A825" s="205"/>
      <c r="B825" s="174"/>
      <c r="C825" s="199" t="s">
        <v>860</v>
      </c>
      <c r="D825" s="178"/>
      <c r="E825" s="183">
        <v>5.8860000000000001</v>
      </c>
      <c r="F825" s="188"/>
      <c r="G825" s="188"/>
      <c r="H825" s="187"/>
      <c r="I825" s="208"/>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row>
    <row r="826" spans="1:60" outlineLevel="1" x14ac:dyDescent="0.2">
      <c r="A826" s="205"/>
      <c r="B826" s="174"/>
      <c r="C826" s="200" t="s">
        <v>187</v>
      </c>
      <c r="D826" s="179"/>
      <c r="E826" s="184">
        <v>240.05699999999999</v>
      </c>
      <c r="F826" s="188"/>
      <c r="G826" s="188"/>
      <c r="H826" s="187"/>
      <c r="I826" s="208"/>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row>
    <row r="827" spans="1:60" outlineLevel="1" x14ac:dyDescent="0.2">
      <c r="A827" s="205"/>
      <c r="B827" s="174"/>
      <c r="C827" s="199" t="s">
        <v>861</v>
      </c>
      <c r="D827" s="178"/>
      <c r="E827" s="183"/>
      <c r="F827" s="188"/>
      <c r="G827" s="188"/>
      <c r="H827" s="187"/>
      <c r="I827" s="208"/>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row>
    <row r="828" spans="1:60" outlineLevel="1" x14ac:dyDescent="0.2">
      <c r="A828" s="205"/>
      <c r="B828" s="174"/>
      <c r="C828" s="199" t="s">
        <v>879</v>
      </c>
      <c r="D828" s="178"/>
      <c r="E828" s="183">
        <v>100.36320000000001</v>
      </c>
      <c r="F828" s="188"/>
      <c r="G828" s="188"/>
      <c r="H828" s="187"/>
      <c r="I828" s="208"/>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row>
    <row r="829" spans="1:60" outlineLevel="1" x14ac:dyDescent="0.2">
      <c r="A829" s="205"/>
      <c r="B829" s="174"/>
      <c r="C829" s="199" t="s">
        <v>880</v>
      </c>
      <c r="D829" s="178"/>
      <c r="E829" s="183">
        <v>107.7582</v>
      </c>
      <c r="F829" s="188"/>
      <c r="G829" s="188"/>
      <c r="H829" s="187"/>
      <c r="I829" s="208"/>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row>
    <row r="830" spans="1:60" outlineLevel="1" x14ac:dyDescent="0.2">
      <c r="A830" s="205"/>
      <c r="B830" s="174"/>
      <c r="C830" s="199" t="s">
        <v>881</v>
      </c>
      <c r="D830" s="178"/>
      <c r="E830" s="183">
        <v>53.818199999999997</v>
      </c>
      <c r="F830" s="188"/>
      <c r="G830" s="188"/>
      <c r="H830" s="187"/>
      <c r="I830" s="208"/>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row>
    <row r="831" spans="1:60" outlineLevel="1" x14ac:dyDescent="0.2">
      <c r="A831" s="205"/>
      <c r="B831" s="285" t="s">
        <v>882</v>
      </c>
      <c r="C831" s="286"/>
      <c r="D831" s="287"/>
      <c r="E831" s="288"/>
      <c r="F831" s="289"/>
      <c r="G831" s="290"/>
      <c r="H831" s="187"/>
      <c r="I831" s="208"/>
      <c r="J831" s="162"/>
      <c r="K831" s="162"/>
      <c r="L831" s="162"/>
      <c r="M831" s="162"/>
      <c r="N831" s="162"/>
      <c r="O831" s="162"/>
      <c r="P831" s="162"/>
      <c r="Q831" s="162"/>
      <c r="R831" s="162"/>
      <c r="S831" s="162"/>
      <c r="T831" s="162"/>
      <c r="U831" s="162"/>
      <c r="V831" s="162"/>
      <c r="W831" s="162"/>
      <c r="X831" s="162"/>
      <c r="Y831" s="162"/>
      <c r="Z831" s="162"/>
      <c r="AA831" s="162"/>
      <c r="AB831" s="162"/>
      <c r="AC831" s="162">
        <v>1</v>
      </c>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row>
    <row r="832" spans="1:60" outlineLevel="1" x14ac:dyDescent="0.2">
      <c r="A832" s="205"/>
      <c r="B832" s="285" t="s">
        <v>883</v>
      </c>
      <c r="C832" s="286"/>
      <c r="D832" s="287"/>
      <c r="E832" s="288"/>
      <c r="F832" s="289"/>
      <c r="G832" s="290"/>
      <c r="H832" s="187"/>
      <c r="I832" s="208"/>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t="s">
        <v>134</v>
      </c>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row>
    <row r="833" spans="1:60" outlineLevel="1" x14ac:dyDescent="0.2">
      <c r="A833" s="206">
        <v>97</v>
      </c>
      <c r="B833" s="173" t="s">
        <v>884</v>
      </c>
      <c r="C833" s="198" t="s">
        <v>1369</v>
      </c>
      <c r="D833" s="177" t="s">
        <v>271</v>
      </c>
      <c r="E833" s="182">
        <v>26</v>
      </c>
      <c r="F833" s="189"/>
      <c r="G833" s="188">
        <f>ROUND(E833*F833,2)</f>
        <v>0</v>
      </c>
      <c r="H833" s="187" t="s">
        <v>701</v>
      </c>
      <c r="I833" s="208" t="s">
        <v>139</v>
      </c>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t="s">
        <v>140</v>
      </c>
      <c r="AF833" s="162"/>
      <c r="AG833" s="162"/>
      <c r="AH833" s="162"/>
      <c r="AI833" s="162"/>
      <c r="AJ833" s="162"/>
      <c r="AK833" s="162"/>
      <c r="AL833" s="162"/>
      <c r="AM833" s="162">
        <v>15</v>
      </c>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row>
    <row r="834" spans="1:60" outlineLevel="1" x14ac:dyDescent="0.2">
      <c r="A834" s="205"/>
      <c r="B834" s="174"/>
      <c r="C834" s="280" t="s">
        <v>885</v>
      </c>
      <c r="D834" s="281"/>
      <c r="E834" s="282"/>
      <c r="F834" s="283"/>
      <c r="G834" s="284"/>
      <c r="H834" s="187"/>
      <c r="I834" s="208"/>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5" t="str">
        <f>C834</f>
        <v>Úprava délky a připevnění okapnice natloukacími hmoždinkami včetně dodávky okapnice.</v>
      </c>
      <c r="BB834" s="162"/>
      <c r="BC834" s="162"/>
      <c r="BD834" s="162"/>
      <c r="BE834" s="162"/>
      <c r="BF834" s="162"/>
      <c r="BG834" s="162"/>
      <c r="BH834" s="162"/>
    </row>
    <row r="835" spans="1:60" outlineLevel="1" x14ac:dyDescent="0.2">
      <c r="A835" s="205"/>
      <c r="B835" s="285" t="s">
        <v>870</v>
      </c>
      <c r="C835" s="286"/>
      <c r="D835" s="287"/>
      <c r="E835" s="288"/>
      <c r="F835" s="289"/>
      <c r="G835" s="290"/>
      <c r="H835" s="187"/>
      <c r="I835" s="208"/>
      <c r="J835" s="162"/>
      <c r="K835" s="162"/>
      <c r="L835" s="162"/>
      <c r="M835" s="162"/>
      <c r="N835" s="162"/>
      <c r="O835" s="162"/>
      <c r="P835" s="162"/>
      <c r="Q835" s="162"/>
      <c r="R835" s="162"/>
      <c r="S835" s="162"/>
      <c r="T835" s="162"/>
      <c r="U835" s="162"/>
      <c r="V835" s="162"/>
      <c r="W835" s="162"/>
      <c r="X835" s="162"/>
      <c r="Y835" s="162"/>
      <c r="Z835" s="162"/>
      <c r="AA835" s="162"/>
      <c r="AB835" s="162"/>
      <c r="AC835" s="162">
        <v>0</v>
      </c>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row>
    <row r="836" spans="1:60" outlineLevel="1" x14ac:dyDescent="0.2">
      <c r="A836" s="205"/>
      <c r="B836" s="285" t="s">
        <v>882</v>
      </c>
      <c r="C836" s="286"/>
      <c r="D836" s="287"/>
      <c r="E836" s="288"/>
      <c r="F836" s="289"/>
      <c r="G836" s="290"/>
      <c r="H836" s="187"/>
      <c r="I836" s="208"/>
      <c r="J836" s="162"/>
      <c r="K836" s="162"/>
      <c r="L836" s="162"/>
      <c r="M836" s="162"/>
      <c r="N836" s="162"/>
      <c r="O836" s="162"/>
      <c r="P836" s="162"/>
      <c r="Q836" s="162"/>
      <c r="R836" s="162"/>
      <c r="S836" s="162"/>
      <c r="T836" s="162"/>
      <c r="U836" s="162"/>
      <c r="V836" s="162"/>
      <c r="W836" s="162"/>
      <c r="X836" s="162"/>
      <c r="Y836" s="162"/>
      <c r="Z836" s="162"/>
      <c r="AA836" s="162"/>
      <c r="AB836" s="162"/>
      <c r="AC836" s="162">
        <v>1</v>
      </c>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row>
    <row r="837" spans="1:60" outlineLevel="1" x14ac:dyDescent="0.2">
      <c r="A837" s="205"/>
      <c r="B837" s="285" t="s">
        <v>883</v>
      </c>
      <c r="C837" s="286"/>
      <c r="D837" s="287"/>
      <c r="E837" s="288"/>
      <c r="F837" s="289"/>
      <c r="G837" s="290"/>
      <c r="H837" s="187"/>
      <c r="I837" s="208"/>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t="s">
        <v>134</v>
      </c>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row>
    <row r="838" spans="1:60" outlineLevel="1" x14ac:dyDescent="0.2">
      <c r="A838" s="206">
        <v>98</v>
      </c>
      <c r="B838" s="173" t="s">
        <v>886</v>
      </c>
      <c r="C838" s="198" t="s">
        <v>1370</v>
      </c>
      <c r="D838" s="177" t="s">
        <v>271</v>
      </c>
      <c r="E838" s="182">
        <v>288</v>
      </c>
      <c r="F838" s="189"/>
      <c r="G838" s="188">
        <f>ROUND(E838*F838,2)</f>
        <v>0</v>
      </c>
      <c r="H838" s="187" t="s">
        <v>701</v>
      </c>
      <c r="I838" s="208" t="s">
        <v>139</v>
      </c>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t="s">
        <v>140</v>
      </c>
      <c r="AF838" s="162"/>
      <c r="AG838" s="162"/>
      <c r="AH838" s="162"/>
      <c r="AI838" s="162"/>
      <c r="AJ838" s="162"/>
      <c r="AK838" s="162"/>
      <c r="AL838" s="162"/>
      <c r="AM838" s="162">
        <v>15</v>
      </c>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row>
    <row r="839" spans="1:60" outlineLevel="1" x14ac:dyDescent="0.2">
      <c r="A839" s="205"/>
      <c r="B839" s="174"/>
      <c r="C839" s="280" t="s">
        <v>887</v>
      </c>
      <c r="D839" s="281"/>
      <c r="E839" s="282"/>
      <c r="F839" s="283"/>
      <c r="G839" s="284"/>
      <c r="H839" s="187"/>
      <c r="I839" s="208"/>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5" t="str">
        <f>C839</f>
        <v>Úprava délky a připevnění závětrné lišty natloukacími hmoždinkami včetně dodávky lišty.</v>
      </c>
      <c r="BB839" s="162"/>
      <c r="BC839" s="162"/>
      <c r="BD839" s="162"/>
      <c r="BE839" s="162"/>
      <c r="BF839" s="162"/>
      <c r="BG839" s="162"/>
      <c r="BH839" s="162"/>
    </row>
    <row r="840" spans="1:60" outlineLevel="1" x14ac:dyDescent="0.2">
      <c r="A840" s="205"/>
      <c r="B840" s="285" t="s">
        <v>870</v>
      </c>
      <c r="C840" s="286"/>
      <c r="D840" s="287"/>
      <c r="E840" s="288"/>
      <c r="F840" s="289"/>
      <c r="G840" s="290"/>
      <c r="H840" s="187"/>
      <c r="I840" s="208"/>
      <c r="J840" s="162"/>
      <c r="K840" s="162"/>
      <c r="L840" s="162"/>
      <c r="M840" s="162"/>
      <c r="N840" s="162"/>
      <c r="O840" s="162"/>
      <c r="P840" s="162"/>
      <c r="Q840" s="162"/>
      <c r="R840" s="162"/>
      <c r="S840" s="162"/>
      <c r="T840" s="162"/>
      <c r="U840" s="162"/>
      <c r="V840" s="162"/>
      <c r="W840" s="162"/>
      <c r="X840" s="162"/>
      <c r="Y840" s="162"/>
      <c r="Z840" s="162"/>
      <c r="AA840" s="162"/>
      <c r="AB840" s="162"/>
      <c r="AC840" s="162">
        <v>0</v>
      </c>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row>
    <row r="841" spans="1:60" outlineLevel="1" x14ac:dyDescent="0.2">
      <c r="A841" s="205"/>
      <c r="B841" s="285" t="s">
        <v>882</v>
      </c>
      <c r="C841" s="286"/>
      <c r="D841" s="287"/>
      <c r="E841" s="288"/>
      <c r="F841" s="289"/>
      <c r="G841" s="290"/>
      <c r="H841" s="187"/>
      <c r="I841" s="208"/>
      <c r="J841" s="162"/>
      <c r="K841" s="162"/>
      <c r="L841" s="162"/>
      <c r="M841" s="162"/>
      <c r="N841" s="162"/>
      <c r="O841" s="162"/>
      <c r="P841" s="162"/>
      <c r="Q841" s="162"/>
      <c r="R841" s="162"/>
      <c r="S841" s="162"/>
      <c r="T841" s="162"/>
      <c r="U841" s="162"/>
      <c r="V841" s="162"/>
      <c r="W841" s="162"/>
      <c r="X841" s="162"/>
      <c r="Y841" s="162"/>
      <c r="Z841" s="162"/>
      <c r="AA841" s="162"/>
      <c r="AB841" s="162"/>
      <c r="AC841" s="162">
        <v>1</v>
      </c>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row>
    <row r="842" spans="1:60" outlineLevel="1" x14ac:dyDescent="0.2">
      <c r="A842" s="205"/>
      <c r="B842" s="285" t="s">
        <v>883</v>
      </c>
      <c r="C842" s="286"/>
      <c r="D842" s="287"/>
      <c r="E842" s="288"/>
      <c r="F842" s="289"/>
      <c r="G842" s="290"/>
      <c r="H842" s="187"/>
      <c r="I842" s="208"/>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t="s">
        <v>134</v>
      </c>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row>
    <row r="843" spans="1:60" outlineLevel="1" x14ac:dyDescent="0.2">
      <c r="A843" s="206">
        <v>99</v>
      </c>
      <c r="B843" s="173" t="s">
        <v>888</v>
      </c>
      <c r="C843" s="198" t="s">
        <v>889</v>
      </c>
      <c r="D843" s="177" t="s">
        <v>271</v>
      </c>
      <c r="E843" s="182">
        <v>360</v>
      </c>
      <c r="F843" s="189"/>
      <c r="G843" s="188">
        <f>ROUND(E843*F843,2)</f>
        <v>0</v>
      </c>
      <c r="H843" s="187" t="s">
        <v>701</v>
      </c>
      <c r="I843" s="208" t="s">
        <v>139</v>
      </c>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t="s">
        <v>140</v>
      </c>
      <c r="AF843" s="162"/>
      <c r="AG843" s="162"/>
      <c r="AH843" s="162"/>
      <c r="AI843" s="162"/>
      <c r="AJ843" s="162"/>
      <c r="AK843" s="162"/>
      <c r="AL843" s="162"/>
      <c r="AM843" s="162">
        <v>15</v>
      </c>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row>
    <row r="844" spans="1:60" outlineLevel="1" x14ac:dyDescent="0.2">
      <c r="A844" s="205"/>
      <c r="B844" s="174"/>
      <c r="C844" s="280" t="s">
        <v>890</v>
      </c>
      <c r="D844" s="281"/>
      <c r="E844" s="282"/>
      <c r="F844" s="283"/>
      <c r="G844" s="284"/>
      <c r="H844" s="187"/>
      <c r="I844" s="208"/>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5" t="str">
        <f>C844</f>
        <v>Úprava délky a připevnění rohové lišty natloukacími hmoždinkami včetně dodávky lišty.</v>
      </c>
      <c r="BB844" s="162"/>
      <c r="BC844" s="162"/>
      <c r="BD844" s="162"/>
      <c r="BE844" s="162"/>
      <c r="BF844" s="162"/>
      <c r="BG844" s="162"/>
      <c r="BH844" s="162"/>
    </row>
    <row r="845" spans="1:60" outlineLevel="1" x14ac:dyDescent="0.2">
      <c r="A845" s="205"/>
      <c r="B845" s="285" t="s">
        <v>870</v>
      </c>
      <c r="C845" s="286"/>
      <c r="D845" s="287"/>
      <c r="E845" s="288"/>
      <c r="F845" s="289"/>
      <c r="G845" s="290"/>
      <c r="H845" s="187"/>
      <c r="I845" s="208"/>
      <c r="J845" s="162"/>
      <c r="K845" s="162"/>
      <c r="L845" s="162"/>
      <c r="M845" s="162"/>
      <c r="N845" s="162"/>
      <c r="O845" s="162"/>
      <c r="P845" s="162"/>
      <c r="Q845" s="162"/>
      <c r="R845" s="162"/>
      <c r="S845" s="162"/>
      <c r="T845" s="162"/>
      <c r="U845" s="162"/>
      <c r="V845" s="162"/>
      <c r="W845" s="162"/>
      <c r="X845" s="162"/>
      <c r="Y845" s="162"/>
      <c r="Z845" s="162"/>
      <c r="AA845" s="162"/>
      <c r="AB845" s="162"/>
      <c r="AC845" s="162">
        <v>0</v>
      </c>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row>
    <row r="846" spans="1:60" outlineLevel="1" x14ac:dyDescent="0.2">
      <c r="A846" s="205"/>
      <c r="B846" s="285" t="s">
        <v>882</v>
      </c>
      <c r="C846" s="286"/>
      <c r="D846" s="287"/>
      <c r="E846" s="288"/>
      <c r="F846" s="289"/>
      <c r="G846" s="290"/>
      <c r="H846" s="187"/>
      <c r="I846" s="208"/>
      <c r="J846" s="162"/>
      <c r="K846" s="162"/>
      <c r="L846" s="162"/>
      <c r="M846" s="162"/>
      <c r="N846" s="162"/>
      <c r="O846" s="162"/>
      <c r="P846" s="162"/>
      <c r="Q846" s="162"/>
      <c r="R846" s="162"/>
      <c r="S846" s="162"/>
      <c r="T846" s="162"/>
      <c r="U846" s="162"/>
      <c r="V846" s="162"/>
      <c r="W846" s="162"/>
      <c r="X846" s="162"/>
      <c r="Y846" s="162"/>
      <c r="Z846" s="162"/>
      <c r="AA846" s="162"/>
      <c r="AB846" s="162"/>
      <c r="AC846" s="162">
        <v>1</v>
      </c>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row>
    <row r="847" spans="1:60" outlineLevel="1" x14ac:dyDescent="0.2">
      <c r="A847" s="205"/>
      <c r="B847" s="285" t="s">
        <v>883</v>
      </c>
      <c r="C847" s="286"/>
      <c r="D847" s="287"/>
      <c r="E847" s="288"/>
      <c r="F847" s="289"/>
      <c r="G847" s="290"/>
      <c r="H847" s="187"/>
      <c r="I847" s="208"/>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t="s">
        <v>134</v>
      </c>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row>
    <row r="848" spans="1:60" outlineLevel="1" x14ac:dyDescent="0.2">
      <c r="A848" s="206">
        <v>100</v>
      </c>
      <c r="B848" s="173" t="s">
        <v>891</v>
      </c>
      <c r="C848" s="198" t="s">
        <v>892</v>
      </c>
      <c r="D848" s="177" t="s">
        <v>271</v>
      </c>
      <c r="E848" s="182">
        <v>376</v>
      </c>
      <c r="F848" s="189"/>
      <c r="G848" s="188">
        <f>ROUND(E848*F848,2)</f>
        <v>0</v>
      </c>
      <c r="H848" s="187" t="s">
        <v>701</v>
      </c>
      <c r="I848" s="208" t="s">
        <v>139</v>
      </c>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t="s">
        <v>140</v>
      </c>
      <c r="AF848" s="162"/>
      <c r="AG848" s="162"/>
      <c r="AH848" s="162"/>
      <c r="AI848" s="162"/>
      <c r="AJ848" s="162"/>
      <c r="AK848" s="162"/>
      <c r="AL848" s="162"/>
      <c r="AM848" s="162">
        <v>15</v>
      </c>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row>
    <row r="849" spans="1:60" outlineLevel="1" x14ac:dyDescent="0.2">
      <c r="A849" s="205"/>
      <c r="B849" s="174"/>
      <c r="C849" s="280" t="s">
        <v>890</v>
      </c>
      <c r="D849" s="281"/>
      <c r="E849" s="282"/>
      <c r="F849" s="283"/>
      <c r="G849" s="284"/>
      <c r="H849" s="187"/>
      <c r="I849" s="208"/>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5" t="str">
        <f>C849</f>
        <v>Úprava délky a připevnění rohové lišty natloukacími hmoždinkami včetně dodávky lišty.</v>
      </c>
      <c r="BB849" s="162"/>
      <c r="BC849" s="162"/>
      <c r="BD849" s="162"/>
      <c r="BE849" s="162"/>
      <c r="BF849" s="162"/>
      <c r="BG849" s="162"/>
      <c r="BH849" s="162"/>
    </row>
    <row r="850" spans="1:60" outlineLevel="1" x14ac:dyDescent="0.2">
      <c r="A850" s="205"/>
      <c r="B850" s="285" t="s">
        <v>870</v>
      </c>
      <c r="C850" s="286"/>
      <c r="D850" s="287"/>
      <c r="E850" s="288"/>
      <c r="F850" s="289"/>
      <c r="G850" s="290"/>
      <c r="H850" s="187"/>
      <c r="I850" s="208"/>
      <c r="J850" s="162"/>
      <c r="K850" s="162"/>
      <c r="L850" s="162"/>
      <c r="M850" s="162"/>
      <c r="N850" s="162"/>
      <c r="O850" s="162"/>
      <c r="P850" s="162"/>
      <c r="Q850" s="162"/>
      <c r="R850" s="162"/>
      <c r="S850" s="162"/>
      <c r="T850" s="162"/>
      <c r="U850" s="162"/>
      <c r="V850" s="162"/>
      <c r="W850" s="162"/>
      <c r="X850" s="162"/>
      <c r="Y850" s="162"/>
      <c r="Z850" s="162"/>
      <c r="AA850" s="162"/>
      <c r="AB850" s="162"/>
      <c r="AC850" s="162">
        <v>0</v>
      </c>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row>
    <row r="851" spans="1:60" outlineLevel="1" x14ac:dyDescent="0.2">
      <c r="A851" s="205"/>
      <c r="B851" s="285" t="s">
        <v>882</v>
      </c>
      <c r="C851" s="286"/>
      <c r="D851" s="287"/>
      <c r="E851" s="288"/>
      <c r="F851" s="289"/>
      <c r="G851" s="290"/>
      <c r="H851" s="187"/>
      <c r="I851" s="208"/>
      <c r="J851" s="162"/>
      <c r="K851" s="162"/>
      <c r="L851" s="162"/>
      <c r="M851" s="162"/>
      <c r="N851" s="162"/>
      <c r="O851" s="162"/>
      <c r="P851" s="162"/>
      <c r="Q851" s="162"/>
      <c r="R851" s="162"/>
      <c r="S851" s="162"/>
      <c r="T851" s="162"/>
      <c r="U851" s="162"/>
      <c r="V851" s="162"/>
      <c r="W851" s="162"/>
      <c r="X851" s="162"/>
      <c r="Y851" s="162"/>
      <c r="Z851" s="162"/>
      <c r="AA851" s="162"/>
      <c r="AB851" s="162"/>
      <c r="AC851" s="162">
        <v>1</v>
      </c>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row>
    <row r="852" spans="1:60" outlineLevel="1" x14ac:dyDescent="0.2">
      <c r="A852" s="205"/>
      <c r="B852" s="285" t="s">
        <v>883</v>
      </c>
      <c r="C852" s="286"/>
      <c r="D852" s="287"/>
      <c r="E852" s="288"/>
      <c r="F852" s="289"/>
      <c r="G852" s="290"/>
      <c r="H852" s="187"/>
      <c r="I852" s="208"/>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t="s">
        <v>134</v>
      </c>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row>
    <row r="853" spans="1:60" outlineLevel="1" x14ac:dyDescent="0.2">
      <c r="A853" s="206">
        <v>101</v>
      </c>
      <c r="B853" s="173" t="s">
        <v>893</v>
      </c>
      <c r="C853" s="198" t="s">
        <v>894</v>
      </c>
      <c r="D853" s="177" t="s">
        <v>642</v>
      </c>
      <c r="E853" s="182">
        <v>8</v>
      </c>
      <c r="F853" s="189"/>
      <c r="G853" s="188">
        <f>ROUND(E853*F853,2)</f>
        <v>0</v>
      </c>
      <c r="H853" s="187" t="s">
        <v>701</v>
      </c>
      <c r="I853" s="208" t="s">
        <v>139</v>
      </c>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t="s">
        <v>140</v>
      </c>
      <c r="AF853" s="162"/>
      <c r="AG853" s="162"/>
      <c r="AH853" s="162"/>
      <c r="AI853" s="162"/>
      <c r="AJ853" s="162"/>
      <c r="AK853" s="162"/>
      <c r="AL853" s="162"/>
      <c r="AM853" s="162">
        <v>15</v>
      </c>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row>
    <row r="854" spans="1:60" outlineLevel="1" x14ac:dyDescent="0.2">
      <c r="A854" s="205"/>
      <c r="B854" s="174"/>
      <c r="C854" s="280" t="s">
        <v>895</v>
      </c>
      <c r="D854" s="281"/>
      <c r="E854" s="282"/>
      <c r="F854" s="283"/>
      <c r="G854" s="284"/>
      <c r="H854" s="187"/>
      <c r="I854" s="208"/>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5" t="str">
        <f>C854</f>
        <v>Osazení a ukotvení komínku, přitavení těsnicí manžety.</v>
      </c>
      <c r="BB854" s="162"/>
      <c r="BC854" s="162"/>
      <c r="BD854" s="162"/>
      <c r="BE854" s="162"/>
      <c r="BF854" s="162"/>
      <c r="BG854" s="162"/>
      <c r="BH854" s="162"/>
    </row>
    <row r="855" spans="1:60" outlineLevel="1" x14ac:dyDescent="0.2">
      <c r="A855" s="205"/>
      <c r="B855" s="285" t="s">
        <v>896</v>
      </c>
      <c r="C855" s="286"/>
      <c r="D855" s="287"/>
      <c r="E855" s="288"/>
      <c r="F855" s="289"/>
      <c r="G855" s="290"/>
      <c r="H855" s="187"/>
      <c r="I855" s="208"/>
      <c r="J855" s="162"/>
      <c r="K855" s="162"/>
      <c r="L855" s="162"/>
      <c r="M855" s="162"/>
      <c r="N855" s="162"/>
      <c r="O855" s="162"/>
      <c r="P855" s="162"/>
      <c r="Q855" s="162"/>
      <c r="R855" s="162"/>
      <c r="S855" s="162"/>
      <c r="T855" s="162"/>
      <c r="U855" s="162"/>
      <c r="V855" s="162"/>
      <c r="W855" s="162"/>
      <c r="X855" s="162"/>
      <c r="Y855" s="162"/>
      <c r="Z855" s="162"/>
      <c r="AA855" s="162"/>
      <c r="AB855" s="162"/>
      <c r="AC855" s="162">
        <v>0</v>
      </c>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row>
    <row r="856" spans="1:60" outlineLevel="1" x14ac:dyDescent="0.2">
      <c r="A856" s="205"/>
      <c r="B856" s="285" t="s">
        <v>897</v>
      </c>
      <c r="C856" s="286"/>
      <c r="D856" s="287"/>
      <c r="E856" s="288"/>
      <c r="F856" s="289"/>
      <c r="G856" s="290"/>
      <c r="H856" s="187"/>
      <c r="I856" s="208"/>
      <c r="J856" s="162"/>
      <c r="K856" s="162"/>
      <c r="L856" s="162"/>
      <c r="M856" s="162"/>
      <c r="N856" s="162"/>
      <c r="O856" s="162"/>
      <c r="P856" s="162"/>
      <c r="Q856" s="162"/>
      <c r="R856" s="162"/>
      <c r="S856" s="162"/>
      <c r="T856" s="162"/>
      <c r="U856" s="162"/>
      <c r="V856" s="162"/>
      <c r="W856" s="162"/>
      <c r="X856" s="162"/>
      <c r="Y856" s="162"/>
      <c r="Z856" s="162"/>
      <c r="AA856" s="162"/>
      <c r="AB856" s="162"/>
      <c r="AC856" s="162">
        <v>1</v>
      </c>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row>
    <row r="857" spans="1:60" outlineLevel="1" x14ac:dyDescent="0.2">
      <c r="A857" s="206">
        <v>102</v>
      </c>
      <c r="B857" s="173" t="s">
        <v>898</v>
      </c>
      <c r="C857" s="198" t="s">
        <v>899</v>
      </c>
      <c r="D857" s="177" t="s">
        <v>227</v>
      </c>
      <c r="E857" s="182">
        <v>1826.6657</v>
      </c>
      <c r="F857" s="189"/>
      <c r="G857" s="188">
        <f>ROUND(E857*F857,2)</f>
        <v>0</v>
      </c>
      <c r="H857" s="187" t="s">
        <v>701</v>
      </c>
      <c r="I857" s="208" t="s">
        <v>139</v>
      </c>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t="s">
        <v>140</v>
      </c>
      <c r="AF857" s="162"/>
      <c r="AG857" s="162"/>
      <c r="AH857" s="162"/>
      <c r="AI857" s="162"/>
      <c r="AJ857" s="162"/>
      <c r="AK857" s="162"/>
      <c r="AL857" s="162"/>
      <c r="AM857" s="162">
        <v>15</v>
      </c>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row>
    <row r="858" spans="1:60" outlineLevel="1" x14ac:dyDescent="0.2">
      <c r="A858" s="205"/>
      <c r="B858" s="174"/>
      <c r="C858" s="199" t="s">
        <v>900</v>
      </c>
      <c r="D858" s="178"/>
      <c r="E858" s="183">
        <v>1737.9595999999999</v>
      </c>
      <c r="F858" s="188"/>
      <c r="G858" s="188"/>
      <c r="H858" s="187"/>
      <c r="I858" s="208"/>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row>
    <row r="859" spans="1:60" outlineLevel="1" x14ac:dyDescent="0.2">
      <c r="A859" s="205"/>
      <c r="B859" s="174"/>
      <c r="C859" s="199" t="s">
        <v>901</v>
      </c>
      <c r="D859" s="178"/>
      <c r="E859" s="183">
        <v>88.706100000000006</v>
      </c>
      <c r="F859" s="188"/>
      <c r="G859" s="188"/>
      <c r="H859" s="187"/>
      <c r="I859" s="208"/>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row>
    <row r="860" spans="1:60" outlineLevel="1" x14ac:dyDescent="0.2">
      <c r="A860" s="205"/>
      <c r="B860" s="285" t="s">
        <v>902</v>
      </c>
      <c r="C860" s="286"/>
      <c r="D860" s="287"/>
      <c r="E860" s="288"/>
      <c r="F860" s="289"/>
      <c r="G860" s="290"/>
      <c r="H860" s="187"/>
      <c r="I860" s="208"/>
      <c r="J860" s="162"/>
      <c r="K860" s="162"/>
      <c r="L860" s="162"/>
      <c r="M860" s="162"/>
      <c r="N860" s="162"/>
      <c r="O860" s="162"/>
      <c r="P860" s="162"/>
      <c r="Q860" s="162"/>
      <c r="R860" s="162"/>
      <c r="S860" s="162"/>
      <c r="T860" s="162"/>
      <c r="U860" s="162"/>
      <c r="V860" s="162"/>
      <c r="W860" s="162"/>
      <c r="X860" s="162"/>
      <c r="Y860" s="162"/>
      <c r="Z860" s="162"/>
      <c r="AA860" s="162"/>
      <c r="AB860" s="162"/>
      <c r="AC860" s="162">
        <v>0</v>
      </c>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row>
    <row r="861" spans="1:60" ht="22.5" outlineLevel="1" x14ac:dyDescent="0.2">
      <c r="A861" s="206">
        <v>103</v>
      </c>
      <c r="B861" s="173" t="s">
        <v>903</v>
      </c>
      <c r="C861" s="198" t="s">
        <v>1371</v>
      </c>
      <c r="D861" s="177" t="s">
        <v>642</v>
      </c>
      <c r="E861" s="182">
        <v>7</v>
      </c>
      <c r="F861" s="189"/>
      <c r="G861" s="188">
        <f>ROUND(E861*F861,2)</f>
        <v>0</v>
      </c>
      <c r="H861" s="187" t="s">
        <v>706</v>
      </c>
      <c r="I861" s="208" t="s">
        <v>139</v>
      </c>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t="s">
        <v>140</v>
      </c>
      <c r="AF861" s="162"/>
      <c r="AG861" s="162"/>
      <c r="AH861" s="162"/>
      <c r="AI861" s="162"/>
      <c r="AJ861" s="162"/>
      <c r="AK861" s="162"/>
      <c r="AL861" s="162"/>
      <c r="AM861" s="162">
        <v>15</v>
      </c>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row>
    <row r="862" spans="1:60" outlineLevel="1" x14ac:dyDescent="0.2">
      <c r="A862" s="205"/>
      <c r="B862" s="174"/>
      <c r="C862" s="280" t="s">
        <v>904</v>
      </c>
      <c r="D862" s="281"/>
      <c r="E862" s="282"/>
      <c r="F862" s="283"/>
      <c r="G862" s="284"/>
      <c r="H862" s="187"/>
      <c r="I862" s="208"/>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5" t="str">
        <f>C862</f>
        <v>vč. prodloužení svislé kanalizace</v>
      </c>
      <c r="BB862" s="162"/>
      <c r="BC862" s="162"/>
      <c r="BD862" s="162"/>
      <c r="BE862" s="162"/>
      <c r="BF862" s="162"/>
      <c r="BG862" s="162"/>
      <c r="BH862" s="162"/>
    </row>
    <row r="863" spans="1:60" ht="22.5" outlineLevel="1" x14ac:dyDescent="0.2">
      <c r="A863" s="206">
        <v>104</v>
      </c>
      <c r="B863" s="173" t="s">
        <v>905</v>
      </c>
      <c r="C863" s="198" t="s">
        <v>906</v>
      </c>
      <c r="D863" s="177" t="s">
        <v>587</v>
      </c>
      <c r="E863" s="182">
        <v>7</v>
      </c>
      <c r="F863" s="189"/>
      <c r="G863" s="188">
        <f>ROUND(E863*F863,2)</f>
        <v>0</v>
      </c>
      <c r="H863" s="187"/>
      <c r="I863" s="208" t="s">
        <v>545</v>
      </c>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t="s">
        <v>546</v>
      </c>
      <c r="AF863" s="162" t="s">
        <v>547</v>
      </c>
      <c r="AG863" s="162"/>
      <c r="AH863" s="162"/>
      <c r="AI863" s="162"/>
      <c r="AJ863" s="162"/>
      <c r="AK863" s="162"/>
      <c r="AL863" s="162"/>
      <c r="AM863" s="162">
        <v>15</v>
      </c>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row>
    <row r="864" spans="1:60" ht="22.5" outlineLevel="1" x14ac:dyDescent="0.2">
      <c r="A864" s="206">
        <v>105</v>
      </c>
      <c r="B864" s="173" t="s">
        <v>907</v>
      </c>
      <c r="C864" s="198" t="s">
        <v>908</v>
      </c>
      <c r="D864" s="177" t="s">
        <v>227</v>
      </c>
      <c r="E864" s="182">
        <v>2100.6655599999999</v>
      </c>
      <c r="F864" s="189"/>
      <c r="G864" s="188">
        <f>ROUND(E864*F864,2)</f>
        <v>0</v>
      </c>
      <c r="H864" s="187" t="s">
        <v>840</v>
      </c>
      <c r="I864" s="208" t="s">
        <v>139</v>
      </c>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t="s">
        <v>140</v>
      </c>
      <c r="AF864" s="162"/>
      <c r="AG864" s="162"/>
      <c r="AH864" s="162"/>
      <c r="AI864" s="162"/>
      <c r="AJ864" s="162"/>
      <c r="AK864" s="162"/>
      <c r="AL864" s="162"/>
      <c r="AM864" s="162">
        <v>15</v>
      </c>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row>
    <row r="865" spans="1:60" outlineLevel="1" x14ac:dyDescent="0.2">
      <c r="A865" s="205"/>
      <c r="B865" s="174"/>
      <c r="C865" s="199" t="s">
        <v>909</v>
      </c>
      <c r="D865" s="178"/>
      <c r="E865" s="183">
        <v>2100.6655599999999</v>
      </c>
      <c r="F865" s="188"/>
      <c r="G865" s="188"/>
      <c r="H865" s="187"/>
      <c r="I865" s="208"/>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row>
    <row r="866" spans="1:60" ht="22.5" outlineLevel="1" x14ac:dyDescent="0.2">
      <c r="A866" s="206">
        <v>106</v>
      </c>
      <c r="B866" s="173" t="s">
        <v>910</v>
      </c>
      <c r="C866" s="198" t="s">
        <v>911</v>
      </c>
      <c r="D866" s="177" t="s">
        <v>227</v>
      </c>
      <c r="E866" s="182">
        <v>1934.6662799999999</v>
      </c>
      <c r="F866" s="189"/>
      <c r="G866" s="188">
        <f>ROUND(E866*F866,2)</f>
        <v>0</v>
      </c>
      <c r="H866" s="187" t="s">
        <v>840</v>
      </c>
      <c r="I866" s="208" t="s">
        <v>139</v>
      </c>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t="s">
        <v>140</v>
      </c>
      <c r="AF866" s="162"/>
      <c r="AG866" s="162"/>
      <c r="AH866" s="162"/>
      <c r="AI866" s="162"/>
      <c r="AJ866" s="162"/>
      <c r="AK866" s="162"/>
      <c r="AL866" s="162"/>
      <c r="AM866" s="162">
        <v>15</v>
      </c>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row>
    <row r="867" spans="1:60" outlineLevel="1" x14ac:dyDescent="0.2">
      <c r="A867" s="205"/>
      <c r="B867" s="174"/>
      <c r="C867" s="199" t="s">
        <v>912</v>
      </c>
      <c r="D867" s="178"/>
      <c r="E867" s="183">
        <v>1934.6662799999999</v>
      </c>
      <c r="F867" s="188"/>
      <c r="G867" s="188"/>
      <c r="H867" s="187"/>
      <c r="I867" s="208"/>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row>
    <row r="868" spans="1:60" ht="22.5" outlineLevel="1" x14ac:dyDescent="0.2">
      <c r="A868" s="206">
        <v>107</v>
      </c>
      <c r="B868" s="173" t="s">
        <v>842</v>
      </c>
      <c r="C868" s="198" t="s">
        <v>843</v>
      </c>
      <c r="D868" s="177" t="s">
        <v>227</v>
      </c>
      <c r="E868" s="182">
        <v>2100.6655599999999</v>
      </c>
      <c r="F868" s="189"/>
      <c r="G868" s="188">
        <f>ROUND(E868*F868,2)</f>
        <v>0</v>
      </c>
      <c r="H868" s="187" t="s">
        <v>840</v>
      </c>
      <c r="I868" s="208" t="s">
        <v>139</v>
      </c>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t="s">
        <v>140</v>
      </c>
      <c r="AF868" s="162"/>
      <c r="AG868" s="162"/>
      <c r="AH868" s="162"/>
      <c r="AI868" s="162"/>
      <c r="AJ868" s="162"/>
      <c r="AK868" s="162"/>
      <c r="AL868" s="162"/>
      <c r="AM868" s="162">
        <v>15</v>
      </c>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row>
    <row r="869" spans="1:60" outlineLevel="1" x14ac:dyDescent="0.2">
      <c r="A869" s="205"/>
      <c r="B869" s="174"/>
      <c r="C869" s="199" t="s">
        <v>909</v>
      </c>
      <c r="D869" s="178"/>
      <c r="E869" s="183">
        <v>2100.6655599999999</v>
      </c>
      <c r="F869" s="188"/>
      <c r="G869" s="188"/>
      <c r="H869" s="187"/>
      <c r="I869" s="208"/>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row>
    <row r="870" spans="1:60" outlineLevel="1" x14ac:dyDescent="0.2">
      <c r="A870" s="205"/>
      <c r="B870" s="285" t="s">
        <v>913</v>
      </c>
      <c r="C870" s="286"/>
      <c r="D870" s="287"/>
      <c r="E870" s="288"/>
      <c r="F870" s="289"/>
      <c r="G870" s="290"/>
      <c r="H870" s="187"/>
      <c r="I870" s="208"/>
      <c r="J870" s="162"/>
      <c r="K870" s="162"/>
      <c r="L870" s="162"/>
      <c r="M870" s="162"/>
      <c r="N870" s="162"/>
      <c r="O870" s="162"/>
      <c r="P870" s="162"/>
      <c r="Q870" s="162"/>
      <c r="R870" s="162"/>
      <c r="S870" s="162"/>
      <c r="T870" s="162"/>
      <c r="U870" s="162"/>
      <c r="V870" s="162"/>
      <c r="W870" s="162"/>
      <c r="X870" s="162"/>
      <c r="Y870" s="162"/>
      <c r="Z870" s="162"/>
      <c r="AA870" s="162"/>
      <c r="AB870" s="162"/>
      <c r="AC870" s="162">
        <v>0</v>
      </c>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row>
    <row r="871" spans="1:60" outlineLevel="1" x14ac:dyDescent="0.2">
      <c r="A871" s="205"/>
      <c r="B871" s="285" t="s">
        <v>914</v>
      </c>
      <c r="C871" s="286"/>
      <c r="D871" s="287"/>
      <c r="E871" s="288"/>
      <c r="F871" s="289"/>
      <c r="G871" s="290"/>
      <c r="H871" s="187"/>
      <c r="I871" s="208"/>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t="s">
        <v>134</v>
      </c>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row>
    <row r="872" spans="1:60" outlineLevel="1" x14ac:dyDescent="0.2">
      <c r="A872" s="206">
        <v>108</v>
      </c>
      <c r="B872" s="173" t="s">
        <v>915</v>
      </c>
      <c r="C872" s="198" t="s">
        <v>916</v>
      </c>
      <c r="D872" s="177" t="s">
        <v>762</v>
      </c>
      <c r="E872" s="182">
        <v>16.526489999999999</v>
      </c>
      <c r="F872" s="189"/>
      <c r="G872" s="188">
        <f>ROUND(E872*F872,2)</f>
        <v>0</v>
      </c>
      <c r="H872" s="187" t="s">
        <v>701</v>
      </c>
      <c r="I872" s="208" t="s">
        <v>139</v>
      </c>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t="s">
        <v>140</v>
      </c>
      <c r="AF872" s="162"/>
      <c r="AG872" s="162"/>
      <c r="AH872" s="162"/>
      <c r="AI872" s="162"/>
      <c r="AJ872" s="162"/>
      <c r="AK872" s="162"/>
      <c r="AL872" s="162"/>
      <c r="AM872" s="162">
        <v>15</v>
      </c>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row>
    <row r="873" spans="1:60" x14ac:dyDescent="0.2">
      <c r="A873" s="204" t="s">
        <v>130</v>
      </c>
      <c r="B873" s="172" t="s">
        <v>82</v>
      </c>
      <c r="C873" s="197" t="s">
        <v>83</v>
      </c>
      <c r="D873" s="176"/>
      <c r="E873" s="181"/>
      <c r="F873" s="272">
        <f>SUM(G874:G904)</f>
        <v>0</v>
      </c>
      <c r="G873" s="273"/>
      <c r="H873" s="186"/>
      <c r="I873" s="207"/>
      <c r="AE873" t="s">
        <v>131</v>
      </c>
    </row>
    <row r="874" spans="1:60" outlineLevel="1" x14ac:dyDescent="0.2">
      <c r="A874" s="205"/>
      <c r="B874" s="274" t="s">
        <v>917</v>
      </c>
      <c r="C874" s="275"/>
      <c r="D874" s="276"/>
      <c r="E874" s="277"/>
      <c r="F874" s="278"/>
      <c r="G874" s="279"/>
      <c r="H874" s="187"/>
      <c r="I874" s="208"/>
      <c r="J874" s="162"/>
      <c r="K874" s="162"/>
      <c r="L874" s="162"/>
      <c r="M874" s="162"/>
      <c r="N874" s="162"/>
      <c r="O874" s="162"/>
      <c r="P874" s="162"/>
      <c r="Q874" s="162"/>
      <c r="R874" s="162"/>
      <c r="S874" s="162"/>
      <c r="T874" s="162"/>
      <c r="U874" s="162"/>
      <c r="V874" s="162"/>
      <c r="W874" s="162"/>
      <c r="X874" s="162"/>
      <c r="Y874" s="162"/>
      <c r="Z874" s="162"/>
      <c r="AA874" s="162"/>
      <c r="AB874" s="162"/>
      <c r="AC874" s="162">
        <v>0</v>
      </c>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row>
    <row r="875" spans="1:60" outlineLevel="1" x14ac:dyDescent="0.2">
      <c r="A875" s="206">
        <v>109</v>
      </c>
      <c r="B875" s="173" t="s">
        <v>918</v>
      </c>
      <c r="C875" s="198" t="s">
        <v>1386</v>
      </c>
      <c r="D875" s="177" t="s">
        <v>227</v>
      </c>
      <c r="E875" s="182">
        <v>3564.6253000000002</v>
      </c>
      <c r="F875" s="189"/>
      <c r="G875" s="188">
        <f>ROUND(E875*F875,2)</f>
        <v>0</v>
      </c>
      <c r="H875" s="187" t="s">
        <v>919</v>
      </c>
      <c r="I875" s="208" t="s">
        <v>139</v>
      </c>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t="s">
        <v>140</v>
      </c>
      <c r="AF875" s="162"/>
      <c r="AG875" s="162"/>
      <c r="AH875" s="162"/>
      <c r="AI875" s="162"/>
      <c r="AJ875" s="162"/>
      <c r="AK875" s="162"/>
      <c r="AL875" s="162"/>
      <c r="AM875" s="162">
        <v>15</v>
      </c>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row>
    <row r="876" spans="1:60" outlineLevel="1" x14ac:dyDescent="0.2">
      <c r="A876" s="205"/>
      <c r="B876" s="174"/>
      <c r="C876" s="199" t="s">
        <v>865</v>
      </c>
      <c r="D876" s="178"/>
      <c r="E876" s="183"/>
      <c r="F876" s="188"/>
      <c r="G876" s="188"/>
      <c r="H876" s="187"/>
      <c r="I876" s="208"/>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row>
    <row r="877" spans="1:60" outlineLevel="1" x14ac:dyDescent="0.2">
      <c r="A877" s="205"/>
      <c r="B877" s="174"/>
      <c r="C877" s="199" t="s">
        <v>866</v>
      </c>
      <c r="D877" s="178"/>
      <c r="E877" s="183">
        <v>49.757399999999997</v>
      </c>
      <c r="F877" s="188"/>
      <c r="G877" s="188"/>
      <c r="H877" s="187"/>
      <c r="I877" s="208"/>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row>
    <row r="878" spans="1:60" outlineLevel="1" x14ac:dyDescent="0.2">
      <c r="A878" s="205"/>
      <c r="B878" s="174"/>
      <c r="C878" s="199" t="s">
        <v>867</v>
      </c>
      <c r="D878" s="178"/>
      <c r="E878" s="183">
        <v>5.4747000000000003</v>
      </c>
      <c r="F878" s="188"/>
      <c r="G878" s="188"/>
      <c r="H878" s="187"/>
      <c r="I878" s="208"/>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row>
    <row r="879" spans="1:60" outlineLevel="1" x14ac:dyDescent="0.2">
      <c r="A879" s="205"/>
      <c r="B879" s="174"/>
      <c r="C879" s="199" t="s">
        <v>873</v>
      </c>
      <c r="D879" s="178"/>
      <c r="E879" s="183">
        <v>30.155999999999999</v>
      </c>
      <c r="F879" s="188"/>
      <c r="G879" s="188"/>
      <c r="H879" s="187"/>
      <c r="I879" s="208"/>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row>
    <row r="880" spans="1:60" outlineLevel="1" x14ac:dyDescent="0.2">
      <c r="A880" s="205"/>
      <c r="B880" s="174"/>
      <c r="C880" s="199" t="s">
        <v>874</v>
      </c>
      <c r="D880" s="178"/>
      <c r="E880" s="183">
        <v>3.3180000000000001</v>
      </c>
      <c r="F880" s="188"/>
      <c r="G880" s="188"/>
      <c r="H880" s="187"/>
      <c r="I880" s="208"/>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row>
    <row r="881" spans="1:60" outlineLevel="1" x14ac:dyDescent="0.2">
      <c r="A881" s="205"/>
      <c r="B881" s="174"/>
      <c r="C881" s="200" t="s">
        <v>187</v>
      </c>
      <c r="D881" s="179"/>
      <c r="E881" s="184">
        <v>88.706100000000006</v>
      </c>
      <c r="F881" s="188"/>
      <c r="G881" s="188"/>
      <c r="H881" s="187"/>
      <c r="I881" s="208"/>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row>
    <row r="882" spans="1:60" outlineLevel="1" x14ac:dyDescent="0.2">
      <c r="A882" s="205"/>
      <c r="B882" s="174"/>
      <c r="C882" s="199" t="s">
        <v>852</v>
      </c>
      <c r="D882" s="178"/>
      <c r="E882" s="183"/>
      <c r="F882" s="188"/>
      <c r="G882" s="188"/>
      <c r="H882" s="187"/>
      <c r="I882" s="208"/>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row>
    <row r="883" spans="1:60" outlineLevel="1" x14ac:dyDescent="0.2">
      <c r="A883" s="205"/>
      <c r="B883" s="174"/>
      <c r="C883" s="199" t="s">
        <v>876</v>
      </c>
      <c r="D883" s="178"/>
      <c r="E883" s="183">
        <v>589.63199999999995</v>
      </c>
      <c r="F883" s="188"/>
      <c r="G883" s="188"/>
      <c r="H883" s="187"/>
      <c r="I883" s="208"/>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row>
    <row r="884" spans="1:60" outlineLevel="1" x14ac:dyDescent="0.2">
      <c r="A884" s="205"/>
      <c r="B884" s="174"/>
      <c r="C884" s="199" t="s">
        <v>854</v>
      </c>
      <c r="D884" s="178"/>
      <c r="E884" s="183">
        <v>3.45</v>
      </c>
      <c r="F884" s="188"/>
      <c r="G884" s="188"/>
      <c r="H884" s="187"/>
      <c r="I884" s="208"/>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row>
    <row r="885" spans="1:60" outlineLevel="1" x14ac:dyDescent="0.2">
      <c r="A885" s="205"/>
      <c r="B885" s="174"/>
      <c r="C885" s="199" t="s">
        <v>877</v>
      </c>
      <c r="D885" s="178"/>
      <c r="E885" s="183">
        <v>633.45600000000002</v>
      </c>
      <c r="F885" s="188"/>
      <c r="G885" s="188"/>
      <c r="H885" s="187"/>
      <c r="I885" s="208"/>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row>
    <row r="886" spans="1:60" outlineLevel="1" x14ac:dyDescent="0.2">
      <c r="A886" s="205"/>
      <c r="B886" s="174"/>
      <c r="C886" s="199" t="s">
        <v>856</v>
      </c>
      <c r="D886" s="178"/>
      <c r="E886" s="183">
        <v>5.2249999999999996</v>
      </c>
      <c r="F886" s="188"/>
      <c r="G886" s="188"/>
      <c r="H886" s="187"/>
      <c r="I886" s="208"/>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row>
    <row r="887" spans="1:60" outlineLevel="1" x14ac:dyDescent="0.2">
      <c r="A887" s="205"/>
      <c r="B887" s="174"/>
      <c r="C887" s="199" t="s">
        <v>857</v>
      </c>
      <c r="D887" s="178"/>
      <c r="E887" s="183">
        <v>2.875</v>
      </c>
      <c r="F887" s="188"/>
      <c r="G887" s="188"/>
      <c r="H887" s="187"/>
      <c r="I887" s="208"/>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row>
    <row r="888" spans="1:60" outlineLevel="1" x14ac:dyDescent="0.2">
      <c r="A888" s="205"/>
      <c r="B888" s="174"/>
      <c r="C888" s="199" t="s">
        <v>858</v>
      </c>
      <c r="D888" s="178"/>
      <c r="E888" s="183">
        <v>1.325</v>
      </c>
      <c r="F888" s="188"/>
      <c r="G888" s="188"/>
      <c r="H888" s="187"/>
      <c r="I888" s="208"/>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row>
    <row r="889" spans="1:60" outlineLevel="1" x14ac:dyDescent="0.2">
      <c r="A889" s="205"/>
      <c r="B889" s="174"/>
      <c r="C889" s="199" t="s">
        <v>878</v>
      </c>
      <c r="D889" s="178"/>
      <c r="E889" s="183">
        <v>234.17099999999999</v>
      </c>
      <c r="F889" s="188"/>
      <c r="G889" s="188"/>
      <c r="H889" s="187"/>
      <c r="I889" s="208"/>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row>
    <row r="890" spans="1:60" outlineLevel="1" x14ac:dyDescent="0.2">
      <c r="A890" s="205"/>
      <c r="B890" s="174"/>
      <c r="C890" s="199" t="s">
        <v>860</v>
      </c>
      <c r="D890" s="178"/>
      <c r="E890" s="183">
        <v>5.8860000000000001</v>
      </c>
      <c r="F890" s="188"/>
      <c r="G890" s="188"/>
      <c r="H890" s="187"/>
      <c r="I890" s="208"/>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row>
    <row r="891" spans="1:60" outlineLevel="1" x14ac:dyDescent="0.2">
      <c r="A891" s="205"/>
      <c r="B891" s="174"/>
      <c r="C891" s="199" t="s">
        <v>861</v>
      </c>
      <c r="D891" s="178"/>
      <c r="E891" s="183"/>
      <c r="F891" s="188"/>
      <c r="G891" s="188"/>
      <c r="H891" s="187"/>
      <c r="I891" s="208"/>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row>
    <row r="892" spans="1:60" outlineLevel="1" x14ac:dyDescent="0.2">
      <c r="A892" s="205"/>
      <c r="B892" s="174"/>
      <c r="C892" s="199" t="s">
        <v>879</v>
      </c>
      <c r="D892" s="178"/>
      <c r="E892" s="183">
        <v>100.36320000000001</v>
      </c>
      <c r="F892" s="188"/>
      <c r="G892" s="188"/>
      <c r="H892" s="187"/>
      <c r="I892" s="208"/>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row>
    <row r="893" spans="1:60" outlineLevel="1" x14ac:dyDescent="0.2">
      <c r="A893" s="205"/>
      <c r="B893" s="174"/>
      <c r="C893" s="199" t="s">
        <v>880</v>
      </c>
      <c r="D893" s="178"/>
      <c r="E893" s="183">
        <v>107.7582</v>
      </c>
      <c r="F893" s="188"/>
      <c r="G893" s="188"/>
      <c r="H893" s="187"/>
      <c r="I893" s="208"/>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row>
    <row r="894" spans="1:60" outlineLevel="1" x14ac:dyDescent="0.2">
      <c r="A894" s="205"/>
      <c r="B894" s="174"/>
      <c r="C894" s="199" t="s">
        <v>881</v>
      </c>
      <c r="D894" s="178"/>
      <c r="E894" s="183">
        <v>53.818199999999997</v>
      </c>
      <c r="F894" s="188"/>
      <c r="G894" s="188"/>
      <c r="H894" s="187"/>
      <c r="I894" s="208"/>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row>
    <row r="895" spans="1:60" outlineLevel="1" x14ac:dyDescent="0.2">
      <c r="A895" s="205"/>
      <c r="B895" s="174"/>
      <c r="C895" s="199" t="s">
        <v>920</v>
      </c>
      <c r="D895" s="178"/>
      <c r="E895" s="183">
        <v>1737.9595999999999</v>
      </c>
      <c r="F895" s="188"/>
      <c r="G895" s="188"/>
      <c r="H895" s="187"/>
      <c r="I895" s="208"/>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row>
    <row r="896" spans="1:60" outlineLevel="1" x14ac:dyDescent="0.2">
      <c r="A896" s="205"/>
      <c r="B896" s="174"/>
      <c r="C896" s="200" t="s">
        <v>187</v>
      </c>
      <c r="D896" s="179"/>
      <c r="E896" s="184">
        <v>3475.9191999999998</v>
      </c>
      <c r="F896" s="188"/>
      <c r="G896" s="188"/>
      <c r="H896" s="187"/>
      <c r="I896" s="208"/>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row>
    <row r="897" spans="1:60" ht="22.5" outlineLevel="1" x14ac:dyDescent="0.2">
      <c r="A897" s="206">
        <v>110</v>
      </c>
      <c r="B897" s="173" t="s">
        <v>921</v>
      </c>
      <c r="C897" s="198" t="s">
        <v>922</v>
      </c>
      <c r="D897" s="177" t="s">
        <v>137</v>
      </c>
      <c r="E897" s="182">
        <v>404.78572000000003</v>
      </c>
      <c r="F897" s="189"/>
      <c r="G897" s="188">
        <f>ROUND(E897*F897,2)</f>
        <v>0</v>
      </c>
      <c r="H897" s="187" t="s">
        <v>840</v>
      </c>
      <c r="I897" s="208" t="s">
        <v>139</v>
      </c>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t="s">
        <v>140</v>
      </c>
      <c r="AF897" s="162"/>
      <c r="AG897" s="162"/>
      <c r="AH897" s="162"/>
      <c r="AI897" s="162"/>
      <c r="AJ897" s="162"/>
      <c r="AK897" s="162"/>
      <c r="AL897" s="162"/>
      <c r="AM897" s="162">
        <v>15</v>
      </c>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row>
    <row r="898" spans="1:60" outlineLevel="1" x14ac:dyDescent="0.2">
      <c r="A898" s="205"/>
      <c r="B898" s="174"/>
      <c r="C898" s="199" t="s">
        <v>923</v>
      </c>
      <c r="D898" s="178"/>
      <c r="E898" s="183">
        <v>179.00984</v>
      </c>
      <c r="F898" s="188"/>
      <c r="G898" s="188"/>
      <c r="H898" s="187"/>
      <c r="I898" s="208"/>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row>
    <row r="899" spans="1:60" outlineLevel="1" x14ac:dyDescent="0.2">
      <c r="A899" s="205"/>
      <c r="B899" s="174"/>
      <c r="C899" s="199" t="s">
        <v>924</v>
      </c>
      <c r="D899" s="178"/>
      <c r="E899" s="183">
        <v>214.81181000000001</v>
      </c>
      <c r="F899" s="188"/>
      <c r="G899" s="188"/>
      <c r="H899" s="187"/>
      <c r="I899" s="208"/>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row>
    <row r="900" spans="1:60" outlineLevel="1" x14ac:dyDescent="0.2">
      <c r="A900" s="205"/>
      <c r="B900" s="174"/>
      <c r="C900" s="200" t="s">
        <v>187</v>
      </c>
      <c r="D900" s="179"/>
      <c r="E900" s="184">
        <v>393.82164999999998</v>
      </c>
      <c r="F900" s="188"/>
      <c r="G900" s="188"/>
      <c r="H900" s="187"/>
      <c r="I900" s="208"/>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row>
    <row r="901" spans="1:60" outlineLevel="1" x14ac:dyDescent="0.2">
      <c r="A901" s="205"/>
      <c r="B901" s="174"/>
      <c r="C901" s="199" t="s">
        <v>925</v>
      </c>
      <c r="D901" s="178"/>
      <c r="E901" s="183">
        <v>10.96407</v>
      </c>
      <c r="F901" s="188"/>
      <c r="G901" s="188"/>
      <c r="H901" s="187"/>
      <c r="I901" s="208"/>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row>
    <row r="902" spans="1:60" outlineLevel="1" x14ac:dyDescent="0.2">
      <c r="A902" s="205"/>
      <c r="B902" s="285" t="s">
        <v>926</v>
      </c>
      <c r="C902" s="286"/>
      <c r="D902" s="287"/>
      <c r="E902" s="288"/>
      <c r="F902" s="289"/>
      <c r="G902" s="290"/>
      <c r="H902" s="187"/>
      <c r="I902" s="208"/>
      <c r="J902" s="162"/>
      <c r="K902" s="162"/>
      <c r="L902" s="162"/>
      <c r="M902" s="162"/>
      <c r="N902" s="162"/>
      <c r="O902" s="162"/>
      <c r="P902" s="162"/>
      <c r="Q902" s="162"/>
      <c r="R902" s="162"/>
      <c r="S902" s="162"/>
      <c r="T902" s="162"/>
      <c r="U902" s="162"/>
      <c r="V902" s="162"/>
      <c r="W902" s="162"/>
      <c r="X902" s="162"/>
      <c r="Y902" s="162"/>
      <c r="Z902" s="162"/>
      <c r="AA902" s="162"/>
      <c r="AB902" s="162"/>
      <c r="AC902" s="162">
        <v>0</v>
      </c>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row>
    <row r="903" spans="1:60" outlineLevel="1" x14ac:dyDescent="0.2">
      <c r="A903" s="205"/>
      <c r="B903" s="285" t="s">
        <v>914</v>
      </c>
      <c r="C903" s="286"/>
      <c r="D903" s="287"/>
      <c r="E903" s="288"/>
      <c r="F903" s="289"/>
      <c r="G903" s="290"/>
      <c r="H903" s="187"/>
      <c r="I903" s="208"/>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t="s">
        <v>134</v>
      </c>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row>
    <row r="904" spans="1:60" outlineLevel="1" x14ac:dyDescent="0.2">
      <c r="A904" s="206">
        <v>111</v>
      </c>
      <c r="B904" s="173" t="s">
        <v>927</v>
      </c>
      <c r="C904" s="198" t="s">
        <v>928</v>
      </c>
      <c r="D904" s="177" t="s">
        <v>762</v>
      </c>
      <c r="E904" s="182">
        <v>18.282630000000001</v>
      </c>
      <c r="F904" s="189"/>
      <c r="G904" s="188">
        <f>ROUND(E904*F904,2)</f>
        <v>0</v>
      </c>
      <c r="H904" s="187" t="s">
        <v>919</v>
      </c>
      <c r="I904" s="208" t="s">
        <v>139</v>
      </c>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t="s">
        <v>140</v>
      </c>
      <c r="AF904" s="162"/>
      <c r="AG904" s="162"/>
      <c r="AH904" s="162"/>
      <c r="AI904" s="162"/>
      <c r="AJ904" s="162"/>
      <c r="AK904" s="162"/>
      <c r="AL904" s="162"/>
      <c r="AM904" s="162">
        <v>15</v>
      </c>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row>
    <row r="905" spans="1:60" x14ac:dyDescent="0.2">
      <c r="A905" s="204" t="s">
        <v>130</v>
      </c>
      <c r="B905" s="172" t="s">
        <v>86</v>
      </c>
      <c r="C905" s="197" t="s">
        <v>87</v>
      </c>
      <c r="D905" s="176"/>
      <c r="E905" s="181"/>
      <c r="F905" s="272">
        <f>SUM(G906:G920)</f>
        <v>0</v>
      </c>
      <c r="G905" s="273"/>
      <c r="H905" s="186"/>
      <c r="I905" s="207"/>
      <c r="AE905" t="s">
        <v>131</v>
      </c>
    </row>
    <row r="906" spans="1:60" outlineLevel="1" x14ac:dyDescent="0.2">
      <c r="A906" s="205"/>
      <c r="B906" s="274" t="s">
        <v>929</v>
      </c>
      <c r="C906" s="275"/>
      <c r="D906" s="276"/>
      <c r="E906" s="277"/>
      <c r="F906" s="278"/>
      <c r="G906" s="279"/>
      <c r="H906" s="187"/>
      <c r="I906" s="208"/>
      <c r="J906" s="162"/>
      <c r="K906" s="162"/>
      <c r="L906" s="162"/>
      <c r="M906" s="162"/>
      <c r="N906" s="162"/>
      <c r="O906" s="162"/>
      <c r="P906" s="162"/>
      <c r="Q906" s="162"/>
      <c r="R906" s="162"/>
      <c r="S906" s="162"/>
      <c r="T906" s="162"/>
      <c r="U906" s="162"/>
      <c r="V906" s="162"/>
      <c r="W906" s="162"/>
      <c r="X906" s="162"/>
      <c r="Y906" s="162"/>
      <c r="Z906" s="162"/>
      <c r="AA906" s="162"/>
      <c r="AB906" s="162"/>
      <c r="AC906" s="162">
        <v>0</v>
      </c>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row>
    <row r="907" spans="1:60" outlineLevel="1" x14ac:dyDescent="0.2">
      <c r="A907" s="205"/>
      <c r="B907" s="285" t="s">
        <v>930</v>
      </c>
      <c r="C907" s="286"/>
      <c r="D907" s="287"/>
      <c r="E907" s="288"/>
      <c r="F907" s="289"/>
      <c r="G907" s="290"/>
      <c r="H907" s="187"/>
      <c r="I907" s="208"/>
      <c r="J907" s="162"/>
      <c r="K907" s="162"/>
      <c r="L907" s="162"/>
      <c r="M907" s="162"/>
      <c r="N907" s="162"/>
      <c r="O907" s="162"/>
      <c r="P907" s="162"/>
      <c r="Q907" s="162"/>
      <c r="R907" s="162"/>
      <c r="S907" s="162"/>
      <c r="T907" s="162"/>
      <c r="U907" s="162"/>
      <c r="V907" s="162"/>
      <c r="W907" s="162"/>
      <c r="X907" s="162"/>
      <c r="Y907" s="162"/>
      <c r="Z907" s="162"/>
      <c r="AA907" s="162"/>
      <c r="AB907" s="162"/>
      <c r="AC907" s="162">
        <v>1</v>
      </c>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row>
    <row r="908" spans="1:60" ht="22.5" outlineLevel="1" x14ac:dyDescent="0.2">
      <c r="A908" s="206">
        <v>112</v>
      </c>
      <c r="B908" s="173" t="s">
        <v>931</v>
      </c>
      <c r="C908" s="198" t="s">
        <v>932</v>
      </c>
      <c r="D908" s="177" t="s">
        <v>271</v>
      </c>
      <c r="E908" s="182">
        <v>16.100000000000001</v>
      </c>
      <c r="F908" s="189"/>
      <c r="G908" s="188">
        <f>ROUND(E908*F908,2)</f>
        <v>0</v>
      </c>
      <c r="H908" s="187" t="s">
        <v>710</v>
      </c>
      <c r="I908" s="208" t="s">
        <v>139</v>
      </c>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t="s">
        <v>140</v>
      </c>
      <c r="AF908" s="162"/>
      <c r="AG908" s="162"/>
      <c r="AH908" s="162"/>
      <c r="AI908" s="162"/>
      <c r="AJ908" s="162"/>
      <c r="AK908" s="162"/>
      <c r="AL908" s="162"/>
      <c r="AM908" s="162">
        <v>15</v>
      </c>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row>
    <row r="909" spans="1:60" outlineLevel="1" x14ac:dyDescent="0.2">
      <c r="A909" s="205"/>
      <c r="B909" s="174"/>
      <c r="C909" s="199" t="s">
        <v>933</v>
      </c>
      <c r="D909" s="178"/>
      <c r="E909" s="183"/>
      <c r="F909" s="188"/>
      <c r="G909" s="188"/>
      <c r="H909" s="187"/>
      <c r="I909" s="208"/>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row>
    <row r="910" spans="1:60" outlineLevel="1" x14ac:dyDescent="0.2">
      <c r="A910" s="205"/>
      <c r="B910" s="174"/>
      <c r="C910" s="199" t="s">
        <v>934</v>
      </c>
      <c r="D910" s="178"/>
      <c r="E910" s="183">
        <v>16.100000000000001</v>
      </c>
      <c r="F910" s="188"/>
      <c r="G910" s="188"/>
      <c r="H910" s="187"/>
      <c r="I910" s="208"/>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row>
    <row r="911" spans="1:60" outlineLevel="1" x14ac:dyDescent="0.2">
      <c r="A911" s="205"/>
      <c r="B911" s="285" t="s">
        <v>935</v>
      </c>
      <c r="C911" s="286"/>
      <c r="D911" s="287"/>
      <c r="E911" s="288"/>
      <c r="F911" s="289"/>
      <c r="G911" s="290"/>
      <c r="H911" s="187"/>
      <c r="I911" s="208"/>
      <c r="J911" s="162"/>
      <c r="K911" s="162"/>
      <c r="L911" s="162"/>
      <c r="M911" s="162"/>
      <c r="N911" s="162"/>
      <c r="O911" s="162"/>
      <c r="P911" s="162"/>
      <c r="Q911" s="162"/>
      <c r="R911" s="162"/>
      <c r="S911" s="162"/>
      <c r="T911" s="162"/>
      <c r="U911" s="162"/>
      <c r="V911" s="162"/>
      <c r="W911" s="162"/>
      <c r="X911" s="162"/>
      <c r="Y911" s="162"/>
      <c r="Z911" s="162"/>
      <c r="AA911" s="162"/>
      <c r="AB911" s="162"/>
      <c r="AC911" s="162">
        <v>0</v>
      </c>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row>
    <row r="912" spans="1:60" outlineLevel="1" x14ac:dyDescent="0.2">
      <c r="A912" s="206">
        <v>113</v>
      </c>
      <c r="B912" s="173" t="s">
        <v>936</v>
      </c>
      <c r="C912" s="198" t="s">
        <v>1372</v>
      </c>
      <c r="D912" s="177" t="s">
        <v>137</v>
      </c>
      <c r="E912" s="182">
        <v>0.161</v>
      </c>
      <c r="F912" s="189"/>
      <c r="G912" s="188">
        <f>ROUND(E912*F912,2)</f>
        <v>0</v>
      </c>
      <c r="H912" s="187" t="s">
        <v>710</v>
      </c>
      <c r="I912" s="208" t="s">
        <v>139</v>
      </c>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t="s">
        <v>140</v>
      </c>
      <c r="AF912" s="162"/>
      <c r="AG912" s="162"/>
      <c r="AH912" s="162"/>
      <c r="AI912" s="162"/>
      <c r="AJ912" s="162"/>
      <c r="AK912" s="162"/>
      <c r="AL912" s="162"/>
      <c r="AM912" s="162">
        <v>15</v>
      </c>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row>
    <row r="913" spans="1:60" outlineLevel="1" x14ac:dyDescent="0.2">
      <c r="A913" s="205"/>
      <c r="B913" s="174"/>
      <c r="C913" s="199" t="s">
        <v>933</v>
      </c>
      <c r="D913" s="178"/>
      <c r="E913" s="183"/>
      <c r="F913" s="188"/>
      <c r="G913" s="188"/>
      <c r="H913" s="187"/>
      <c r="I913" s="208"/>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row>
    <row r="914" spans="1:60" outlineLevel="1" x14ac:dyDescent="0.2">
      <c r="A914" s="205"/>
      <c r="B914" s="174"/>
      <c r="C914" s="199" t="s">
        <v>937</v>
      </c>
      <c r="D914" s="178"/>
      <c r="E914" s="183">
        <v>0.161</v>
      </c>
      <c r="F914" s="188"/>
      <c r="G914" s="188"/>
      <c r="H914" s="187"/>
      <c r="I914" s="208"/>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row>
    <row r="915" spans="1:60" outlineLevel="1" x14ac:dyDescent="0.2">
      <c r="A915" s="206">
        <v>114</v>
      </c>
      <c r="B915" s="173" t="s">
        <v>938</v>
      </c>
      <c r="C915" s="198" t="s">
        <v>939</v>
      </c>
      <c r="D915" s="177" t="s">
        <v>940</v>
      </c>
      <c r="E915" s="182">
        <v>0.17710000000000001</v>
      </c>
      <c r="F915" s="189"/>
      <c r="G915" s="188">
        <f>ROUND(E915*F915,2)</f>
        <v>0</v>
      </c>
      <c r="H915" s="187"/>
      <c r="I915" s="208" t="s">
        <v>545</v>
      </c>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t="s">
        <v>140</v>
      </c>
      <c r="AF915" s="162"/>
      <c r="AG915" s="162"/>
      <c r="AH915" s="162"/>
      <c r="AI915" s="162"/>
      <c r="AJ915" s="162"/>
      <c r="AK915" s="162"/>
      <c r="AL915" s="162"/>
      <c r="AM915" s="162">
        <v>15</v>
      </c>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row>
    <row r="916" spans="1:60" outlineLevel="1" x14ac:dyDescent="0.2">
      <c r="A916" s="205"/>
      <c r="B916" s="174"/>
      <c r="C916" s="199" t="s">
        <v>933</v>
      </c>
      <c r="D916" s="178"/>
      <c r="E916" s="183"/>
      <c r="F916" s="188"/>
      <c r="G916" s="188"/>
      <c r="H916" s="187"/>
      <c r="I916" s="208"/>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row>
    <row r="917" spans="1:60" outlineLevel="1" x14ac:dyDescent="0.2">
      <c r="A917" s="205"/>
      <c r="B917" s="174"/>
      <c r="C917" s="199" t="s">
        <v>941</v>
      </c>
      <c r="D917" s="178"/>
      <c r="E917" s="183">
        <v>0.17710000000000001</v>
      </c>
      <c r="F917" s="188"/>
      <c r="G917" s="188"/>
      <c r="H917" s="187"/>
      <c r="I917" s="208"/>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row>
    <row r="918" spans="1:60" outlineLevel="1" x14ac:dyDescent="0.2">
      <c r="A918" s="205"/>
      <c r="B918" s="285" t="s">
        <v>942</v>
      </c>
      <c r="C918" s="286"/>
      <c r="D918" s="287"/>
      <c r="E918" s="288"/>
      <c r="F918" s="289"/>
      <c r="G918" s="290"/>
      <c r="H918" s="187"/>
      <c r="I918" s="208"/>
      <c r="J918" s="162"/>
      <c r="K918" s="162"/>
      <c r="L918" s="162"/>
      <c r="M918" s="162"/>
      <c r="N918" s="162"/>
      <c r="O918" s="162"/>
      <c r="P918" s="162"/>
      <c r="Q918" s="162"/>
      <c r="R918" s="162"/>
      <c r="S918" s="162"/>
      <c r="T918" s="162"/>
      <c r="U918" s="162"/>
      <c r="V918" s="162"/>
      <c r="W918" s="162"/>
      <c r="X918" s="162"/>
      <c r="Y918" s="162"/>
      <c r="Z918" s="162"/>
      <c r="AA918" s="162"/>
      <c r="AB918" s="162"/>
      <c r="AC918" s="162">
        <v>0</v>
      </c>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row>
    <row r="919" spans="1:60" outlineLevel="1" x14ac:dyDescent="0.2">
      <c r="A919" s="205"/>
      <c r="B919" s="285" t="s">
        <v>914</v>
      </c>
      <c r="C919" s="286"/>
      <c r="D919" s="287"/>
      <c r="E919" s="288"/>
      <c r="F919" s="289"/>
      <c r="G919" s="290"/>
      <c r="H919" s="187"/>
      <c r="I919" s="208"/>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t="s">
        <v>134</v>
      </c>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row>
    <row r="920" spans="1:60" outlineLevel="1" x14ac:dyDescent="0.2">
      <c r="A920" s="206">
        <v>115</v>
      </c>
      <c r="B920" s="173" t="s">
        <v>943</v>
      </c>
      <c r="C920" s="198" t="s">
        <v>944</v>
      </c>
      <c r="D920" s="177" t="s">
        <v>762</v>
      </c>
      <c r="E920" s="182">
        <v>0.11713999999999999</v>
      </c>
      <c r="F920" s="189"/>
      <c r="G920" s="188">
        <f>ROUND(E920*F920,2)</f>
        <v>0</v>
      </c>
      <c r="H920" s="187" t="s">
        <v>710</v>
      </c>
      <c r="I920" s="208" t="s">
        <v>139</v>
      </c>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t="s">
        <v>140</v>
      </c>
      <c r="AF920" s="162"/>
      <c r="AG920" s="162"/>
      <c r="AH920" s="162"/>
      <c r="AI920" s="162"/>
      <c r="AJ920" s="162"/>
      <c r="AK920" s="162"/>
      <c r="AL920" s="162"/>
      <c r="AM920" s="162">
        <v>15</v>
      </c>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row>
    <row r="921" spans="1:60" x14ac:dyDescent="0.2">
      <c r="A921" s="204" t="s">
        <v>130</v>
      </c>
      <c r="B921" s="172" t="s">
        <v>88</v>
      </c>
      <c r="C921" s="197" t="s">
        <v>89</v>
      </c>
      <c r="D921" s="176"/>
      <c r="E921" s="181"/>
      <c r="F921" s="272">
        <f>SUM(G922:G938)</f>
        <v>0</v>
      </c>
      <c r="G921" s="273"/>
      <c r="H921" s="186"/>
      <c r="I921" s="207"/>
      <c r="AE921" t="s">
        <v>131</v>
      </c>
    </row>
    <row r="922" spans="1:60" outlineLevel="1" x14ac:dyDescent="0.2">
      <c r="A922" s="205"/>
      <c r="B922" s="274" t="s">
        <v>945</v>
      </c>
      <c r="C922" s="275"/>
      <c r="D922" s="276"/>
      <c r="E922" s="277"/>
      <c r="F922" s="278"/>
      <c r="G922" s="279"/>
      <c r="H922" s="187"/>
      <c r="I922" s="208"/>
      <c r="J922" s="162"/>
      <c r="K922" s="162"/>
      <c r="L922" s="162"/>
      <c r="M922" s="162"/>
      <c r="N922" s="162"/>
      <c r="O922" s="162"/>
      <c r="P922" s="162"/>
      <c r="Q922" s="162"/>
      <c r="R922" s="162"/>
      <c r="S922" s="162"/>
      <c r="T922" s="162"/>
      <c r="U922" s="162"/>
      <c r="V922" s="162"/>
      <c r="W922" s="162"/>
      <c r="X922" s="162"/>
      <c r="Y922" s="162"/>
      <c r="Z922" s="162"/>
      <c r="AA922" s="162"/>
      <c r="AB922" s="162"/>
      <c r="AC922" s="162">
        <v>0</v>
      </c>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row>
    <row r="923" spans="1:60" outlineLevel="1" x14ac:dyDescent="0.2">
      <c r="A923" s="205"/>
      <c r="B923" s="285" t="s">
        <v>946</v>
      </c>
      <c r="C923" s="286"/>
      <c r="D923" s="287"/>
      <c r="E923" s="288"/>
      <c r="F923" s="289"/>
      <c r="G923" s="290"/>
      <c r="H923" s="187"/>
      <c r="I923" s="208"/>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t="s">
        <v>134</v>
      </c>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row>
    <row r="924" spans="1:60" outlineLevel="1" x14ac:dyDescent="0.2">
      <c r="A924" s="206">
        <v>116</v>
      </c>
      <c r="B924" s="173" t="s">
        <v>947</v>
      </c>
      <c r="C924" s="198" t="s">
        <v>948</v>
      </c>
      <c r="D924" s="177" t="s">
        <v>227</v>
      </c>
      <c r="E924" s="182">
        <v>8.5386000000000006</v>
      </c>
      <c r="F924" s="189"/>
      <c r="G924" s="188">
        <f>ROUND(E924*F924,2)</f>
        <v>0</v>
      </c>
      <c r="H924" s="187" t="s">
        <v>949</v>
      </c>
      <c r="I924" s="208" t="s">
        <v>139</v>
      </c>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t="s">
        <v>140</v>
      </c>
      <c r="AF924" s="162"/>
      <c r="AG924" s="162"/>
      <c r="AH924" s="162"/>
      <c r="AI924" s="162"/>
      <c r="AJ924" s="162"/>
      <c r="AK924" s="162"/>
      <c r="AL924" s="162"/>
      <c r="AM924" s="162">
        <v>15</v>
      </c>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row>
    <row r="925" spans="1:60" outlineLevel="1" x14ac:dyDescent="0.2">
      <c r="A925" s="205"/>
      <c r="B925" s="174"/>
      <c r="C925" s="199" t="s">
        <v>950</v>
      </c>
      <c r="D925" s="178"/>
      <c r="E925" s="183">
        <v>8.5386000000000006</v>
      </c>
      <c r="F925" s="188"/>
      <c r="G925" s="188"/>
      <c r="H925" s="187"/>
      <c r="I925" s="208"/>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row>
    <row r="926" spans="1:60" outlineLevel="1" x14ac:dyDescent="0.2">
      <c r="A926" s="206">
        <v>117</v>
      </c>
      <c r="B926" s="173" t="s">
        <v>951</v>
      </c>
      <c r="C926" s="198" t="s">
        <v>952</v>
      </c>
      <c r="D926" s="177" t="s">
        <v>227</v>
      </c>
      <c r="E926" s="182">
        <v>259.57799999999997</v>
      </c>
      <c r="F926" s="189"/>
      <c r="G926" s="188">
        <f>ROUND(E926*F926,2)</f>
        <v>0</v>
      </c>
      <c r="H926" s="187" t="s">
        <v>949</v>
      </c>
      <c r="I926" s="208" t="s">
        <v>139</v>
      </c>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t="s">
        <v>140</v>
      </c>
      <c r="AF926" s="162"/>
      <c r="AG926" s="162"/>
      <c r="AH926" s="162"/>
      <c r="AI926" s="162"/>
      <c r="AJ926" s="162"/>
      <c r="AK926" s="162"/>
      <c r="AL926" s="162"/>
      <c r="AM926" s="162">
        <v>15</v>
      </c>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row>
    <row r="927" spans="1:60" outlineLevel="1" x14ac:dyDescent="0.2">
      <c r="A927" s="205"/>
      <c r="B927" s="174"/>
      <c r="C927" s="199" t="s">
        <v>852</v>
      </c>
      <c r="D927" s="178"/>
      <c r="E927" s="183"/>
      <c r="F927" s="188"/>
      <c r="G927" s="188"/>
      <c r="H927" s="187"/>
      <c r="I927" s="208"/>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row>
    <row r="928" spans="1:60" outlineLevel="1" x14ac:dyDescent="0.2">
      <c r="A928" s="205"/>
      <c r="B928" s="174"/>
      <c r="C928" s="199" t="s">
        <v>953</v>
      </c>
      <c r="D928" s="178"/>
      <c r="E928" s="183">
        <v>187.2</v>
      </c>
      <c r="F928" s="188"/>
      <c r="G928" s="188"/>
      <c r="H928" s="187"/>
      <c r="I928" s="208"/>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row>
    <row r="929" spans="1:60" outlineLevel="1" x14ac:dyDescent="0.2">
      <c r="A929" s="205"/>
      <c r="B929" s="174"/>
      <c r="C929" s="199" t="s">
        <v>534</v>
      </c>
      <c r="D929" s="178"/>
      <c r="E929" s="183">
        <v>42</v>
      </c>
      <c r="F929" s="188"/>
      <c r="G929" s="188"/>
      <c r="H929" s="187"/>
      <c r="I929" s="208"/>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row>
    <row r="930" spans="1:60" outlineLevel="1" x14ac:dyDescent="0.2">
      <c r="A930" s="205"/>
      <c r="B930" s="174"/>
      <c r="C930" s="199" t="s">
        <v>865</v>
      </c>
      <c r="D930" s="178"/>
      <c r="E930" s="183"/>
      <c r="F930" s="188"/>
      <c r="G930" s="188"/>
      <c r="H930" s="187"/>
      <c r="I930" s="208"/>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row>
    <row r="931" spans="1:60" outlineLevel="1" x14ac:dyDescent="0.2">
      <c r="A931" s="205"/>
      <c r="B931" s="174"/>
      <c r="C931" s="199" t="s">
        <v>954</v>
      </c>
      <c r="D931" s="178"/>
      <c r="E931" s="183">
        <v>21.54</v>
      </c>
      <c r="F931" s="188"/>
      <c r="G931" s="188"/>
      <c r="H931" s="187"/>
      <c r="I931" s="208"/>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row>
    <row r="932" spans="1:60" outlineLevel="1" x14ac:dyDescent="0.2">
      <c r="A932" s="205"/>
      <c r="B932" s="174"/>
      <c r="C932" s="199" t="s">
        <v>955</v>
      </c>
      <c r="D932" s="178"/>
      <c r="E932" s="183">
        <v>2.37</v>
      </c>
      <c r="F932" s="188"/>
      <c r="G932" s="188"/>
      <c r="H932" s="187"/>
      <c r="I932" s="208"/>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row>
    <row r="933" spans="1:60" outlineLevel="1" x14ac:dyDescent="0.2">
      <c r="A933" s="205"/>
      <c r="B933" s="174"/>
      <c r="C933" s="199" t="s">
        <v>956</v>
      </c>
      <c r="D933" s="178"/>
      <c r="E933" s="183">
        <v>6.468</v>
      </c>
      <c r="F933" s="188"/>
      <c r="G933" s="188"/>
      <c r="H933" s="187"/>
      <c r="I933" s="208"/>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row>
    <row r="934" spans="1:60" ht="22.5" outlineLevel="1" x14ac:dyDescent="0.2">
      <c r="A934" s="206">
        <v>118</v>
      </c>
      <c r="B934" s="173" t="s">
        <v>957</v>
      </c>
      <c r="C934" s="198" t="s">
        <v>958</v>
      </c>
      <c r="D934" s="177" t="s">
        <v>227</v>
      </c>
      <c r="E934" s="182">
        <v>294.92826000000002</v>
      </c>
      <c r="F934" s="189"/>
      <c r="G934" s="188">
        <f>ROUND(E934*F934,2)</f>
        <v>0</v>
      </c>
      <c r="H934" s="187" t="s">
        <v>840</v>
      </c>
      <c r="I934" s="208" t="s">
        <v>139</v>
      </c>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t="s">
        <v>140</v>
      </c>
      <c r="AF934" s="162"/>
      <c r="AG934" s="162"/>
      <c r="AH934" s="162"/>
      <c r="AI934" s="162"/>
      <c r="AJ934" s="162"/>
      <c r="AK934" s="162"/>
      <c r="AL934" s="162"/>
      <c r="AM934" s="162">
        <v>15</v>
      </c>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row>
    <row r="935" spans="1:60" outlineLevel="1" x14ac:dyDescent="0.2">
      <c r="A935" s="205"/>
      <c r="B935" s="174"/>
      <c r="C935" s="199" t="s">
        <v>959</v>
      </c>
      <c r="D935" s="178"/>
      <c r="E935" s="183">
        <v>294.92826000000002</v>
      </c>
      <c r="F935" s="188"/>
      <c r="G935" s="188"/>
      <c r="H935" s="187"/>
      <c r="I935" s="208"/>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row>
    <row r="936" spans="1:60" outlineLevel="1" x14ac:dyDescent="0.2">
      <c r="A936" s="205"/>
      <c r="B936" s="285" t="s">
        <v>960</v>
      </c>
      <c r="C936" s="286"/>
      <c r="D936" s="287"/>
      <c r="E936" s="288"/>
      <c r="F936" s="289"/>
      <c r="G936" s="290"/>
      <c r="H936" s="187"/>
      <c r="I936" s="208"/>
      <c r="J936" s="162"/>
      <c r="K936" s="162"/>
      <c r="L936" s="162"/>
      <c r="M936" s="162"/>
      <c r="N936" s="162"/>
      <c r="O936" s="162"/>
      <c r="P936" s="162"/>
      <c r="Q936" s="162"/>
      <c r="R936" s="162"/>
      <c r="S936" s="162"/>
      <c r="T936" s="162"/>
      <c r="U936" s="162"/>
      <c r="V936" s="162"/>
      <c r="W936" s="162"/>
      <c r="X936" s="162"/>
      <c r="Y936" s="162"/>
      <c r="Z936" s="162"/>
      <c r="AA936" s="162"/>
      <c r="AB936" s="162"/>
      <c r="AC936" s="162">
        <v>0</v>
      </c>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row>
    <row r="937" spans="1:60" outlineLevel="1" x14ac:dyDescent="0.2">
      <c r="A937" s="205"/>
      <c r="B937" s="285" t="s">
        <v>914</v>
      </c>
      <c r="C937" s="286"/>
      <c r="D937" s="287"/>
      <c r="E937" s="288"/>
      <c r="F937" s="289"/>
      <c r="G937" s="290"/>
      <c r="H937" s="187"/>
      <c r="I937" s="208"/>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t="s">
        <v>134</v>
      </c>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row>
    <row r="938" spans="1:60" outlineLevel="1" x14ac:dyDescent="0.2">
      <c r="A938" s="206">
        <v>119</v>
      </c>
      <c r="B938" s="173" t="s">
        <v>961</v>
      </c>
      <c r="C938" s="198" t="s">
        <v>962</v>
      </c>
      <c r="D938" s="177" t="s">
        <v>762</v>
      </c>
      <c r="E938" s="182">
        <v>3.8611499999999999</v>
      </c>
      <c r="F938" s="189"/>
      <c r="G938" s="188">
        <f>ROUND(E938*F938,2)</f>
        <v>0</v>
      </c>
      <c r="H938" s="187" t="s">
        <v>949</v>
      </c>
      <c r="I938" s="208" t="s">
        <v>139</v>
      </c>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t="s">
        <v>140</v>
      </c>
      <c r="AF938" s="162"/>
      <c r="AG938" s="162"/>
      <c r="AH938" s="162"/>
      <c r="AI938" s="162"/>
      <c r="AJ938" s="162"/>
      <c r="AK938" s="162"/>
      <c r="AL938" s="162"/>
      <c r="AM938" s="162">
        <v>15</v>
      </c>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row>
    <row r="939" spans="1:60" x14ac:dyDescent="0.2">
      <c r="A939" s="204" t="s">
        <v>130</v>
      </c>
      <c r="B939" s="172" t="s">
        <v>90</v>
      </c>
      <c r="C939" s="197" t="s">
        <v>91</v>
      </c>
      <c r="D939" s="176"/>
      <c r="E939" s="181"/>
      <c r="F939" s="272">
        <f>SUM(G940:G961)</f>
        <v>0</v>
      </c>
      <c r="G939" s="273"/>
      <c r="H939" s="186"/>
      <c r="I939" s="207"/>
      <c r="AE939" t="s">
        <v>131</v>
      </c>
    </row>
    <row r="940" spans="1:60" outlineLevel="1" x14ac:dyDescent="0.2">
      <c r="A940" s="205"/>
      <c r="B940" s="274" t="s">
        <v>963</v>
      </c>
      <c r="C940" s="275"/>
      <c r="D940" s="276"/>
      <c r="E940" s="277"/>
      <c r="F940" s="278"/>
      <c r="G940" s="279"/>
      <c r="H940" s="187"/>
      <c r="I940" s="208"/>
      <c r="J940" s="162"/>
      <c r="K940" s="162"/>
      <c r="L940" s="162"/>
      <c r="M940" s="162"/>
      <c r="N940" s="162"/>
      <c r="O940" s="162"/>
      <c r="P940" s="162"/>
      <c r="Q940" s="162"/>
      <c r="R940" s="162"/>
      <c r="S940" s="162"/>
      <c r="T940" s="162"/>
      <c r="U940" s="162"/>
      <c r="V940" s="162"/>
      <c r="W940" s="162"/>
      <c r="X940" s="162"/>
      <c r="Y940" s="162"/>
      <c r="Z940" s="162"/>
      <c r="AA940" s="162"/>
      <c r="AB940" s="162"/>
      <c r="AC940" s="162">
        <v>0</v>
      </c>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row>
    <row r="941" spans="1:60" outlineLevel="1" x14ac:dyDescent="0.2">
      <c r="A941" s="205"/>
      <c r="B941" s="285" t="s">
        <v>964</v>
      </c>
      <c r="C941" s="286"/>
      <c r="D941" s="287"/>
      <c r="E941" s="288"/>
      <c r="F941" s="289"/>
      <c r="G941" s="290"/>
      <c r="H941" s="187"/>
      <c r="I941" s="208"/>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t="s">
        <v>134</v>
      </c>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row>
    <row r="942" spans="1:60" outlineLevel="1" x14ac:dyDescent="0.2">
      <c r="A942" s="205"/>
      <c r="B942" s="285" t="s">
        <v>965</v>
      </c>
      <c r="C942" s="286"/>
      <c r="D942" s="287"/>
      <c r="E942" s="288"/>
      <c r="F942" s="289"/>
      <c r="G942" s="290"/>
      <c r="H942" s="187"/>
      <c r="I942" s="208"/>
      <c r="J942" s="162"/>
      <c r="K942" s="162"/>
      <c r="L942" s="162"/>
      <c r="M942" s="162"/>
      <c r="N942" s="162"/>
      <c r="O942" s="162"/>
      <c r="P942" s="162"/>
      <c r="Q942" s="162"/>
      <c r="R942" s="162"/>
      <c r="S942" s="162"/>
      <c r="T942" s="162"/>
      <c r="U942" s="162"/>
      <c r="V942" s="162"/>
      <c r="W942" s="162"/>
      <c r="X942" s="162"/>
      <c r="Y942" s="162"/>
      <c r="Z942" s="162"/>
      <c r="AA942" s="162"/>
      <c r="AB942" s="162"/>
      <c r="AC942" s="162">
        <v>1</v>
      </c>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row>
    <row r="943" spans="1:60" outlineLevel="1" x14ac:dyDescent="0.2">
      <c r="A943" s="206">
        <v>120</v>
      </c>
      <c r="B943" s="173" t="s">
        <v>966</v>
      </c>
      <c r="C943" s="198" t="s">
        <v>967</v>
      </c>
      <c r="D943" s="177" t="s">
        <v>271</v>
      </c>
      <c r="E943" s="182">
        <v>643.1</v>
      </c>
      <c r="F943" s="189"/>
      <c r="G943" s="188">
        <f>ROUND(E943*F943,2)</f>
        <v>0</v>
      </c>
      <c r="H943" s="187" t="s">
        <v>719</v>
      </c>
      <c r="I943" s="208" t="s">
        <v>139</v>
      </c>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t="s">
        <v>140</v>
      </c>
      <c r="AF943" s="162"/>
      <c r="AG943" s="162"/>
      <c r="AH943" s="162"/>
      <c r="AI943" s="162"/>
      <c r="AJ943" s="162"/>
      <c r="AK943" s="162"/>
      <c r="AL943" s="162"/>
      <c r="AM943" s="162">
        <v>15</v>
      </c>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row>
    <row r="944" spans="1:60" outlineLevel="1" x14ac:dyDescent="0.2">
      <c r="A944" s="205"/>
      <c r="B944" s="174"/>
      <c r="C944" s="280" t="s">
        <v>968</v>
      </c>
      <c r="D944" s="281"/>
      <c r="E944" s="282"/>
      <c r="F944" s="283"/>
      <c r="G944" s="284"/>
      <c r="H944" s="187"/>
      <c r="I944" s="208"/>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5" t="str">
        <f>C944</f>
        <v>včetně zednické výpomoci.</v>
      </c>
      <c r="BB944" s="162"/>
      <c r="BC944" s="162"/>
      <c r="BD944" s="162"/>
      <c r="BE944" s="162"/>
      <c r="BF944" s="162"/>
      <c r="BG944" s="162"/>
      <c r="BH944" s="162"/>
    </row>
    <row r="945" spans="1:60" outlineLevel="1" x14ac:dyDescent="0.2">
      <c r="A945" s="205"/>
      <c r="B945" s="174"/>
      <c r="C945" s="199" t="s">
        <v>969</v>
      </c>
      <c r="D945" s="178"/>
      <c r="E945" s="183">
        <v>643.1</v>
      </c>
      <c r="F945" s="188"/>
      <c r="G945" s="188"/>
      <c r="H945" s="187"/>
      <c r="I945" s="208"/>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row>
    <row r="946" spans="1:60" outlineLevel="1" x14ac:dyDescent="0.2">
      <c r="A946" s="205"/>
      <c r="B946" s="285" t="s">
        <v>970</v>
      </c>
      <c r="C946" s="286"/>
      <c r="D946" s="287"/>
      <c r="E946" s="288"/>
      <c r="F946" s="289"/>
      <c r="G946" s="290"/>
      <c r="H946" s="187"/>
      <c r="I946" s="208"/>
      <c r="J946" s="162"/>
      <c r="K946" s="162"/>
      <c r="L946" s="162"/>
      <c r="M946" s="162"/>
      <c r="N946" s="162"/>
      <c r="O946" s="162"/>
      <c r="P946" s="162"/>
      <c r="Q946" s="162"/>
      <c r="R946" s="162"/>
      <c r="S946" s="162"/>
      <c r="T946" s="162"/>
      <c r="U946" s="162"/>
      <c r="V946" s="162"/>
      <c r="W946" s="162"/>
      <c r="X946" s="162"/>
      <c r="Y946" s="162"/>
      <c r="Z946" s="162"/>
      <c r="AA946" s="162"/>
      <c r="AB946" s="162"/>
      <c r="AC946" s="162">
        <v>0</v>
      </c>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row>
    <row r="947" spans="1:60" outlineLevel="1" x14ac:dyDescent="0.2">
      <c r="A947" s="205"/>
      <c r="B947" s="285" t="s">
        <v>971</v>
      </c>
      <c r="C947" s="286"/>
      <c r="D947" s="287"/>
      <c r="E947" s="288"/>
      <c r="F947" s="289"/>
      <c r="G947" s="290"/>
      <c r="H947" s="187"/>
      <c r="I947" s="208"/>
      <c r="J947" s="162"/>
      <c r="K947" s="162"/>
      <c r="L947" s="162"/>
      <c r="M947" s="162"/>
      <c r="N947" s="162"/>
      <c r="O947" s="162"/>
      <c r="P947" s="162"/>
      <c r="Q947" s="162"/>
      <c r="R947" s="162"/>
      <c r="S947" s="162"/>
      <c r="T947" s="162"/>
      <c r="U947" s="162"/>
      <c r="V947" s="162"/>
      <c r="W947" s="162"/>
      <c r="X947" s="162"/>
      <c r="Y947" s="162"/>
      <c r="Z947" s="162"/>
      <c r="AA947" s="162"/>
      <c r="AB947" s="162"/>
      <c r="AC947" s="162">
        <v>1</v>
      </c>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row>
    <row r="948" spans="1:60" ht="22.5" outlineLevel="1" x14ac:dyDescent="0.2">
      <c r="A948" s="206">
        <v>121</v>
      </c>
      <c r="B948" s="173" t="s">
        <v>972</v>
      </c>
      <c r="C948" s="198" t="s">
        <v>973</v>
      </c>
      <c r="D948" s="177" t="s">
        <v>642</v>
      </c>
      <c r="E948" s="182">
        <v>7</v>
      </c>
      <c r="F948" s="189"/>
      <c r="G948" s="188">
        <f>ROUND(E948*F948,2)</f>
        <v>0</v>
      </c>
      <c r="H948" s="187" t="s">
        <v>719</v>
      </c>
      <c r="I948" s="208" t="s">
        <v>139</v>
      </c>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t="s">
        <v>140</v>
      </c>
      <c r="AF948" s="162"/>
      <c r="AG948" s="162"/>
      <c r="AH948" s="162"/>
      <c r="AI948" s="162"/>
      <c r="AJ948" s="162"/>
      <c r="AK948" s="162"/>
      <c r="AL948" s="162"/>
      <c r="AM948" s="162">
        <v>15</v>
      </c>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row>
    <row r="949" spans="1:60" outlineLevel="1" x14ac:dyDescent="0.2">
      <c r="A949" s="205"/>
      <c r="B949" s="285" t="s">
        <v>970</v>
      </c>
      <c r="C949" s="286"/>
      <c r="D949" s="287"/>
      <c r="E949" s="288"/>
      <c r="F949" s="289"/>
      <c r="G949" s="290"/>
      <c r="H949" s="187"/>
      <c r="I949" s="208"/>
      <c r="J949" s="162"/>
      <c r="K949" s="162"/>
      <c r="L949" s="162"/>
      <c r="M949" s="162"/>
      <c r="N949" s="162"/>
      <c r="O949" s="162"/>
      <c r="P949" s="162"/>
      <c r="Q949" s="162"/>
      <c r="R949" s="162"/>
      <c r="S949" s="162"/>
      <c r="T949" s="162"/>
      <c r="U949" s="162"/>
      <c r="V949" s="162"/>
      <c r="W949" s="162"/>
      <c r="X949" s="162"/>
      <c r="Y949" s="162"/>
      <c r="Z949" s="162"/>
      <c r="AA949" s="162"/>
      <c r="AB949" s="162"/>
      <c r="AC949" s="162">
        <v>0</v>
      </c>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row>
    <row r="950" spans="1:60" outlineLevel="1" x14ac:dyDescent="0.2">
      <c r="A950" s="205"/>
      <c r="B950" s="285" t="s">
        <v>971</v>
      </c>
      <c r="C950" s="286"/>
      <c r="D950" s="287"/>
      <c r="E950" s="288"/>
      <c r="F950" s="289"/>
      <c r="G950" s="290"/>
      <c r="H950" s="187"/>
      <c r="I950" s="208"/>
      <c r="J950" s="162"/>
      <c r="K950" s="162"/>
      <c r="L950" s="162"/>
      <c r="M950" s="162"/>
      <c r="N950" s="162"/>
      <c r="O950" s="162"/>
      <c r="P950" s="162"/>
      <c r="Q950" s="162"/>
      <c r="R950" s="162"/>
      <c r="S950" s="162"/>
      <c r="T950" s="162"/>
      <c r="U950" s="162"/>
      <c r="V950" s="162"/>
      <c r="W950" s="162"/>
      <c r="X950" s="162"/>
      <c r="Y950" s="162"/>
      <c r="Z950" s="162"/>
      <c r="AA950" s="162"/>
      <c r="AB950" s="162"/>
      <c r="AC950" s="162">
        <v>1</v>
      </c>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row>
    <row r="951" spans="1:60" ht="22.5" outlineLevel="1" x14ac:dyDescent="0.2">
      <c r="A951" s="206">
        <v>122</v>
      </c>
      <c r="B951" s="173" t="s">
        <v>974</v>
      </c>
      <c r="C951" s="198" t="s">
        <v>975</v>
      </c>
      <c r="D951" s="177" t="s">
        <v>271</v>
      </c>
      <c r="E951" s="182">
        <v>23.5</v>
      </c>
      <c r="F951" s="189"/>
      <c r="G951" s="188">
        <f>ROUND(E951*F951,2)</f>
        <v>0</v>
      </c>
      <c r="H951" s="187" t="s">
        <v>719</v>
      </c>
      <c r="I951" s="208" t="s">
        <v>139</v>
      </c>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t="s">
        <v>140</v>
      </c>
      <c r="AF951" s="162"/>
      <c r="AG951" s="162"/>
      <c r="AH951" s="162"/>
      <c r="AI951" s="162"/>
      <c r="AJ951" s="162"/>
      <c r="AK951" s="162"/>
      <c r="AL951" s="162"/>
      <c r="AM951" s="162">
        <v>15</v>
      </c>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row>
    <row r="952" spans="1:60" outlineLevel="1" x14ac:dyDescent="0.2">
      <c r="A952" s="205"/>
      <c r="B952" s="174"/>
      <c r="C952" s="280" t="s">
        <v>976</v>
      </c>
      <c r="D952" s="281"/>
      <c r="E952" s="282"/>
      <c r="F952" s="283"/>
      <c r="G952" s="284"/>
      <c r="H952" s="187"/>
      <c r="I952" s="208"/>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5" t="str">
        <f>C952</f>
        <v>včetně háku, čela a spojky.</v>
      </c>
      <c r="BB952" s="162"/>
      <c r="BC952" s="162"/>
      <c r="BD952" s="162"/>
      <c r="BE952" s="162"/>
      <c r="BF952" s="162"/>
      <c r="BG952" s="162"/>
      <c r="BH952" s="162"/>
    </row>
    <row r="953" spans="1:60" outlineLevel="1" x14ac:dyDescent="0.2">
      <c r="A953" s="205"/>
      <c r="B953" s="285" t="s">
        <v>970</v>
      </c>
      <c r="C953" s="286"/>
      <c r="D953" s="287"/>
      <c r="E953" s="288"/>
      <c r="F953" s="289"/>
      <c r="G953" s="290"/>
      <c r="H953" s="187"/>
      <c r="I953" s="208"/>
      <c r="J953" s="162"/>
      <c r="K953" s="162"/>
      <c r="L953" s="162"/>
      <c r="M953" s="162"/>
      <c r="N953" s="162"/>
      <c r="O953" s="162"/>
      <c r="P953" s="162"/>
      <c r="Q953" s="162"/>
      <c r="R953" s="162"/>
      <c r="S953" s="162"/>
      <c r="T953" s="162"/>
      <c r="U953" s="162"/>
      <c r="V953" s="162"/>
      <c r="W953" s="162"/>
      <c r="X953" s="162"/>
      <c r="Y953" s="162"/>
      <c r="Z953" s="162"/>
      <c r="AA953" s="162"/>
      <c r="AB953" s="162"/>
      <c r="AC953" s="162">
        <v>0</v>
      </c>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row>
    <row r="954" spans="1:60" outlineLevel="1" x14ac:dyDescent="0.2">
      <c r="A954" s="205"/>
      <c r="B954" s="285" t="s">
        <v>971</v>
      </c>
      <c r="C954" s="286"/>
      <c r="D954" s="287"/>
      <c r="E954" s="288"/>
      <c r="F954" s="289"/>
      <c r="G954" s="290"/>
      <c r="H954" s="187"/>
      <c r="I954" s="208"/>
      <c r="J954" s="162"/>
      <c r="K954" s="162"/>
      <c r="L954" s="162"/>
      <c r="M954" s="162"/>
      <c r="N954" s="162"/>
      <c r="O954" s="162"/>
      <c r="P954" s="162"/>
      <c r="Q954" s="162"/>
      <c r="R954" s="162"/>
      <c r="S954" s="162"/>
      <c r="T954" s="162"/>
      <c r="U954" s="162"/>
      <c r="V954" s="162"/>
      <c r="W954" s="162"/>
      <c r="X954" s="162"/>
      <c r="Y954" s="162"/>
      <c r="Z954" s="162"/>
      <c r="AA954" s="162"/>
      <c r="AB954" s="162"/>
      <c r="AC954" s="162">
        <v>1</v>
      </c>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row>
    <row r="955" spans="1:60" ht="22.5" outlineLevel="1" x14ac:dyDescent="0.2">
      <c r="A955" s="206">
        <v>123</v>
      </c>
      <c r="B955" s="173" t="s">
        <v>977</v>
      </c>
      <c r="C955" s="198" t="s">
        <v>978</v>
      </c>
      <c r="D955" s="177" t="s">
        <v>271</v>
      </c>
      <c r="E955" s="182">
        <v>24.5</v>
      </c>
      <c r="F955" s="189"/>
      <c r="G955" s="188">
        <f>ROUND(E955*F955,2)</f>
        <v>0</v>
      </c>
      <c r="H955" s="187" t="s">
        <v>719</v>
      </c>
      <c r="I955" s="208" t="s">
        <v>139</v>
      </c>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t="s">
        <v>140</v>
      </c>
      <c r="AF955" s="162"/>
      <c r="AG955" s="162"/>
      <c r="AH955" s="162"/>
      <c r="AI955" s="162"/>
      <c r="AJ955" s="162"/>
      <c r="AK955" s="162"/>
      <c r="AL955" s="162"/>
      <c r="AM955" s="162">
        <v>15</v>
      </c>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row>
    <row r="956" spans="1:60" outlineLevel="1" x14ac:dyDescent="0.2">
      <c r="A956" s="205"/>
      <c r="B956" s="174"/>
      <c r="C956" s="280" t="s">
        <v>979</v>
      </c>
      <c r="D956" s="281"/>
      <c r="E956" s="282"/>
      <c r="F956" s="283"/>
      <c r="G956" s="284"/>
      <c r="H956" s="187"/>
      <c r="I956" s="208"/>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5" t="str">
        <f>C956</f>
        <v>včetně kolena, objímky, mezikusu, spojovacího materiálu a zednické výpomoci.</v>
      </c>
      <c r="BB956" s="162"/>
      <c r="BC956" s="162"/>
      <c r="BD956" s="162"/>
      <c r="BE956" s="162"/>
      <c r="BF956" s="162"/>
      <c r="BG956" s="162"/>
      <c r="BH956" s="162"/>
    </row>
    <row r="957" spans="1:60" ht="22.5" outlineLevel="1" x14ac:dyDescent="0.2">
      <c r="A957" s="206">
        <v>124</v>
      </c>
      <c r="B957" s="173" t="s">
        <v>980</v>
      </c>
      <c r="C957" s="198" t="s">
        <v>1373</v>
      </c>
      <c r="D957" s="177" t="s">
        <v>271</v>
      </c>
      <c r="E957" s="182">
        <v>707.41</v>
      </c>
      <c r="F957" s="189"/>
      <c r="G957" s="188">
        <f>ROUND(E957*F957,2)</f>
        <v>0</v>
      </c>
      <c r="H957" s="187" t="s">
        <v>840</v>
      </c>
      <c r="I957" s="208" t="s">
        <v>139</v>
      </c>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t="s">
        <v>140</v>
      </c>
      <c r="AF957" s="162"/>
      <c r="AG957" s="162"/>
      <c r="AH957" s="162"/>
      <c r="AI957" s="162"/>
      <c r="AJ957" s="162"/>
      <c r="AK957" s="162"/>
      <c r="AL957" s="162"/>
      <c r="AM957" s="162">
        <v>15</v>
      </c>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row>
    <row r="958" spans="1:60" outlineLevel="1" x14ac:dyDescent="0.2">
      <c r="A958" s="205"/>
      <c r="B958" s="174"/>
      <c r="C958" s="199" t="s">
        <v>981</v>
      </c>
      <c r="D958" s="178"/>
      <c r="E958" s="183">
        <v>707.41</v>
      </c>
      <c r="F958" s="188"/>
      <c r="G958" s="188"/>
      <c r="H958" s="187"/>
      <c r="I958" s="208"/>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row>
    <row r="959" spans="1:60" outlineLevel="1" x14ac:dyDescent="0.2">
      <c r="A959" s="205"/>
      <c r="B959" s="285" t="s">
        <v>982</v>
      </c>
      <c r="C959" s="286"/>
      <c r="D959" s="287"/>
      <c r="E959" s="288"/>
      <c r="F959" s="289"/>
      <c r="G959" s="290"/>
      <c r="H959" s="187"/>
      <c r="I959" s="208"/>
      <c r="J959" s="162"/>
      <c r="K959" s="162"/>
      <c r="L959" s="162"/>
      <c r="M959" s="162"/>
      <c r="N959" s="162"/>
      <c r="O959" s="162"/>
      <c r="P959" s="162"/>
      <c r="Q959" s="162"/>
      <c r="R959" s="162"/>
      <c r="S959" s="162"/>
      <c r="T959" s="162"/>
      <c r="U959" s="162"/>
      <c r="V959" s="162"/>
      <c r="W959" s="162"/>
      <c r="X959" s="162"/>
      <c r="Y959" s="162"/>
      <c r="Z959" s="162"/>
      <c r="AA959" s="162"/>
      <c r="AB959" s="162"/>
      <c r="AC959" s="162">
        <v>0</v>
      </c>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row>
    <row r="960" spans="1:60" outlineLevel="1" x14ac:dyDescent="0.2">
      <c r="A960" s="205"/>
      <c r="B960" s="285" t="s">
        <v>914</v>
      </c>
      <c r="C960" s="286"/>
      <c r="D960" s="287"/>
      <c r="E960" s="288"/>
      <c r="F960" s="289"/>
      <c r="G960" s="290"/>
      <c r="H960" s="187"/>
      <c r="I960" s="208"/>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t="s">
        <v>134</v>
      </c>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row>
    <row r="961" spans="1:60" outlineLevel="1" x14ac:dyDescent="0.2">
      <c r="A961" s="206">
        <v>125</v>
      </c>
      <c r="B961" s="173" t="s">
        <v>983</v>
      </c>
      <c r="C961" s="198" t="s">
        <v>928</v>
      </c>
      <c r="D961" s="177" t="s">
        <v>762</v>
      </c>
      <c r="E961" s="182">
        <v>3.3553299999999999</v>
      </c>
      <c r="F961" s="189"/>
      <c r="G961" s="188">
        <f>ROUND(E961*F961,2)</f>
        <v>0</v>
      </c>
      <c r="H961" s="187" t="s">
        <v>719</v>
      </c>
      <c r="I961" s="208" t="s">
        <v>139</v>
      </c>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t="s">
        <v>140</v>
      </c>
      <c r="AF961" s="162"/>
      <c r="AG961" s="162"/>
      <c r="AH961" s="162"/>
      <c r="AI961" s="162"/>
      <c r="AJ961" s="162"/>
      <c r="AK961" s="162"/>
      <c r="AL961" s="162"/>
      <c r="AM961" s="162">
        <v>15</v>
      </c>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row>
    <row r="962" spans="1:60" x14ac:dyDescent="0.2">
      <c r="A962" s="204" t="s">
        <v>130</v>
      </c>
      <c r="B962" s="172" t="s">
        <v>92</v>
      </c>
      <c r="C962" s="197" t="s">
        <v>93</v>
      </c>
      <c r="D962" s="176"/>
      <c r="E962" s="181"/>
      <c r="F962" s="272">
        <f>SUM(G963:G1014)</f>
        <v>0</v>
      </c>
      <c r="G962" s="273"/>
      <c r="H962" s="186"/>
      <c r="I962" s="207"/>
      <c r="AE962" t="s">
        <v>131</v>
      </c>
    </row>
    <row r="963" spans="1:60" outlineLevel="1" x14ac:dyDescent="0.2">
      <c r="A963" s="205"/>
      <c r="B963" s="274" t="s">
        <v>984</v>
      </c>
      <c r="C963" s="275"/>
      <c r="D963" s="276"/>
      <c r="E963" s="277"/>
      <c r="F963" s="278"/>
      <c r="G963" s="279"/>
      <c r="H963" s="187"/>
      <c r="I963" s="208"/>
      <c r="J963" s="162"/>
      <c r="K963" s="162"/>
      <c r="L963" s="162"/>
      <c r="M963" s="162"/>
      <c r="N963" s="162"/>
      <c r="O963" s="162"/>
      <c r="P963" s="162"/>
      <c r="Q963" s="162"/>
      <c r="R963" s="162"/>
      <c r="S963" s="162"/>
      <c r="T963" s="162"/>
      <c r="U963" s="162"/>
      <c r="V963" s="162"/>
      <c r="W963" s="162"/>
      <c r="X963" s="162"/>
      <c r="Y963" s="162"/>
      <c r="Z963" s="162"/>
      <c r="AA963" s="162"/>
      <c r="AB963" s="162"/>
      <c r="AC963" s="162">
        <v>0</v>
      </c>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row>
    <row r="964" spans="1:60" ht="22.5" outlineLevel="1" x14ac:dyDescent="0.2">
      <c r="A964" s="206">
        <v>126</v>
      </c>
      <c r="B964" s="173" t="s">
        <v>985</v>
      </c>
      <c r="C964" s="198" t="s">
        <v>986</v>
      </c>
      <c r="D964" s="177" t="s">
        <v>642</v>
      </c>
      <c r="E964" s="182">
        <v>448</v>
      </c>
      <c r="F964" s="189"/>
      <c r="G964" s="188">
        <f>ROUND(E964*F964,2)</f>
        <v>0</v>
      </c>
      <c r="H964" s="187" t="s">
        <v>303</v>
      </c>
      <c r="I964" s="208" t="s">
        <v>139</v>
      </c>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t="s">
        <v>140</v>
      </c>
      <c r="AF964" s="162"/>
      <c r="AG964" s="162"/>
      <c r="AH964" s="162"/>
      <c r="AI964" s="162"/>
      <c r="AJ964" s="162"/>
      <c r="AK964" s="162"/>
      <c r="AL964" s="162"/>
      <c r="AM964" s="162">
        <v>15</v>
      </c>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row>
    <row r="965" spans="1:60" outlineLevel="1" x14ac:dyDescent="0.2">
      <c r="A965" s="205"/>
      <c r="B965" s="174"/>
      <c r="C965" s="199" t="s">
        <v>987</v>
      </c>
      <c r="D965" s="178"/>
      <c r="E965" s="183">
        <v>448</v>
      </c>
      <c r="F965" s="188"/>
      <c r="G965" s="188"/>
      <c r="H965" s="187"/>
      <c r="I965" s="208"/>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row>
    <row r="966" spans="1:60" outlineLevel="1" x14ac:dyDescent="0.2">
      <c r="A966" s="205"/>
      <c r="B966" s="285" t="s">
        <v>988</v>
      </c>
      <c r="C966" s="286"/>
      <c r="D966" s="287"/>
      <c r="E966" s="288"/>
      <c r="F966" s="289"/>
      <c r="G966" s="290"/>
      <c r="H966" s="187"/>
      <c r="I966" s="208"/>
      <c r="J966" s="162"/>
      <c r="K966" s="162"/>
      <c r="L966" s="162"/>
      <c r="M966" s="162"/>
      <c r="N966" s="162"/>
      <c r="O966" s="162"/>
      <c r="P966" s="162"/>
      <c r="Q966" s="162"/>
      <c r="R966" s="162"/>
      <c r="S966" s="162"/>
      <c r="T966" s="162"/>
      <c r="U966" s="162"/>
      <c r="V966" s="162"/>
      <c r="W966" s="162"/>
      <c r="X966" s="162"/>
      <c r="Y966" s="162"/>
      <c r="Z966" s="162"/>
      <c r="AA966" s="162"/>
      <c r="AB966" s="162"/>
      <c r="AC966" s="162">
        <v>0</v>
      </c>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row>
    <row r="967" spans="1:60" outlineLevel="1" x14ac:dyDescent="0.2">
      <c r="A967" s="205"/>
      <c r="B967" s="285" t="s">
        <v>989</v>
      </c>
      <c r="C967" s="286"/>
      <c r="D967" s="287"/>
      <c r="E967" s="288"/>
      <c r="F967" s="289"/>
      <c r="G967" s="290"/>
      <c r="H967" s="187"/>
      <c r="I967" s="208"/>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t="s">
        <v>134</v>
      </c>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row>
    <row r="968" spans="1:60" outlineLevel="1" x14ac:dyDescent="0.2">
      <c r="A968" s="206">
        <v>127</v>
      </c>
      <c r="B968" s="173" t="s">
        <v>990</v>
      </c>
      <c r="C968" s="198" t="s">
        <v>991</v>
      </c>
      <c r="D968" s="177" t="s">
        <v>642</v>
      </c>
      <c r="E968" s="182">
        <v>448</v>
      </c>
      <c r="F968" s="189"/>
      <c r="G968" s="188">
        <f>ROUND(E968*F968,2)</f>
        <v>0</v>
      </c>
      <c r="H968" s="187" t="s">
        <v>625</v>
      </c>
      <c r="I968" s="208" t="s">
        <v>139</v>
      </c>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t="s">
        <v>140</v>
      </c>
      <c r="AF968" s="162"/>
      <c r="AG968" s="162"/>
      <c r="AH968" s="162"/>
      <c r="AI968" s="162"/>
      <c r="AJ968" s="162"/>
      <c r="AK968" s="162"/>
      <c r="AL968" s="162"/>
      <c r="AM968" s="162">
        <v>15</v>
      </c>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row>
    <row r="969" spans="1:60" outlineLevel="1" x14ac:dyDescent="0.2">
      <c r="A969" s="205"/>
      <c r="B969" s="174"/>
      <c r="C969" s="199" t="s">
        <v>992</v>
      </c>
      <c r="D969" s="178"/>
      <c r="E969" s="183">
        <v>448</v>
      </c>
      <c r="F969" s="188"/>
      <c r="G969" s="188"/>
      <c r="H969" s="187"/>
      <c r="I969" s="208"/>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row>
    <row r="970" spans="1:60" outlineLevel="1" x14ac:dyDescent="0.2">
      <c r="A970" s="205"/>
      <c r="B970" s="285" t="s">
        <v>993</v>
      </c>
      <c r="C970" s="286"/>
      <c r="D970" s="287"/>
      <c r="E970" s="288"/>
      <c r="F970" s="289"/>
      <c r="G970" s="290"/>
      <c r="H970" s="187"/>
      <c r="I970" s="208"/>
      <c r="J970" s="162"/>
      <c r="K970" s="162"/>
      <c r="L970" s="162"/>
      <c r="M970" s="162"/>
      <c r="N970" s="162"/>
      <c r="O970" s="162"/>
      <c r="P970" s="162"/>
      <c r="Q970" s="162"/>
      <c r="R970" s="162"/>
      <c r="S970" s="162"/>
      <c r="T970" s="162"/>
      <c r="U970" s="162"/>
      <c r="V970" s="162"/>
      <c r="W970" s="162"/>
      <c r="X970" s="162"/>
      <c r="Y970" s="162"/>
      <c r="Z970" s="162"/>
      <c r="AA970" s="162"/>
      <c r="AB970" s="162"/>
      <c r="AC970" s="162">
        <v>0</v>
      </c>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row>
    <row r="971" spans="1:60" outlineLevel="1" x14ac:dyDescent="0.2">
      <c r="A971" s="206">
        <v>128</v>
      </c>
      <c r="B971" s="173" t="s">
        <v>994</v>
      </c>
      <c r="C971" s="198" t="s">
        <v>995</v>
      </c>
      <c r="D971" s="177" t="s">
        <v>756</v>
      </c>
      <c r="E971" s="182">
        <v>3368.81664</v>
      </c>
      <c r="F971" s="189"/>
      <c r="G971" s="188">
        <f>ROUND(E971*F971,2)</f>
        <v>0</v>
      </c>
      <c r="H971" s="187" t="s">
        <v>751</v>
      </c>
      <c r="I971" s="208" t="s">
        <v>139</v>
      </c>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t="s">
        <v>140</v>
      </c>
      <c r="AF971" s="162"/>
      <c r="AG971" s="162"/>
      <c r="AH971" s="162"/>
      <c r="AI971" s="162"/>
      <c r="AJ971" s="162"/>
      <c r="AK971" s="162"/>
      <c r="AL971" s="162"/>
      <c r="AM971" s="162">
        <v>15</v>
      </c>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row>
    <row r="972" spans="1:60" outlineLevel="1" x14ac:dyDescent="0.2">
      <c r="A972" s="205"/>
      <c r="B972" s="174"/>
      <c r="C972" s="199" t="s">
        <v>996</v>
      </c>
      <c r="D972" s="178"/>
      <c r="E972" s="183"/>
      <c r="F972" s="188"/>
      <c r="G972" s="188"/>
      <c r="H972" s="187"/>
      <c r="I972" s="208"/>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row>
    <row r="973" spans="1:60" outlineLevel="1" x14ac:dyDescent="0.2">
      <c r="A973" s="205"/>
      <c r="B973" s="174"/>
      <c r="C973" s="199" t="s">
        <v>997</v>
      </c>
      <c r="D973" s="178"/>
      <c r="E973" s="183">
        <v>84.403199999999998</v>
      </c>
      <c r="F973" s="188"/>
      <c r="G973" s="188"/>
      <c r="H973" s="187"/>
      <c r="I973" s="208"/>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row>
    <row r="974" spans="1:60" outlineLevel="1" x14ac:dyDescent="0.2">
      <c r="A974" s="205"/>
      <c r="B974" s="174"/>
      <c r="C974" s="199" t="s">
        <v>998</v>
      </c>
      <c r="D974" s="178"/>
      <c r="E974" s="183">
        <v>838.65599999999995</v>
      </c>
      <c r="F974" s="188"/>
      <c r="G974" s="188"/>
      <c r="H974" s="187"/>
      <c r="I974" s="208"/>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row>
    <row r="975" spans="1:60" outlineLevel="1" x14ac:dyDescent="0.2">
      <c r="A975" s="205"/>
      <c r="B975" s="174"/>
      <c r="C975" s="199" t="s">
        <v>999</v>
      </c>
      <c r="D975" s="178"/>
      <c r="E975" s="183">
        <v>1477.1635200000001</v>
      </c>
      <c r="F975" s="188"/>
      <c r="G975" s="188"/>
      <c r="H975" s="187"/>
      <c r="I975" s="208"/>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row>
    <row r="976" spans="1:60" outlineLevel="1" x14ac:dyDescent="0.2">
      <c r="A976" s="205"/>
      <c r="B976" s="174"/>
      <c r="C976" s="199" t="s">
        <v>1000</v>
      </c>
      <c r="D976" s="178"/>
      <c r="E976" s="183">
        <v>968.59392000000003</v>
      </c>
      <c r="F976" s="188"/>
      <c r="G976" s="188"/>
      <c r="H976" s="187"/>
      <c r="I976" s="208"/>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row>
    <row r="977" spans="1:60" outlineLevel="1" x14ac:dyDescent="0.2">
      <c r="A977" s="205"/>
      <c r="B977" s="174"/>
      <c r="C977" s="200" t="s">
        <v>187</v>
      </c>
      <c r="D977" s="179"/>
      <c r="E977" s="184">
        <v>3368.81664</v>
      </c>
      <c r="F977" s="188"/>
      <c r="G977" s="188"/>
      <c r="H977" s="187"/>
      <c r="I977" s="208"/>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row>
    <row r="978" spans="1:60" outlineLevel="1" x14ac:dyDescent="0.2">
      <c r="A978" s="206">
        <v>129</v>
      </c>
      <c r="B978" s="173" t="s">
        <v>1001</v>
      </c>
      <c r="C978" s="198" t="s">
        <v>1002</v>
      </c>
      <c r="D978" s="177" t="s">
        <v>756</v>
      </c>
      <c r="E978" s="182">
        <v>9445.1839999999993</v>
      </c>
      <c r="F978" s="189"/>
      <c r="G978" s="188">
        <f>ROUND(E978*F978,2)</f>
        <v>0</v>
      </c>
      <c r="H978" s="187" t="s">
        <v>751</v>
      </c>
      <c r="I978" s="208" t="s">
        <v>139</v>
      </c>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t="s">
        <v>140</v>
      </c>
      <c r="AF978" s="162"/>
      <c r="AG978" s="162"/>
      <c r="AH978" s="162"/>
      <c r="AI978" s="162"/>
      <c r="AJ978" s="162"/>
      <c r="AK978" s="162"/>
      <c r="AL978" s="162"/>
      <c r="AM978" s="162">
        <v>15</v>
      </c>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row>
    <row r="979" spans="1:60" outlineLevel="1" x14ac:dyDescent="0.2">
      <c r="A979" s="205"/>
      <c r="B979" s="174"/>
      <c r="C979" s="199" t="s">
        <v>996</v>
      </c>
      <c r="D979" s="178"/>
      <c r="E979" s="183"/>
      <c r="F979" s="188"/>
      <c r="G979" s="188"/>
      <c r="H979" s="187"/>
      <c r="I979" s="208"/>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row>
    <row r="980" spans="1:60" outlineLevel="1" x14ac:dyDescent="0.2">
      <c r="A980" s="205"/>
      <c r="B980" s="174"/>
      <c r="C980" s="199" t="s">
        <v>1003</v>
      </c>
      <c r="D980" s="178"/>
      <c r="E980" s="183">
        <v>6846.7839999999997</v>
      </c>
      <c r="F980" s="188"/>
      <c r="G980" s="188"/>
      <c r="H980" s="187"/>
      <c r="I980" s="208"/>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row>
    <row r="981" spans="1:60" outlineLevel="1" x14ac:dyDescent="0.2">
      <c r="A981" s="205"/>
      <c r="B981" s="174"/>
      <c r="C981" s="199" t="s">
        <v>1004</v>
      </c>
      <c r="D981" s="178"/>
      <c r="E981" s="183">
        <v>2598.4</v>
      </c>
      <c r="F981" s="188"/>
      <c r="G981" s="188"/>
      <c r="H981" s="187"/>
      <c r="I981" s="208"/>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row>
    <row r="982" spans="1:60" outlineLevel="1" x14ac:dyDescent="0.2">
      <c r="A982" s="205"/>
      <c r="B982" s="174"/>
      <c r="C982" s="200" t="s">
        <v>187</v>
      </c>
      <c r="D982" s="179"/>
      <c r="E982" s="184">
        <v>9445.1839999999993</v>
      </c>
      <c r="F982" s="188"/>
      <c r="G982" s="188"/>
      <c r="H982" s="187"/>
      <c r="I982" s="208"/>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row>
    <row r="983" spans="1:60" outlineLevel="1" x14ac:dyDescent="0.2">
      <c r="A983" s="206">
        <v>130</v>
      </c>
      <c r="B983" s="173" t="s">
        <v>94</v>
      </c>
      <c r="C983" s="198" t="s">
        <v>1005</v>
      </c>
      <c r="D983" s="177" t="s">
        <v>756</v>
      </c>
      <c r="E983" s="182">
        <v>12814.00064</v>
      </c>
      <c r="F983" s="189"/>
      <c r="G983" s="188">
        <f>ROUND(E983*F983,2)</f>
        <v>0</v>
      </c>
      <c r="H983" s="187"/>
      <c r="I983" s="208" t="s">
        <v>545</v>
      </c>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t="s">
        <v>546</v>
      </c>
      <c r="AF983" s="162" t="s">
        <v>547</v>
      </c>
      <c r="AG983" s="162"/>
      <c r="AH983" s="162"/>
      <c r="AI983" s="162"/>
      <c r="AJ983" s="162"/>
      <c r="AK983" s="162"/>
      <c r="AL983" s="162"/>
      <c r="AM983" s="162">
        <v>15</v>
      </c>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row>
    <row r="984" spans="1:60" outlineLevel="1" x14ac:dyDescent="0.2">
      <c r="A984" s="205"/>
      <c r="B984" s="174"/>
      <c r="C984" s="199" t="s">
        <v>996</v>
      </c>
      <c r="D984" s="178"/>
      <c r="E984" s="183"/>
      <c r="F984" s="188"/>
      <c r="G984" s="188"/>
      <c r="H984" s="187"/>
      <c r="I984" s="208"/>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row>
    <row r="985" spans="1:60" outlineLevel="1" x14ac:dyDescent="0.2">
      <c r="A985" s="205"/>
      <c r="B985" s="174"/>
      <c r="C985" s="199" t="s">
        <v>997</v>
      </c>
      <c r="D985" s="178"/>
      <c r="E985" s="183">
        <v>84.403199999999998</v>
      </c>
      <c r="F985" s="188"/>
      <c r="G985" s="188"/>
      <c r="H985" s="187"/>
      <c r="I985" s="208"/>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row>
    <row r="986" spans="1:60" outlineLevel="1" x14ac:dyDescent="0.2">
      <c r="A986" s="205"/>
      <c r="B986" s="174"/>
      <c r="C986" s="199" t="s">
        <v>998</v>
      </c>
      <c r="D986" s="178"/>
      <c r="E986" s="183">
        <v>838.65599999999995</v>
      </c>
      <c r="F986" s="188"/>
      <c r="G986" s="188"/>
      <c r="H986" s="187"/>
      <c r="I986" s="208"/>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row>
    <row r="987" spans="1:60" outlineLevel="1" x14ac:dyDescent="0.2">
      <c r="A987" s="205"/>
      <c r="B987" s="174"/>
      <c r="C987" s="199" t="s">
        <v>999</v>
      </c>
      <c r="D987" s="178"/>
      <c r="E987" s="183">
        <v>1477.1635200000001</v>
      </c>
      <c r="F987" s="188"/>
      <c r="G987" s="188"/>
      <c r="H987" s="187"/>
      <c r="I987" s="208"/>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row>
    <row r="988" spans="1:60" outlineLevel="1" x14ac:dyDescent="0.2">
      <c r="A988" s="205"/>
      <c r="B988" s="174"/>
      <c r="C988" s="199" t="s">
        <v>1000</v>
      </c>
      <c r="D988" s="178"/>
      <c r="E988" s="183">
        <v>968.59392000000003</v>
      </c>
      <c r="F988" s="188"/>
      <c r="G988" s="188"/>
      <c r="H988" s="187"/>
      <c r="I988" s="208"/>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row>
    <row r="989" spans="1:60" outlineLevel="1" x14ac:dyDescent="0.2">
      <c r="A989" s="205"/>
      <c r="B989" s="174"/>
      <c r="C989" s="199" t="s">
        <v>1003</v>
      </c>
      <c r="D989" s="178"/>
      <c r="E989" s="183">
        <v>6846.7839999999997</v>
      </c>
      <c r="F989" s="188"/>
      <c r="G989" s="188"/>
      <c r="H989" s="187"/>
      <c r="I989" s="208"/>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row>
    <row r="990" spans="1:60" outlineLevel="1" x14ac:dyDescent="0.2">
      <c r="A990" s="205"/>
      <c r="B990" s="174"/>
      <c r="C990" s="199" t="s">
        <v>1004</v>
      </c>
      <c r="D990" s="178"/>
      <c r="E990" s="183">
        <v>2598.4</v>
      </c>
      <c r="F990" s="188"/>
      <c r="G990" s="188"/>
      <c r="H990" s="187"/>
      <c r="I990" s="208"/>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row>
    <row r="991" spans="1:60" outlineLevel="1" x14ac:dyDescent="0.2">
      <c r="A991" s="205"/>
      <c r="B991" s="174"/>
      <c r="C991" s="200" t="s">
        <v>187</v>
      </c>
      <c r="D991" s="179"/>
      <c r="E991" s="184">
        <v>12814.00064</v>
      </c>
      <c r="F991" s="188"/>
      <c r="G991" s="188"/>
      <c r="H991" s="187"/>
      <c r="I991" s="208"/>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row>
    <row r="992" spans="1:60" outlineLevel="1" x14ac:dyDescent="0.2">
      <c r="A992" s="206">
        <v>131</v>
      </c>
      <c r="B992" s="173" t="s">
        <v>1006</v>
      </c>
      <c r="C992" s="198" t="s">
        <v>1007</v>
      </c>
      <c r="D992" s="177" t="s">
        <v>756</v>
      </c>
      <c r="E992" s="182">
        <v>56</v>
      </c>
      <c r="F992" s="189"/>
      <c r="G992" s="188">
        <f>ROUND(E992*F992,2)</f>
        <v>0</v>
      </c>
      <c r="H992" s="187"/>
      <c r="I992" s="208" t="s">
        <v>545</v>
      </c>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t="s">
        <v>546</v>
      </c>
      <c r="AF992" s="162" t="s">
        <v>547</v>
      </c>
      <c r="AG992" s="162"/>
      <c r="AH992" s="162"/>
      <c r="AI992" s="162"/>
      <c r="AJ992" s="162"/>
      <c r="AK992" s="162"/>
      <c r="AL992" s="162"/>
      <c r="AM992" s="162">
        <v>15</v>
      </c>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row>
    <row r="993" spans="1:60" outlineLevel="1" x14ac:dyDescent="0.2">
      <c r="A993" s="206">
        <v>132</v>
      </c>
      <c r="B993" s="173" t="s">
        <v>1008</v>
      </c>
      <c r="C993" s="198" t="s">
        <v>1009</v>
      </c>
      <c r="D993" s="177" t="s">
        <v>587</v>
      </c>
      <c r="E993" s="182">
        <v>112</v>
      </c>
      <c r="F993" s="189"/>
      <c r="G993" s="188">
        <f>ROUND(E993*F993,2)</f>
        <v>0</v>
      </c>
      <c r="H993" s="187"/>
      <c r="I993" s="208" t="s">
        <v>545</v>
      </c>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t="s">
        <v>546</v>
      </c>
      <c r="AF993" s="162" t="s">
        <v>547</v>
      </c>
      <c r="AG993" s="162"/>
      <c r="AH993" s="162"/>
      <c r="AI993" s="162"/>
      <c r="AJ993" s="162"/>
      <c r="AK993" s="162"/>
      <c r="AL993" s="162"/>
      <c r="AM993" s="162">
        <v>15</v>
      </c>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row>
    <row r="994" spans="1:60" outlineLevel="1" x14ac:dyDescent="0.2">
      <c r="A994" s="205"/>
      <c r="B994" s="174"/>
      <c r="C994" s="199" t="s">
        <v>1010</v>
      </c>
      <c r="D994" s="178"/>
      <c r="E994" s="183">
        <v>112</v>
      </c>
      <c r="F994" s="188"/>
      <c r="G994" s="188"/>
      <c r="H994" s="187"/>
      <c r="I994" s="208"/>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row>
    <row r="995" spans="1:60" ht="22.5" outlineLevel="1" x14ac:dyDescent="0.2">
      <c r="A995" s="206">
        <v>133</v>
      </c>
      <c r="B995" s="173" t="s">
        <v>1011</v>
      </c>
      <c r="C995" s="198" t="s">
        <v>1012</v>
      </c>
      <c r="D995" s="177" t="s">
        <v>762</v>
      </c>
      <c r="E995" s="182">
        <v>9.2840000000000006E-2</v>
      </c>
      <c r="F995" s="189"/>
      <c r="G995" s="188">
        <f>ROUND(E995*F995,2)</f>
        <v>0</v>
      </c>
      <c r="H995" s="187" t="s">
        <v>840</v>
      </c>
      <c r="I995" s="208" t="s">
        <v>139</v>
      </c>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t="s">
        <v>140</v>
      </c>
      <c r="AF995" s="162"/>
      <c r="AG995" s="162"/>
      <c r="AH995" s="162"/>
      <c r="AI995" s="162"/>
      <c r="AJ995" s="162"/>
      <c r="AK995" s="162"/>
      <c r="AL995" s="162"/>
      <c r="AM995" s="162">
        <v>15</v>
      </c>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row>
    <row r="996" spans="1:60" outlineLevel="1" x14ac:dyDescent="0.2">
      <c r="A996" s="205"/>
      <c r="B996" s="174"/>
      <c r="C996" s="199" t="s">
        <v>1013</v>
      </c>
      <c r="D996" s="178"/>
      <c r="E996" s="183">
        <v>9.2840000000000006E-2</v>
      </c>
      <c r="F996" s="188"/>
      <c r="G996" s="188"/>
      <c r="H996" s="187"/>
      <c r="I996" s="208"/>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row>
    <row r="997" spans="1:60" ht="22.5" outlineLevel="1" x14ac:dyDescent="0.2">
      <c r="A997" s="206">
        <v>134</v>
      </c>
      <c r="B997" s="173" t="s">
        <v>1014</v>
      </c>
      <c r="C997" s="198" t="s">
        <v>1374</v>
      </c>
      <c r="D997" s="177" t="s">
        <v>762</v>
      </c>
      <c r="E997" s="182">
        <v>0.92252000000000001</v>
      </c>
      <c r="F997" s="189"/>
      <c r="G997" s="188">
        <f>ROUND(E997*F997,2)</f>
        <v>0</v>
      </c>
      <c r="H997" s="187" t="s">
        <v>840</v>
      </c>
      <c r="I997" s="208" t="s">
        <v>139</v>
      </c>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t="s">
        <v>140</v>
      </c>
      <c r="AF997" s="162"/>
      <c r="AG997" s="162"/>
      <c r="AH997" s="162"/>
      <c r="AI997" s="162"/>
      <c r="AJ997" s="162"/>
      <c r="AK997" s="162"/>
      <c r="AL997" s="162"/>
      <c r="AM997" s="162">
        <v>15</v>
      </c>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row>
    <row r="998" spans="1:60" outlineLevel="1" x14ac:dyDescent="0.2">
      <c r="A998" s="205"/>
      <c r="B998" s="174"/>
      <c r="C998" s="199" t="s">
        <v>1015</v>
      </c>
      <c r="D998" s="178"/>
      <c r="E998" s="183">
        <v>0.92252000000000001</v>
      </c>
      <c r="F998" s="188"/>
      <c r="G998" s="188"/>
      <c r="H998" s="187"/>
      <c r="I998" s="208"/>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row>
    <row r="999" spans="1:60" ht="22.5" outlineLevel="1" x14ac:dyDescent="0.2">
      <c r="A999" s="206">
        <v>135</v>
      </c>
      <c r="B999" s="173" t="s">
        <v>1016</v>
      </c>
      <c r="C999" s="198" t="s">
        <v>1375</v>
      </c>
      <c r="D999" s="177" t="s">
        <v>762</v>
      </c>
      <c r="E999" s="182">
        <v>2.6903299999999999</v>
      </c>
      <c r="F999" s="189"/>
      <c r="G999" s="188">
        <f>ROUND(E999*F999,2)</f>
        <v>0</v>
      </c>
      <c r="H999" s="187" t="s">
        <v>840</v>
      </c>
      <c r="I999" s="208" t="s">
        <v>139</v>
      </c>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t="s">
        <v>140</v>
      </c>
      <c r="AF999" s="162"/>
      <c r="AG999" s="162"/>
      <c r="AH999" s="162"/>
      <c r="AI999" s="162"/>
      <c r="AJ999" s="162"/>
      <c r="AK999" s="162"/>
      <c r="AL999" s="162"/>
      <c r="AM999" s="162">
        <v>15</v>
      </c>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row>
    <row r="1000" spans="1:60" outlineLevel="1" x14ac:dyDescent="0.2">
      <c r="A1000" s="205"/>
      <c r="B1000" s="174"/>
      <c r="C1000" s="199" t="s">
        <v>1017</v>
      </c>
      <c r="D1000" s="178"/>
      <c r="E1000" s="183">
        <v>1.6248800000000001</v>
      </c>
      <c r="F1000" s="188"/>
      <c r="G1000" s="188"/>
      <c r="H1000" s="187"/>
      <c r="I1000" s="208"/>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row>
    <row r="1001" spans="1:60" outlineLevel="1" x14ac:dyDescent="0.2">
      <c r="A1001" s="205"/>
      <c r="B1001" s="174"/>
      <c r="C1001" s="199" t="s">
        <v>1018</v>
      </c>
      <c r="D1001" s="178"/>
      <c r="E1001" s="183">
        <v>1.06545</v>
      </c>
      <c r="F1001" s="188"/>
      <c r="G1001" s="188"/>
      <c r="H1001" s="187"/>
      <c r="I1001" s="208"/>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row>
    <row r="1002" spans="1:60" ht="22.5" outlineLevel="1" x14ac:dyDescent="0.2">
      <c r="A1002" s="206">
        <v>136</v>
      </c>
      <c r="B1002" s="173" t="s">
        <v>1019</v>
      </c>
      <c r="C1002" s="198" t="s">
        <v>1020</v>
      </c>
      <c r="D1002" s="177" t="s">
        <v>762</v>
      </c>
      <c r="E1002" s="182">
        <v>10.389699999999999</v>
      </c>
      <c r="F1002" s="189"/>
      <c r="G1002" s="188">
        <f>ROUND(E1002*F1002,2)</f>
        <v>0</v>
      </c>
      <c r="H1002" s="187" t="s">
        <v>840</v>
      </c>
      <c r="I1002" s="208" t="s">
        <v>139</v>
      </c>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t="s">
        <v>140</v>
      </c>
      <c r="AF1002" s="162"/>
      <c r="AG1002" s="162"/>
      <c r="AH1002" s="162"/>
      <c r="AI1002" s="162"/>
      <c r="AJ1002" s="162"/>
      <c r="AK1002" s="162"/>
      <c r="AL1002" s="162"/>
      <c r="AM1002" s="162">
        <v>15</v>
      </c>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row>
    <row r="1003" spans="1:60" outlineLevel="1" x14ac:dyDescent="0.2">
      <c r="A1003" s="205"/>
      <c r="B1003" s="174"/>
      <c r="C1003" s="199" t="s">
        <v>996</v>
      </c>
      <c r="D1003" s="178"/>
      <c r="E1003" s="183"/>
      <c r="F1003" s="188"/>
      <c r="G1003" s="188"/>
      <c r="H1003" s="187"/>
      <c r="I1003" s="208"/>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2"/>
      <c r="AY1003" s="162"/>
      <c r="AZ1003" s="162"/>
      <c r="BA1003" s="162"/>
      <c r="BB1003" s="162"/>
      <c r="BC1003" s="162"/>
      <c r="BD1003" s="162"/>
      <c r="BE1003" s="162"/>
      <c r="BF1003" s="162"/>
      <c r="BG1003" s="162"/>
      <c r="BH1003" s="162"/>
    </row>
    <row r="1004" spans="1:60" outlineLevel="1" x14ac:dyDescent="0.2">
      <c r="A1004" s="205"/>
      <c r="B1004" s="174"/>
      <c r="C1004" s="199" t="s">
        <v>1021</v>
      </c>
      <c r="D1004" s="178"/>
      <c r="E1004" s="183">
        <v>7.53146</v>
      </c>
      <c r="F1004" s="188"/>
      <c r="G1004" s="188"/>
      <c r="H1004" s="187"/>
      <c r="I1004" s="208"/>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2"/>
      <c r="AY1004" s="162"/>
      <c r="AZ1004" s="162"/>
      <c r="BA1004" s="162"/>
      <c r="BB1004" s="162"/>
      <c r="BC1004" s="162"/>
      <c r="BD1004" s="162"/>
      <c r="BE1004" s="162"/>
      <c r="BF1004" s="162"/>
      <c r="BG1004" s="162"/>
      <c r="BH1004" s="162"/>
    </row>
    <row r="1005" spans="1:60" outlineLevel="1" x14ac:dyDescent="0.2">
      <c r="A1005" s="205"/>
      <c r="B1005" s="174"/>
      <c r="C1005" s="199" t="s">
        <v>1022</v>
      </c>
      <c r="D1005" s="178"/>
      <c r="E1005" s="183">
        <v>2.8582399999999999</v>
      </c>
      <c r="F1005" s="188"/>
      <c r="G1005" s="188"/>
      <c r="H1005" s="187"/>
      <c r="I1005" s="208"/>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2"/>
      <c r="AY1005" s="162"/>
      <c r="AZ1005" s="162"/>
      <c r="BA1005" s="162"/>
      <c r="BB1005" s="162"/>
      <c r="BC1005" s="162"/>
      <c r="BD1005" s="162"/>
      <c r="BE1005" s="162"/>
      <c r="BF1005" s="162"/>
      <c r="BG1005" s="162"/>
      <c r="BH1005" s="162"/>
    </row>
    <row r="1006" spans="1:60" outlineLevel="1" x14ac:dyDescent="0.2">
      <c r="A1006" s="206">
        <v>137</v>
      </c>
      <c r="B1006" s="173" t="s">
        <v>1023</v>
      </c>
      <c r="C1006" s="198" t="s">
        <v>1024</v>
      </c>
      <c r="D1006" s="177" t="s">
        <v>1025</v>
      </c>
      <c r="E1006" s="182">
        <v>0.44800000000000001</v>
      </c>
      <c r="F1006" s="189"/>
      <c r="G1006" s="188">
        <f>ROUND(E1006*F1006,2)</f>
        <v>0</v>
      </c>
      <c r="H1006" s="187" t="s">
        <v>840</v>
      </c>
      <c r="I1006" s="208" t="s">
        <v>139</v>
      </c>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t="s">
        <v>140</v>
      </c>
      <c r="AF1006" s="162"/>
      <c r="AG1006" s="162"/>
      <c r="AH1006" s="162"/>
      <c r="AI1006" s="162"/>
      <c r="AJ1006" s="162"/>
      <c r="AK1006" s="162"/>
      <c r="AL1006" s="162"/>
      <c r="AM1006" s="162">
        <v>15</v>
      </c>
      <c r="AN1006" s="162"/>
      <c r="AO1006" s="162"/>
      <c r="AP1006" s="162"/>
      <c r="AQ1006" s="162"/>
      <c r="AR1006" s="162"/>
      <c r="AS1006" s="162"/>
      <c r="AT1006" s="162"/>
      <c r="AU1006" s="162"/>
      <c r="AV1006" s="162"/>
      <c r="AW1006" s="162"/>
      <c r="AX1006" s="162"/>
      <c r="AY1006" s="162"/>
      <c r="AZ1006" s="162"/>
      <c r="BA1006" s="162"/>
      <c r="BB1006" s="162"/>
      <c r="BC1006" s="162"/>
      <c r="BD1006" s="162"/>
      <c r="BE1006" s="162"/>
      <c r="BF1006" s="162"/>
      <c r="BG1006" s="162"/>
      <c r="BH1006" s="162"/>
    </row>
    <row r="1007" spans="1:60" outlineLevel="1" x14ac:dyDescent="0.2">
      <c r="A1007" s="205"/>
      <c r="B1007" s="174"/>
      <c r="C1007" s="199" t="s">
        <v>1026</v>
      </c>
      <c r="D1007" s="178"/>
      <c r="E1007" s="183">
        <v>0.44800000000000001</v>
      </c>
      <c r="F1007" s="188"/>
      <c r="G1007" s="188"/>
      <c r="H1007" s="187"/>
      <c r="I1007" s="208"/>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c r="AQ1007" s="162"/>
      <c r="AR1007" s="162"/>
      <c r="AS1007" s="162"/>
      <c r="AT1007" s="162"/>
      <c r="AU1007" s="162"/>
      <c r="AV1007" s="162"/>
      <c r="AW1007" s="162"/>
      <c r="AX1007" s="162"/>
      <c r="AY1007" s="162"/>
      <c r="AZ1007" s="162"/>
      <c r="BA1007" s="162"/>
      <c r="BB1007" s="162"/>
      <c r="BC1007" s="162"/>
      <c r="BD1007" s="162"/>
      <c r="BE1007" s="162"/>
      <c r="BF1007" s="162"/>
      <c r="BG1007" s="162"/>
      <c r="BH1007" s="162"/>
    </row>
    <row r="1008" spans="1:60" outlineLevel="1" x14ac:dyDescent="0.2">
      <c r="A1008" s="206">
        <v>138</v>
      </c>
      <c r="B1008" s="173" t="s">
        <v>1027</v>
      </c>
      <c r="C1008" s="198" t="s">
        <v>1028</v>
      </c>
      <c r="D1008" s="177" t="s">
        <v>1025</v>
      </c>
      <c r="E1008" s="182">
        <v>0.44800000000000001</v>
      </c>
      <c r="F1008" s="189"/>
      <c r="G1008" s="188">
        <f>ROUND(E1008*F1008,2)</f>
        <v>0</v>
      </c>
      <c r="H1008" s="187" t="s">
        <v>840</v>
      </c>
      <c r="I1008" s="208" t="s">
        <v>139</v>
      </c>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t="s">
        <v>140</v>
      </c>
      <c r="AF1008" s="162"/>
      <c r="AG1008" s="162"/>
      <c r="AH1008" s="162"/>
      <c r="AI1008" s="162"/>
      <c r="AJ1008" s="162"/>
      <c r="AK1008" s="162"/>
      <c r="AL1008" s="162"/>
      <c r="AM1008" s="162">
        <v>15</v>
      </c>
      <c r="AN1008" s="162"/>
      <c r="AO1008" s="162"/>
      <c r="AP1008" s="162"/>
      <c r="AQ1008" s="162"/>
      <c r="AR1008" s="162"/>
      <c r="AS1008" s="162"/>
      <c r="AT1008" s="162"/>
      <c r="AU1008" s="162"/>
      <c r="AV1008" s="162"/>
      <c r="AW1008" s="162"/>
      <c r="AX1008" s="162"/>
      <c r="AY1008" s="162"/>
      <c r="AZ1008" s="162"/>
      <c r="BA1008" s="162"/>
      <c r="BB1008" s="162"/>
      <c r="BC1008" s="162"/>
      <c r="BD1008" s="162"/>
      <c r="BE1008" s="162"/>
      <c r="BF1008" s="162"/>
      <c r="BG1008" s="162"/>
      <c r="BH1008" s="162"/>
    </row>
    <row r="1009" spans="1:60" outlineLevel="1" x14ac:dyDescent="0.2">
      <c r="A1009" s="205"/>
      <c r="B1009" s="174"/>
      <c r="C1009" s="199" t="s">
        <v>1026</v>
      </c>
      <c r="D1009" s="178"/>
      <c r="E1009" s="183">
        <v>0.44800000000000001</v>
      </c>
      <c r="F1009" s="188"/>
      <c r="G1009" s="188"/>
      <c r="H1009" s="187"/>
      <c r="I1009" s="208"/>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c r="AQ1009" s="162"/>
      <c r="AR1009" s="162"/>
      <c r="AS1009" s="162"/>
      <c r="AT1009" s="162"/>
      <c r="AU1009" s="162"/>
      <c r="AV1009" s="162"/>
      <c r="AW1009" s="162"/>
      <c r="AX1009" s="162"/>
      <c r="AY1009" s="162"/>
      <c r="AZ1009" s="162"/>
      <c r="BA1009" s="162"/>
      <c r="BB1009" s="162"/>
      <c r="BC1009" s="162"/>
      <c r="BD1009" s="162"/>
      <c r="BE1009" s="162"/>
      <c r="BF1009" s="162"/>
      <c r="BG1009" s="162"/>
      <c r="BH1009" s="162"/>
    </row>
    <row r="1010" spans="1:60" ht="33.75" outlineLevel="1" x14ac:dyDescent="0.2">
      <c r="A1010" s="206">
        <v>139</v>
      </c>
      <c r="B1010" s="173" t="s">
        <v>1029</v>
      </c>
      <c r="C1010" s="198" t="s">
        <v>1030</v>
      </c>
      <c r="D1010" s="177" t="s">
        <v>642</v>
      </c>
      <c r="E1010" s="182">
        <v>448</v>
      </c>
      <c r="F1010" s="189"/>
      <c r="G1010" s="188">
        <f>ROUND(E1010*F1010,2)</f>
        <v>0</v>
      </c>
      <c r="H1010" s="187" t="s">
        <v>840</v>
      </c>
      <c r="I1010" s="208" t="s">
        <v>139</v>
      </c>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t="s">
        <v>140</v>
      </c>
      <c r="AF1010" s="162"/>
      <c r="AG1010" s="162"/>
      <c r="AH1010" s="162"/>
      <c r="AI1010" s="162"/>
      <c r="AJ1010" s="162"/>
      <c r="AK1010" s="162"/>
      <c r="AL1010" s="162"/>
      <c r="AM1010" s="162">
        <v>15</v>
      </c>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row>
    <row r="1011" spans="1:60" outlineLevel="1" x14ac:dyDescent="0.2">
      <c r="A1011" s="205"/>
      <c r="B1011" s="174"/>
      <c r="C1011" s="199" t="s">
        <v>987</v>
      </c>
      <c r="D1011" s="178"/>
      <c r="E1011" s="183">
        <v>448</v>
      </c>
      <c r="F1011" s="188"/>
      <c r="G1011" s="188"/>
      <c r="H1011" s="187"/>
      <c r="I1011" s="208"/>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row>
    <row r="1012" spans="1:60" outlineLevel="1" x14ac:dyDescent="0.2">
      <c r="A1012" s="205"/>
      <c r="B1012" s="285" t="s">
        <v>1031</v>
      </c>
      <c r="C1012" s="286"/>
      <c r="D1012" s="287"/>
      <c r="E1012" s="288"/>
      <c r="F1012" s="289"/>
      <c r="G1012" s="290"/>
      <c r="H1012" s="187"/>
      <c r="I1012" s="208"/>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v>0</v>
      </c>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row>
    <row r="1013" spans="1:60" outlineLevel="1" x14ac:dyDescent="0.2">
      <c r="A1013" s="205"/>
      <c r="B1013" s="285" t="s">
        <v>914</v>
      </c>
      <c r="C1013" s="286"/>
      <c r="D1013" s="287"/>
      <c r="E1013" s="288"/>
      <c r="F1013" s="289"/>
      <c r="G1013" s="290"/>
      <c r="H1013" s="187"/>
      <c r="I1013" s="208"/>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t="s">
        <v>134</v>
      </c>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row>
    <row r="1014" spans="1:60" outlineLevel="1" x14ac:dyDescent="0.2">
      <c r="A1014" s="206">
        <v>140</v>
      </c>
      <c r="B1014" s="173" t="s">
        <v>1032</v>
      </c>
      <c r="C1014" s="198" t="s">
        <v>928</v>
      </c>
      <c r="D1014" s="177" t="s">
        <v>762</v>
      </c>
      <c r="E1014" s="182">
        <v>14.78036</v>
      </c>
      <c r="F1014" s="189"/>
      <c r="G1014" s="188">
        <f>ROUND(E1014*F1014,2)</f>
        <v>0</v>
      </c>
      <c r="H1014" s="187" t="s">
        <v>751</v>
      </c>
      <c r="I1014" s="208" t="s">
        <v>139</v>
      </c>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t="s">
        <v>140</v>
      </c>
      <c r="AF1014" s="162"/>
      <c r="AG1014" s="162"/>
      <c r="AH1014" s="162"/>
      <c r="AI1014" s="162"/>
      <c r="AJ1014" s="162"/>
      <c r="AK1014" s="162"/>
      <c r="AL1014" s="162"/>
      <c r="AM1014" s="162">
        <v>15</v>
      </c>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row>
    <row r="1015" spans="1:60" x14ac:dyDescent="0.2">
      <c r="A1015" s="204" t="s">
        <v>130</v>
      </c>
      <c r="B1015" s="172" t="s">
        <v>94</v>
      </c>
      <c r="C1015" s="197" t="s">
        <v>95</v>
      </c>
      <c r="D1015" s="176"/>
      <c r="E1015" s="181"/>
      <c r="F1015" s="272">
        <f>SUM(G1016:G1047)</f>
        <v>0</v>
      </c>
      <c r="G1015" s="273"/>
      <c r="H1015" s="186"/>
      <c r="I1015" s="207"/>
      <c r="AE1015" t="s">
        <v>131</v>
      </c>
    </row>
    <row r="1016" spans="1:60" outlineLevel="1" x14ac:dyDescent="0.2">
      <c r="A1016" s="205"/>
      <c r="B1016" s="274" t="s">
        <v>1033</v>
      </c>
      <c r="C1016" s="275"/>
      <c r="D1016" s="276"/>
      <c r="E1016" s="277"/>
      <c r="F1016" s="278"/>
      <c r="G1016" s="279"/>
      <c r="H1016" s="187"/>
      <c r="I1016" s="208"/>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v>0</v>
      </c>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row>
    <row r="1017" spans="1:60" ht="22.5" outlineLevel="1" x14ac:dyDescent="0.2">
      <c r="A1017" s="206">
        <v>141</v>
      </c>
      <c r="B1017" s="173" t="s">
        <v>1034</v>
      </c>
      <c r="C1017" s="198" t="s">
        <v>1035</v>
      </c>
      <c r="D1017" s="177" t="s">
        <v>271</v>
      </c>
      <c r="E1017" s="182">
        <v>452.23</v>
      </c>
      <c r="F1017" s="189"/>
      <c r="G1017" s="188">
        <f>ROUND(E1017*F1017,2)</f>
        <v>0</v>
      </c>
      <c r="H1017" s="187" t="s">
        <v>1036</v>
      </c>
      <c r="I1017" s="208" t="s">
        <v>139</v>
      </c>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t="s">
        <v>140</v>
      </c>
      <c r="AF1017" s="162"/>
      <c r="AG1017" s="162"/>
      <c r="AH1017" s="162"/>
      <c r="AI1017" s="162"/>
      <c r="AJ1017" s="162"/>
      <c r="AK1017" s="162"/>
      <c r="AL1017" s="162"/>
      <c r="AM1017" s="162">
        <v>15</v>
      </c>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row>
    <row r="1018" spans="1:60" outlineLevel="1" x14ac:dyDescent="0.2">
      <c r="A1018" s="205"/>
      <c r="B1018" s="174"/>
      <c r="C1018" s="280" t="s">
        <v>1037</v>
      </c>
      <c r="D1018" s="281"/>
      <c r="E1018" s="282"/>
      <c r="F1018" s="283"/>
      <c r="G1018" s="284"/>
      <c r="H1018" s="187"/>
      <c r="I1018" s="208"/>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2"/>
      <c r="AY1018" s="162"/>
      <c r="AZ1018" s="162"/>
      <c r="BA1018" s="165" t="str">
        <f>C1018</f>
        <v>Vložení parotěsné okenní folie, paropropustné expanzní pásky a vyplnění spáry PU pěnou. Dodávka materiálu.</v>
      </c>
      <c r="BB1018" s="162"/>
      <c r="BC1018" s="162"/>
      <c r="BD1018" s="162"/>
      <c r="BE1018" s="162"/>
      <c r="BF1018" s="162"/>
      <c r="BG1018" s="162"/>
      <c r="BH1018" s="162"/>
    </row>
    <row r="1019" spans="1:60" outlineLevel="1" x14ac:dyDescent="0.2">
      <c r="A1019" s="205"/>
      <c r="B1019" s="174"/>
      <c r="C1019" s="199" t="s">
        <v>1038</v>
      </c>
      <c r="D1019" s="178"/>
      <c r="E1019" s="183">
        <v>52.8</v>
      </c>
      <c r="F1019" s="188"/>
      <c r="G1019" s="188"/>
      <c r="H1019" s="187"/>
      <c r="I1019" s="208"/>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row>
    <row r="1020" spans="1:60" outlineLevel="1" x14ac:dyDescent="0.2">
      <c r="A1020" s="205"/>
      <c r="B1020" s="174"/>
      <c r="C1020" s="199" t="s">
        <v>1039</v>
      </c>
      <c r="D1020" s="178"/>
      <c r="E1020" s="183">
        <v>78.760000000000005</v>
      </c>
      <c r="F1020" s="188"/>
      <c r="G1020" s="188"/>
      <c r="H1020" s="187"/>
      <c r="I1020" s="208"/>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row>
    <row r="1021" spans="1:60" outlineLevel="1" x14ac:dyDescent="0.2">
      <c r="A1021" s="205"/>
      <c r="B1021" s="174"/>
      <c r="C1021" s="199" t="s">
        <v>1040</v>
      </c>
      <c r="D1021" s="178"/>
      <c r="E1021" s="183">
        <v>36</v>
      </c>
      <c r="F1021" s="188"/>
      <c r="G1021" s="188"/>
      <c r="H1021" s="187"/>
      <c r="I1021" s="208"/>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row>
    <row r="1022" spans="1:60" outlineLevel="1" x14ac:dyDescent="0.2">
      <c r="A1022" s="205"/>
      <c r="B1022" s="174"/>
      <c r="C1022" s="199" t="s">
        <v>1041</v>
      </c>
      <c r="D1022" s="178"/>
      <c r="E1022" s="183">
        <v>28.64</v>
      </c>
      <c r="F1022" s="188"/>
      <c r="G1022" s="188"/>
      <c r="H1022" s="187"/>
      <c r="I1022" s="208"/>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row>
    <row r="1023" spans="1:60" outlineLevel="1" x14ac:dyDescent="0.2">
      <c r="A1023" s="205"/>
      <c r="B1023" s="174"/>
      <c r="C1023" s="199" t="s">
        <v>1042</v>
      </c>
      <c r="D1023" s="178"/>
      <c r="E1023" s="183">
        <v>104.72</v>
      </c>
      <c r="F1023" s="188"/>
      <c r="G1023" s="188"/>
      <c r="H1023" s="187"/>
      <c r="I1023" s="208"/>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row>
    <row r="1024" spans="1:60" outlineLevel="1" x14ac:dyDescent="0.2">
      <c r="A1024" s="205"/>
      <c r="B1024" s="174"/>
      <c r="C1024" s="199" t="s">
        <v>1043</v>
      </c>
      <c r="D1024" s="178"/>
      <c r="E1024" s="183">
        <v>50.16</v>
      </c>
      <c r="F1024" s="188"/>
      <c r="G1024" s="188"/>
      <c r="H1024" s="187"/>
      <c r="I1024" s="208"/>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row>
    <row r="1025" spans="1:60" outlineLevel="1" x14ac:dyDescent="0.2">
      <c r="A1025" s="205"/>
      <c r="B1025" s="174"/>
      <c r="C1025" s="199" t="s">
        <v>1044</v>
      </c>
      <c r="D1025" s="178"/>
      <c r="E1025" s="183">
        <v>54.25</v>
      </c>
      <c r="F1025" s="188"/>
      <c r="G1025" s="188"/>
      <c r="H1025" s="187"/>
      <c r="I1025" s="208"/>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row>
    <row r="1026" spans="1:60" outlineLevel="1" x14ac:dyDescent="0.2">
      <c r="A1026" s="205"/>
      <c r="B1026" s="174"/>
      <c r="C1026" s="199" t="s">
        <v>1045</v>
      </c>
      <c r="D1026" s="178"/>
      <c r="E1026" s="183">
        <v>46.9</v>
      </c>
      <c r="F1026" s="188"/>
      <c r="G1026" s="188"/>
      <c r="H1026" s="187"/>
      <c r="I1026" s="208"/>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row>
    <row r="1027" spans="1:60" outlineLevel="1" x14ac:dyDescent="0.2">
      <c r="A1027" s="205"/>
      <c r="B1027" s="285" t="s">
        <v>1376</v>
      </c>
      <c r="C1027" s="286"/>
      <c r="D1027" s="287"/>
      <c r="E1027" s="288"/>
      <c r="F1027" s="289"/>
      <c r="G1027" s="290"/>
      <c r="H1027" s="187"/>
      <c r="I1027" s="208"/>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v>0</v>
      </c>
      <c r="AD1027" s="162"/>
      <c r="AE1027" s="162"/>
      <c r="AF1027" s="162"/>
      <c r="AG1027" s="162"/>
      <c r="AH1027" s="162"/>
      <c r="AI1027" s="162"/>
      <c r="AJ1027" s="162"/>
      <c r="AK1027" s="162"/>
      <c r="AL1027" s="162"/>
      <c r="AM1027" s="162"/>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row>
    <row r="1028" spans="1:60" outlineLevel="1" x14ac:dyDescent="0.2">
      <c r="A1028" s="205"/>
      <c r="B1028" s="285" t="s">
        <v>1046</v>
      </c>
      <c r="C1028" s="286"/>
      <c r="D1028" s="287"/>
      <c r="E1028" s="288"/>
      <c r="F1028" s="289"/>
      <c r="G1028" s="290"/>
      <c r="H1028" s="187"/>
      <c r="I1028" s="208"/>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v>1</v>
      </c>
      <c r="AD1028" s="162"/>
      <c r="AE1028" s="162"/>
      <c r="AF1028" s="162"/>
      <c r="AG1028" s="162"/>
      <c r="AH1028" s="162"/>
      <c r="AI1028" s="162"/>
      <c r="AJ1028" s="162"/>
      <c r="AK1028" s="162"/>
      <c r="AL1028" s="162"/>
      <c r="AM1028" s="162"/>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row>
    <row r="1029" spans="1:60" outlineLevel="1" x14ac:dyDescent="0.2">
      <c r="A1029" s="206">
        <v>142</v>
      </c>
      <c r="B1029" s="173" t="s">
        <v>1047</v>
      </c>
      <c r="C1029" s="198" t="s">
        <v>1385</v>
      </c>
      <c r="D1029" s="177" t="s">
        <v>227</v>
      </c>
      <c r="E1029" s="182">
        <v>215.15690000000001</v>
      </c>
      <c r="F1029" s="189"/>
      <c r="G1029" s="188">
        <f>ROUND(E1029*F1029,2)</f>
        <v>0</v>
      </c>
      <c r="H1029" s="187" t="s">
        <v>751</v>
      </c>
      <c r="I1029" s="208" t="s">
        <v>139</v>
      </c>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t="s">
        <v>140</v>
      </c>
      <c r="AF1029" s="162"/>
      <c r="AG1029" s="162"/>
      <c r="AH1029" s="162"/>
      <c r="AI1029" s="162"/>
      <c r="AJ1029" s="162"/>
      <c r="AK1029" s="162"/>
      <c r="AL1029" s="162"/>
      <c r="AM1029" s="162">
        <v>15</v>
      </c>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row>
    <row r="1030" spans="1:60" outlineLevel="1" x14ac:dyDescent="0.2">
      <c r="A1030" s="205"/>
      <c r="B1030" s="174"/>
      <c r="C1030" s="280" t="s">
        <v>1048</v>
      </c>
      <c r="D1030" s="281"/>
      <c r="E1030" s="282"/>
      <c r="F1030" s="283"/>
      <c r="G1030" s="284"/>
      <c r="H1030" s="187"/>
      <c r="I1030" s="208"/>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c r="AQ1030" s="162"/>
      <c r="AR1030" s="162"/>
      <c r="AS1030" s="162"/>
      <c r="AT1030" s="162"/>
      <c r="AU1030" s="162"/>
      <c r="AV1030" s="162"/>
      <c r="AW1030" s="162"/>
      <c r="AX1030" s="162"/>
      <c r="AY1030" s="162"/>
      <c r="AZ1030" s="162"/>
      <c r="BA1030" s="165" t="str">
        <f>C1030</f>
        <v>Včetně dokončení okování křídel.</v>
      </c>
      <c r="BB1030" s="162"/>
      <c r="BC1030" s="162"/>
      <c r="BD1030" s="162"/>
      <c r="BE1030" s="162"/>
      <c r="BF1030" s="162"/>
      <c r="BG1030" s="162"/>
      <c r="BH1030" s="162"/>
    </row>
    <row r="1031" spans="1:60" outlineLevel="1" x14ac:dyDescent="0.2">
      <c r="A1031" s="205"/>
      <c r="B1031" s="174"/>
      <c r="C1031" s="199" t="s">
        <v>1049</v>
      </c>
      <c r="D1031" s="178"/>
      <c r="E1031" s="183">
        <v>11.88</v>
      </c>
      <c r="F1031" s="188"/>
      <c r="G1031" s="188"/>
      <c r="H1031" s="187"/>
      <c r="I1031" s="208"/>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row>
    <row r="1032" spans="1:60" outlineLevel="1" x14ac:dyDescent="0.2">
      <c r="A1032" s="205"/>
      <c r="B1032" s="174"/>
      <c r="C1032" s="199" t="s">
        <v>292</v>
      </c>
      <c r="D1032" s="178"/>
      <c r="E1032" s="183">
        <v>19.667999999999999</v>
      </c>
      <c r="F1032" s="188"/>
      <c r="G1032" s="188"/>
      <c r="H1032" s="187"/>
      <c r="I1032" s="208"/>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row>
    <row r="1033" spans="1:60" outlineLevel="1" x14ac:dyDescent="0.2">
      <c r="A1033" s="205"/>
      <c r="B1033" s="174"/>
      <c r="C1033" s="199" t="s">
        <v>293</v>
      </c>
      <c r="D1033" s="178"/>
      <c r="E1033" s="183">
        <v>8.64</v>
      </c>
      <c r="F1033" s="188"/>
      <c r="G1033" s="188"/>
      <c r="H1033" s="187"/>
      <c r="I1033" s="208"/>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row>
    <row r="1034" spans="1:60" outlineLevel="1" x14ac:dyDescent="0.2">
      <c r="A1034" s="205"/>
      <c r="B1034" s="174"/>
      <c r="C1034" s="199" t="s">
        <v>294</v>
      </c>
      <c r="D1034" s="178"/>
      <c r="E1034" s="183">
        <v>12.816000000000001</v>
      </c>
      <c r="F1034" s="188"/>
      <c r="G1034" s="188"/>
      <c r="H1034" s="187"/>
      <c r="I1034" s="208"/>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row>
    <row r="1035" spans="1:60" outlineLevel="1" x14ac:dyDescent="0.2">
      <c r="A1035" s="205"/>
      <c r="B1035" s="174"/>
      <c r="C1035" s="199" t="s">
        <v>295</v>
      </c>
      <c r="D1035" s="178"/>
      <c r="E1035" s="183">
        <v>58.348399999999998</v>
      </c>
      <c r="F1035" s="188"/>
      <c r="G1035" s="188"/>
      <c r="H1035" s="187"/>
      <c r="I1035" s="208"/>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row>
    <row r="1036" spans="1:60" outlineLevel="1" x14ac:dyDescent="0.2">
      <c r="A1036" s="205"/>
      <c r="B1036" s="174"/>
      <c r="C1036" s="199" t="s">
        <v>296</v>
      </c>
      <c r="D1036" s="178"/>
      <c r="E1036" s="183">
        <v>25.632000000000001</v>
      </c>
      <c r="F1036" s="188"/>
      <c r="G1036" s="188"/>
      <c r="H1036" s="187"/>
      <c r="I1036" s="208"/>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row>
    <row r="1037" spans="1:60" outlineLevel="1" x14ac:dyDescent="0.2">
      <c r="A1037" s="205"/>
      <c r="B1037" s="174"/>
      <c r="C1037" s="199" t="s">
        <v>1050</v>
      </c>
      <c r="D1037" s="178"/>
      <c r="E1037" s="183">
        <v>47.302500000000002</v>
      </c>
      <c r="F1037" s="188"/>
      <c r="G1037" s="188"/>
      <c r="H1037" s="187"/>
      <c r="I1037" s="208"/>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row>
    <row r="1038" spans="1:60" outlineLevel="1" x14ac:dyDescent="0.2">
      <c r="A1038" s="205"/>
      <c r="B1038" s="174"/>
      <c r="C1038" s="199" t="s">
        <v>350</v>
      </c>
      <c r="D1038" s="178"/>
      <c r="E1038" s="183">
        <v>22.05</v>
      </c>
      <c r="F1038" s="188"/>
      <c r="G1038" s="188"/>
      <c r="H1038" s="187"/>
      <c r="I1038" s="208"/>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row>
    <row r="1039" spans="1:60" outlineLevel="1" x14ac:dyDescent="0.2">
      <c r="A1039" s="205"/>
      <c r="B1039" s="174"/>
      <c r="C1039" s="199" t="s">
        <v>352</v>
      </c>
      <c r="D1039" s="178"/>
      <c r="E1039" s="183">
        <v>8.82</v>
      </c>
      <c r="F1039" s="188"/>
      <c r="G1039" s="188"/>
      <c r="H1039" s="187"/>
      <c r="I1039" s="208"/>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row>
    <row r="1040" spans="1:60" outlineLevel="1" x14ac:dyDescent="0.2">
      <c r="A1040" s="206">
        <v>143</v>
      </c>
      <c r="B1040" s="173" t="s">
        <v>1051</v>
      </c>
      <c r="C1040" s="198" t="s">
        <v>1052</v>
      </c>
      <c r="D1040" s="177" t="s">
        <v>587</v>
      </c>
      <c r="E1040" s="182">
        <v>11</v>
      </c>
      <c r="F1040" s="189"/>
      <c r="G1040" s="188">
        <f t="shared" ref="G1040:G1047" si="1">ROUND(E1040*F1040,2)</f>
        <v>0</v>
      </c>
      <c r="H1040" s="187"/>
      <c r="I1040" s="208" t="s">
        <v>545</v>
      </c>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t="s">
        <v>546</v>
      </c>
      <c r="AF1040" s="162" t="s">
        <v>547</v>
      </c>
      <c r="AG1040" s="162"/>
      <c r="AH1040" s="162"/>
      <c r="AI1040" s="162"/>
      <c r="AJ1040" s="162"/>
      <c r="AK1040" s="162"/>
      <c r="AL1040" s="162"/>
      <c r="AM1040" s="162">
        <v>15</v>
      </c>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row>
    <row r="1041" spans="1:60" outlineLevel="1" x14ac:dyDescent="0.2">
      <c r="A1041" s="206">
        <v>144</v>
      </c>
      <c r="B1041" s="173" t="s">
        <v>1053</v>
      </c>
      <c r="C1041" s="198" t="s">
        <v>1054</v>
      </c>
      <c r="D1041" s="177" t="s">
        <v>587</v>
      </c>
      <c r="E1041" s="182">
        <v>11</v>
      </c>
      <c r="F1041" s="189"/>
      <c r="G1041" s="188">
        <f t="shared" si="1"/>
        <v>0</v>
      </c>
      <c r="H1041" s="187"/>
      <c r="I1041" s="208" t="s">
        <v>545</v>
      </c>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t="s">
        <v>546</v>
      </c>
      <c r="AF1041" s="162" t="s">
        <v>547</v>
      </c>
      <c r="AG1041" s="162"/>
      <c r="AH1041" s="162"/>
      <c r="AI1041" s="162"/>
      <c r="AJ1041" s="162"/>
      <c r="AK1041" s="162"/>
      <c r="AL1041" s="162"/>
      <c r="AM1041" s="162">
        <v>15</v>
      </c>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row>
    <row r="1042" spans="1:60" outlineLevel="1" x14ac:dyDescent="0.2">
      <c r="A1042" s="206">
        <v>145</v>
      </c>
      <c r="B1042" s="173" t="s">
        <v>1055</v>
      </c>
      <c r="C1042" s="198" t="s">
        <v>1056</v>
      </c>
      <c r="D1042" s="177" t="s">
        <v>587</v>
      </c>
      <c r="E1042" s="182">
        <v>6</v>
      </c>
      <c r="F1042" s="189"/>
      <c r="G1042" s="188">
        <f t="shared" si="1"/>
        <v>0</v>
      </c>
      <c r="H1042" s="187"/>
      <c r="I1042" s="208" t="s">
        <v>545</v>
      </c>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t="s">
        <v>546</v>
      </c>
      <c r="AF1042" s="162" t="s">
        <v>547</v>
      </c>
      <c r="AG1042" s="162"/>
      <c r="AH1042" s="162"/>
      <c r="AI1042" s="162"/>
      <c r="AJ1042" s="162"/>
      <c r="AK1042" s="162"/>
      <c r="AL1042" s="162"/>
      <c r="AM1042" s="162">
        <v>15</v>
      </c>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row>
    <row r="1043" spans="1:60" outlineLevel="1" x14ac:dyDescent="0.2">
      <c r="A1043" s="206">
        <v>146</v>
      </c>
      <c r="B1043" s="173" t="s">
        <v>1057</v>
      </c>
      <c r="C1043" s="198" t="s">
        <v>1058</v>
      </c>
      <c r="D1043" s="177" t="s">
        <v>587</v>
      </c>
      <c r="E1043" s="182">
        <v>4</v>
      </c>
      <c r="F1043" s="189"/>
      <c r="G1043" s="188">
        <f t="shared" si="1"/>
        <v>0</v>
      </c>
      <c r="H1043" s="187"/>
      <c r="I1043" s="208" t="s">
        <v>545</v>
      </c>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t="s">
        <v>546</v>
      </c>
      <c r="AF1043" s="162" t="s">
        <v>547</v>
      </c>
      <c r="AG1043" s="162"/>
      <c r="AH1043" s="162"/>
      <c r="AI1043" s="162"/>
      <c r="AJ1043" s="162"/>
      <c r="AK1043" s="162"/>
      <c r="AL1043" s="162"/>
      <c r="AM1043" s="162">
        <v>15</v>
      </c>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row>
    <row r="1044" spans="1:60" outlineLevel="1" x14ac:dyDescent="0.2">
      <c r="A1044" s="206">
        <v>147</v>
      </c>
      <c r="B1044" s="173" t="s">
        <v>1059</v>
      </c>
      <c r="C1044" s="198" t="s">
        <v>1060</v>
      </c>
      <c r="D1044" s="177" t="s">
        <v>587</v>
      </c>
      <c r="E1044" s="182">
        <v>11</v>
      </c>
      <c r="F1044" s="189"/>
      <c r="G1044" s="188">
        <f t="shared" si="1"/>
        <v>0</v>
      </c>
      <c r="H1044" s="187"/>
      <c r="I1044" s="208" t="s">
        <v>545</v>
      </c>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t="s">
        <v>546</v>
      </c>
      <c r="AF1044" s="162" t="s">
        <v>547</v>
      </c>
      <c r="AG1044" s="162"/>
      <c r="AH1044" s="162"/>
      <c r="AI1044" s="162"/>
      <c r="AJ1044" s="162"/>
      <c r="AK1044" s="162"/>
      <c r="AL1044" s="162"/>
      <c r="AM1044" s="162">
        <v>15</v>
      </c>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row>
    <row r="1045" spans="1:60" outlineLevel="1" x14ac:dyDescent="0.2">
      <c r="A1045" s="206">
        <v>148</v>
      </c>
      <c r="B1045" s="173" t="s">
        <v>1061</v>
      </c>
      <c r="C1045" s="198" t="s">
        <v>1062</v>
      </c>
      <c r="D1045" s="177" t="s">
        <v>587</v>
      </c>
      <c r="E1045" s="182">
        <v>6</v>
      </c>
      <c r="F1045" s="189"/>
      <c r="G1045" s="188">
        <f t="shared" si="1"/>
        <v>0</v>
      </c>
      <c r="H1045" s="187"/>
      <c r="I1045" s="208" t="s">
        <v>545</v>
      </c>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t="s">
        <v>546</v>
      </c>
      <c r="AF1045" s="162" t="s">
        <v>547</v>
      </c>
      <c r="AG1045" s="162"/>
      <c r="AH1045" s="162"/>
      <c r="AI1045" s="162"/>
      <c r="AJ1045" s="162"/>
      <c r="AK1045" s="162"/>
      <c r="AL1045" s="162"/>
      <c r="AM1045" s="162">
        <v>15</v>
      </c>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row>
    <row r="1046" spans="1:60" ht="22.5" outlineLevel="1" x14ac:dyDescent="0.2">
      <c r="A1046" s="206">
        <v>149</v>
      </c>
      <c r="B1046" s="173" t="s">
        <v>1063</v>
      </c>
      <c r="C1046" s="198" t="s">
        <v>1064</v>
      </c>
      <c r="D1046" s="177" t="s">
        <v>587</v>
      </c>
      <c r="E1046" s="182">
        <v>7</v>
      </c>
      <c r="F1046" s="189"/>
      <c r="G1046" s="188">
        <f t="shared" si="1"/>
        <v>0</v>
      </c>
      <c r="H1046" s="187"/>
      <c r="I1046" s="208" t="s">
        <v>545</v>
      </c>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t="s">
        <v>546</v>
      </c>
      <c r="AF1046" s="162" t="s">
        <v>547</v>
      </c>
      <c r="AG1046" s="162"/>
      <c r="AH1046" s="162"/>
      <c r="AI1046" s="162"/>
      <c r="AJ1046" s="162"/>
      <c r="AK1046" s="162"/>
      <c r="AL1046" s="162"/>
      <c r="AM1046" s="162">
        <v>15</v>
      </c>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row>
    <row r="1047" spans="1:60" outlineLevel="1" x14ac:dyDescent="0.2">
      <c r="A1047" s="206">
        <v>150</v>
      </c>
      <c r="B1047" s="173" t="s">
        <v>1065</v>
      </c>
      <c r="C1047" s="198" t="s">
        <v>1066</v>
      </c>
      <c r="D1047" s="177" t="s">
        <v>587</v>
      </c>
      <c r="E1047" s="182">
        <v>7</v>
      </c>
      <c r="F1047" s="189"/>
      <c r="G1047" s="188">
        <f t="shared" si="1"/>
        <v>0</v>
      </c>
      <c r="H1047" s="187"/>
      <c r="I1047" s="208" t="s">
        <v>545</v>
      </c>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t="s">
        <v>546</v>
      </c>
      <c r="AF1047" s="162" t="s">
        <v>547</v>
      </c>
      <c r="AG1047" s="162"/>
      <c r="AH1047" s="162"/>
      <c r="AI1047" s="162"/>
      <c r="AJ1047" s="162"/>
      <c r="AK1047" s="162"/>
      <c r="AL1047" s="162"/>
      <c r="AM1047" s="162">
        <v>15</v>
      </c>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row>
    <row r="1048" spans="1:60" x14ac:dyDescent="0.2">
      <c r="A1048" s="204" t="s">
        <v>130</v>
      </c>
      <c r="B1048" s="172" t="s">
        <v>96</v>
      </c>
      <c r="C1048" s="197" t="s">
        <v>97</v>
      </c>
      <c r="D1048" s="176"/>
      <c r="E1048" s="181"/>
      <c r="F1048" s="272">
        <f>SUM(G1049:G1081)</f>
        <v>0</v>
      </c>
      <c r="G1048" s="273"/>
      <c r="H1048" s="186"/>
      <c r="I1048" s="207"/>
      <c r="AE1048" t="s">
        <v>131</v>
      </c>
    </row>
    <row r="1049" spans="1:60" outlineLevel="1" x14ac:dyDescent="0.2">
      <c r="A1049" s="205"/>
      <c r="B1049" s="274" t="s">
        <v>1033</v>
      </c>
      <c r="C1049" s="275"/>
      <c r="D1049" s="276"/>
      <c r="E1049" s="277"/>
      <c r="F1049" s="278"/>
      <c r="G1049" s="279"/>
      <c r="H1049" s="187"/>
      <c r="I1049" s="208"/>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v>0</v>
      </c>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row>
    <row r="1050" spans="1:60" ht="22.5" outlineLevel="1" x14ac:dyDescent="0.2">
      <c r="A1050" s="206">
        <v>151</v>
      </c>
      <c r="B1050" s="173" t="s">
        <v>1034</v>
      </c>
      <c r="C1050" s="198" t="s">
        <v>1035</v>
      </c>
      <c r="D1050" s="177" t="s">
        <v>271</v>
      </c>
      <c r="E1050" s="182">
        <v>2231.7600000000002</v>
      </c>
      <c r="F1050" s="189"/>
      <c r="G1050" s="188">
        <f>ROUND(E1050*F1050,2)</f>
        <v>0</v>
      </c>
      <c r="H1050" s="187" t="s">
        <v>1036</v>
      </c>
      <c r="I1050" s="208" t="s">
        <v>139</v>
      </c>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t="s">
        <v>140</v>
      </c>
      <c r="AF1050" s="162"/>
      <c r="AG1050" s="162"/>
      <c r="AH1050" s="162"/>
      <c r="AI1050" s="162"/>
      <c r="AJ1050" s="162"/>
      <c r="AK1050" s="162"/>
      <c r="AL1050" s="162"/>
      <c r="AM1050" s="162">
        <v>15</v>
      </c>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row>
    <row r="1051" spans="1:60" outlineLevel="1" x14ac:dyDescent="0.2">
      <c r="A1051" s="205"/>
      <c r="B1051" s="174"/>
      <c r="C1051" s="280" t="s">
        <v>1037</v>
      </c>
      <c r="D1051" s="281"/>
      <c r="E1051" s="282"/>
      <c r="F1051" s="283"/>
      <c r="G1051" s="284"/>
      <c r="H1051" s="187"/>
      <c r="I1051" s="208"/>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5" t="str">
        <f>C1051</f>
        <v>Vložení parotěsné okenní folie, paropropustné expanzní pásky a vyplnění spáry PU pěnou. Dodávka materiálu.</v>
      </c>
      <c r="BB1051" s="162"/>
      <c r="BC1051" s="162"/>
      <c r="BD1051" s="162"/>
      <c r="BE1051" s="162"/>
      <c r="BF1051" s="162"/>
      <c r="BG1051" s="162"/>
      <c r="BH1051" s="162"/>
    </row>
    <row r="1052" spans="1:60" outlineLevel="1" x14ac:dyDescent="0.2">
      <c r="A1052" s="205"/>
      <c r="B1052" s="174"/>
      <c r="C1052" s="199" t="s">
        <v>1067</v>
      </c>
      <c r="D1052" s="178"/>
      <c r="E1052" s="183">
        <v>2.68</v>
      </c>
      <c r="F1052" s="188"/>
      <c r="G1052" s="188"/>
      <c r="H1052" s="187"/>
      <c r="I1052" s="208"/>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row>
    <row r="1053" spans="1:60" outlineLevel="1" x14ac:dyDescent="0.2">
      <c r="A1053" s="205"/>
      <c r="B1053" s="174"/>
      <c r="C1053" s="199" t="s">
        <v>1068</v>
      </c>
      <c r="D1053" s="178"/>
      <c r="E1053" s="183">
        <v>177.24</v>
      </c>
      <c r="F1053" s="188"/>
      <c r="G1053" s="188"/>
      <c r="H1053" s="187"/>
      <c r="I1053" s="208"/>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row>
    <row r="1054" spans="1:60" outlineLevel="1" x14ac:dyDescent="0.2">
      <c r="A1054" s="205"/>
      <c r="B1054" s="174"/>
      <c r="C1054" s="199" t="s">
        <v>1069</v>
      </c>
      <c r="D1054" s="178"/>
      <c r="E1054" s="183">
        <v>148.96</v>
      </c>
      <c r="F1054" s="188"/>
      <c r="G1054" s="188"/>
      <c r="H1054" s="187"/>
      <c r="I1054" s="208"/>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row>
    <row r="1055" spans="1:60" outlineLevel="1" x14ac:dyDescent="0.2">
      <c r="A1055" s="205"/>
      <c r="B1055" s="174"/>
      <c r="C1055" s="199" t="s">
        <v>1070</v>
      </c>
      <c r="D1055" s="178"/>
      <c r="E1055" s="183">
        <v>45.12</v>
      </c>
      <c r="F1055" s="188"/>
      <c r="G1055" s="188"/>
      <c r="H1055" s="187"/>
      <c r="I1055" s="208"/>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row>
    <row r="1056" spans="1:60" outlineLevel="1" x14ac:dyDescent="0.2">
      <c r="A1056" s="205"/>
      <c r="B1056" s="174"/>
      <c r="C1056" s="199" t="s">
        <v>1071</v>
      </c>
      <c r="D1056" s="178"/>
      <c r="E1056" s="183">
        <v>349.44</v>
      </c>
      <c r="F1056" s="188"/>
      <c r="G1056" s="188"/>
      <c r="H1056" s="187"/>
      <c r="I1056" s="208"/>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row>
    <row r="1057" spans="1:60" outlineLevel="1" x14ac:dyDescent="0.2">
      <c r="A1057" s="205"/>
      <c r="B1057" s="174"/>
      <c r="C1057" s="199" t="s">
        <v>1072</v>
      </c>
      <c r="D1057" s="178"/>
      <c r="E1057" s="183">
        <v>109.44</v>
      </c>
      <c r="F1057" s="188"/>
      <c r="G1057" s="188"/>
      <c r="H1057" s="187"/>
      <c r="I1057" s="208"/>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row>
    <row r="1058" spans="1:60" outlineLevel="1" x14ac:dyDescent="0.2">
      <c r="A1058" s="205"/>
      <c r="B1058" s="174"/>
      <c r="C1058" s="199" t="s">
        <v>1073</v>
      </c>
      <c r="D1058" s="178"/>
      <c r="E1058" s="183">
        <v>892.8</v>
      </c>
      <c r="F1058" s="188"/>
      <c r="G1058" s="188"/>
      <c r="H1058" s="187"/>
      <c r="I1058" s="208"/>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2"/>
      <c r="AY1058" s="162"/>
      <c r="AZ1058" s="162"/>
      <c r="BA1058" s="162"/>
      <c r="BB1058" s="162"/>
      <c r="BC1058" s="162"/>
      <c r="BD1058" s="162"/>
      <c r="BE1058" s="162"/>
      <c r="BF1058" s="162"/>
      <c r="BG1058" s="162"/>
      <c r="BH1058" s="162"/>
    </row>
    <row r="1059" spans="1:60" outlineLevel="1" x14ac:dyDescent="0.2">
      <c r="A1059" s="205"/>
      <c r="B1059" s="174"/>
      <c r="C1059" s="199" t="s">
        <v>1074</v>
      </c>
      <c r="D1059" s="178"/>
      <c r="E1059" s="183">
        <v>128.63999999999999</v>
      </c>
      <c r="F1059" s="188"/>
      <c r="G1059" s="188"/>
      <c r="H1059" s="187"/>
      <c r="I1059" s="208"/>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2"/>
      <c r="AY1059" s="162"/>
      <c r="AZ1059" s="162"/>
      <c r="BA1059" s="162"/>
      <c r="BB1059" s="162"/>
      <c r="BC1059" s="162"/>
      <c r="BD1059" s="162"/>
      <c r="BE1059" s="162"/>
      <c r="BF1059" s="162"/>
      <c r="BG1059" s="162"/>
      <c r="BH1059" s="162"/>
    </row>
    <row r="1060" spans="1:60" outlineLevel="1" x14ac:dyDescent="0.2">
      <c r="A1060" s="205"/>
      <c r="B1060" s="174"/>
      <c r="C1060" s="199" t="s">
        <v>1075</v>
      </c>
      <c r="D1060" s="178"/>
      <c r="E1060" s="183">
        <v>190.4</v>
      </c>
      <c r="F1060" s="188"/>
      <c r="G1060" s="188"/>
      <c r="H1060" s="187"/>
      <c r="I1060" s="208"/>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2"/>
      <c r="AY1060" s="162"/>
      <c r="AZ1060" s="162"/>
      <c r="BA1060" s="162"/>
      <c r="BB1060" s="162"/>
      <c r="BC1060" s="162"/>
      <c r="BD1060" s="162"/>
      <c r="BE1060" s="162"/>
      <c r="BF1060" s="162"/>
      <c r="BG1060" s="162"/>
      <c r="BH1060" s="162"/>
    </row>
    <row r="1061" spans="1:60" outlineLevel="1" x14ac:dyDescent="0.2">
      <c r="A1061" s="205"/>
      <c r="B1061" s="174"/>
      <c r="C1061" s="199" t="s">
        <v>1076</v>
      </c>
      <c r="D1061" s="178"/>
      <c r="E1061" s="183">
        <v>187.04</v>
      </c>
      <c r="F1061" s="188"/>
      <c r="G1061" s="188"/>
      <c r="H1061" s="187"/>
      <c r="I1061" s="208"/>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2"/>
      <c r="AY1061" s="162"/>
      <c r="AZ1061" s="162"/>
      <c r="BA1061" s="162"/>
      <c r="BB1061" s="162"/>
      <c r="BC1061" s="162"/>
      <c r="BD1061" s="162"/>
      <c r="BE1061" s="162"/>
      <c r="BF1061" s="162"/>
      <c r="BG1061" s="162"/>
      <c r="BH1061" s="162"/>
    </row>
    <row r="1062" spans="1:60" outlineLevel="1" x14ac:dyDescent="0.2">
      <c r="A1062" s="205"/>
      <c r="B1062" s="174"/>
      <c r="C1062" s="200" t="s">
        <v>187</v>
      </c>
      <c r="D1062" s="179"/>
      <c r="E1062" s="184">
        <v>2231.7600000000002</v>
      </c>
      <c r="F1062" s="188"/>
      <c r="G1062" s="188"/>
      <c r="H1062" s="187"/>
      <c r="I1062" s="208"/>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2"/>
      <c r="AY1062" s="162"/>
      <c r="AZ1062" s="162"/>
      <c r="BA1062" s="162"/>
      <c r="BB1062" s="162"/>
      <c r="BC1062" s="162"/>
      <c r="BD1062" s="162"/>
      <c r="BE1062" s="162"/>
      <c r="BF1062" s="162"/>
      <c r="BG1062" s="162"/>
      <c r="BH1062" s="162"/>
    </row>
    <row r="1063" spans="1:60" outlineLevel="1" x14ac:dyDescent="0.2">
      <c r="A1063" s="205"/>
      <c r="B1063" s="285" t="s">
        <v>1077</v>
      </c>
      <c r="C1063" s="286"/>
      <c r="D1063" s="287"/>
      <c r="E1063" s="288"/>
      <c r="F1063" s="289"/>
      <c r="G1063" s="290"/>
      <c r="H1063" s="187"/>
      <c r="I1063" s="208"/>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v>0</v>
      </c>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2"/>
      <c r="AY1063" s="162"/>
      <c r="AZ1063" s="162"/>
      <c r="BA1063" s="162"/>
      <c r="BB1063" s="162"/>
      <c r="BC1063" s="162"/>
      <c r="BD1063" s="162"/>
      <c r="BE1063" s="162"/>
      <c r="BF1063" s="162"/>
      <c r="BG1063" s="162"/>
      <c r="BH1063" s="162"/>
    </row>
    <row r="1064" spans="1:60" outlineLevel="1" x14ac:dyDescent="0.2">
      <c r="A1064" s="206">
        <v>152</v>
      </c>
      <c r="B1064" s="173" t="s">
        <v>1078</v>
      </c>
      <c r="C1064" s="198" t="s">
        <v>1079</v>
      </c>
      <c r="D1064" s="177" t="s">
        <v>642</v>
      </c>
      <c r="E1064" s="182">
        <v>81</v>
      </c>
      <c r="F1064" s="189"/>
      <c r="G1064" s="188">
        <f>ROUND(E1064*F1064,2)</f>
        <v>0</v>
      </c>
      <c r="H1064" s="187" t="s">
        <v>1036</v>
      </c>
      <c r="I1064" s="208" t="s">
        <v>139</v>
      </c>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t="s">
        <v>140</v>
      </c>
      <c r="AF1064" s="162"/>
      <c r="AG1064" s="162"/>
      <c r="AH1064" s="162"/>
      <c r="AI1064" s="162"/>
      <c r="AJ1064" s="162"/>
      <c r="AK1064" s="162"/>
      <c r="AL1064" s="162"/>
      <c r="AM1064" s="162">
        <v>15</v>
      </c>
      <c r="AN1064" s="162"/>
      <c r="AO1064" s="162"/>
      <c r="AP1064" s="162"/>
      <c r="AQ1064" s="162"/>
      <c r="AR1064" s="162"/>
      <c r="AS1064" s="162"/>
      <c r="AT1064" s="162"/>
      <c r="AU1064" s="162"/>
      <c r="AV1064" s="162"/>
      <c r="AW1064" s="162"/>
      <c r="AX1064" s="162"/>
      <c r="AY1064" s="162"/>
      <c r="AZ1064" s="162"/>
      <c r="BA1064" s="162"/>
      <c r="BB1064" s="162"/>
      <c r="BC1064" s="162"/>
      <c r="BD1064" s="162"/>
      <c r="BE1064" s="162"/>
      <c r="BF1064" s="162"/>
      <c r="BG1064" s="162"/>
      <c r="BH1064" s="162"/>
    </row>
    <row r="1065" spans="1:60" outlineLevel="1" x14ac:dyDescent="0.2">
      <c r="A1065" s="205"/>
      <c r="B1065" s="174"/>
      <c r="C1065" s="199" t="s">
        <v>1080</v>
      </c>
      <c r="D1065" s="178"/>
      <c r="E1065" s="183">
        <v>81</v>
      </c>
      <c r="F1065" s="188"/>
      <c r="G1065" s="188"/>
      <c r="H1065" s="187"/>
      <c r="I1065" s="208"/>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2"/>
      <c r="AY1065" s="162"/>
      <c r="AZ1065" s="162"/>
      <c r="BA1065" s="162"/>
      <c r="BB1065" s="162"/>
      <c r="BC1065" s="162"/>
      <c r="BD1065" s="162"/>
      <c r="BE1065" s="162"/>
      <c r="BF1065" s="162"/>
      <c r="BG1065" s="162"/>
      <c r="BH1065" s="162"/>
    </row>
    <row r="1066" spans="1:60" outlineLevel="1" x14ac:dyDescent="0.2">
      <c r="A1066" s="206">
        <v>153</v>
      </c>
      <c r="B1066" s="173" t="s">
        <v>1081</v>
      </c>
      <c r="C1066" s="198" t="s">
        <v>1082</v>
      </c>
      <c r="D1066" s="177" t="s">
        <v>642</v>
      </c>
      <c r="E1066" s="182">
        <v>64</v>
      </c>
      <c r="F1066" s="189"/>
      <c r="G1066" s="188">
        <f>ROUND(E1066*F1066,2)</f>
        <v>0</v>
      </c>
      <c r="H1066" s="187" t="s">
        <v>1036</v>
      </c>
      <c r="I1066" s="208" t="s">
        <v>139</v>
      </c>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t="s">
        <v>140</v>
      </c>
      <c r="AF1066" s="162"/>
      <c r="AG1066" s="162"/>
      <c r="AH1066" s="162"/>
      <c r="AI1066" s="162"/>
      <c r="AJ1066" s="162"/>
      <c r="AK1066" s="162"/>
      <c r="AL1066" s="162"/>
      <c r="AM1066" s="162">
        <v>15</v>
      </c>
      <c r="AN1066" s="162"/>
      <c r="AO1066" s="162"/>
      <c r="AP1066" s="162"/>
      <c r="AQ1066" s="162"/>
      <c r="AR1066" s="162"/>
      <c r="AS1066" s="162"/>
      <c r="AT1066" s="162"/>
      <c r="AU1066" s="162"/>
      <c r="AV1066" s="162"/>
      <c r="AW1066" s="162"/>
      <c r="AX1066" s="162"/>
      <c r="AY1066" s="162"/>
      <c r="AZ1066" s="162"/>
      <c r="BA1066" s="162"/>
      <c r="BB1066" s="162"/>
      <c r="BC1066" s="162"/>
      <c r="BD1066" s="162"/>
      <c r="BE1066" s="162"/>
      <c r="BF1066" s="162"/>
      <c r="BG1066" s="162"/>
      <c r="BH1066" s="162"/>
    </row>
    <row r="1067" spans="1:60" outlineLevel="1" x14ac:dyDescent="0.2">
      <c r="A1067" s="205"/>
      <c r="B1067" s="174"/>
      <c r="C1067" s="199" t="s">
        <v>1083</v>
      </c>
      <c r="D1067" s="178"/>
      <c r="E1067" s="183">
        <v>64</v>
      </c>
      <c r="F1067" s="188"/>
      <c r="G1067" s="188"/>
      <c r="H1067" s="187"/>
      <c r="I1067" s="208"/>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162"/>
    </row>
    <row r="1068" spans="1:60" outlineLevel="1" x14ac:dyDescent="0.2">
      <c r="A1068" s="206">
        <v>154</v>
      </c>
      <c r="B1068" s="173" t="s">
        <v>1084</v>
      </c>
      <c r="C1068" s="198" t="s">
        <v>1085</v>
      </c>
      <c r="D1068" s="177" t="s">
        <v>642</v>
      </c>
      <c r="E1068" s="182">
        <v>208</v>
      </c>
      <c r="F1068" s="189"/>
      <c r="G1068" s="188">
        <f>ROUND(E1068*F1068,2)</f>
        <v>0</v>
      </c>
      <c r="H1068" s="187" t="s">
        <v>1036</v>
      </c>
      <c r="I1068" s="208" t="s">
        <v>139</v>
      </c>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t="s">
        <v>140</v>
      </c>
      <c r="AF1068" s="162"/>
      <c r="AG1068" s="162"/>
      <c r="AH1068" s="162"/>
      <c r="AI1068" s="162"/>
      <c r="AJ1068" s="162"/>
      <c r="AK1068" s="162"/>
      <c r="AL1068" s="162"/>
      <c r="AM1068" s="162">
        <v>15</v>
      </c>
      <c r="AN1068" s="162"/>
      <c r="AO1068" s="162"/>
      <c r="AP1068" s="162"/>
      <c r="AQ1068" s="162"/>
      <c r="AR1068" s="162"/>
      <c r="AS1068" s="162"/>
      <c r="AT1068" s="162"/>
      <c r="AU1068" s="162"/>
      <c r="AV1068" s="162"/>
      <c r="AW1068" s="162"/>
      <c r="AX1068" s="162"/>
      <c r="AY1068" s="162"/>
      <c r="AZ1068" s="162"/>
      <c r="BA1068" s="162"/>
      <c r="BB1068" s="162"/>
      <c r="BC1068" s="162"/>
      <c r="BD1068" s="162"/>
      <c r="BE1068" s="162"/>
      <c r="BF1068" s="162"/>
      <c r="BG1068" s="162"/>
      <c r="BH1068" s="162"/>
    </row>
    <row r="1069" spans="1:60" outlineLevel="1" x14ac:dyDescent="0.2">
      <c r="A1069" s="205"/>
      <c r="B1069" s="174"/>
      <c r="C1069" s="199" t="s">
        <v>1086</v>
      </c>
      <c r="D1069" s="178"/>
      <c r="E1069" s="183">
        <v>208</v>
      </c>
      <c r="F1069" s="188"/>
      <c r="G1069" s="188"/>
      <c r="H1069" s="187"/>
      <c r="I1069" s="208"/>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c r="AQ1069" s="162"/>
      <c r="AR1069" s="162"/>
      <c r="AS1069" s="162"/>
      <c r="AT1069" s="162"/>
      <c r="AU1069" s="162"/>
      <c r="AV1069" s="162"/>
      <c r="AW1069" s="162"/>
      <c r="AX1069" s="162"/>
      <c r="AY1069" s="162"/>
      <c r="AZ1069" s="162"/>
      <c r="BA1069" s="162"/>
      <c r="BB1069" s="162"/>
      <c r="BC1069" s="162"/>
      <c r="BD1069" s="162"/>
      <c r="BE1069" s="162"/>
      <c r="BF1069" s="162"/>
      <c r="BG1069" s="162"/>
      <c r="BH1069" s="162"/>
    </row>
    <row r="1070" spans="1:60" outlineLevel="1" x14ac:dyDescent="0.2">
      <c r="A1070" s="206">
        <v>155</v>
      </c>
      <c r="B1070" s="173" t="s">
        <v>1087</v>
      </c>
      <c r="C1070" s="198" t="s">
        <v>1088</v>
      </c>
      <c r="D1070" s="177" t="s">
        <v>642</v>
      </c>
      <c r="E1070" s="182">
        <v>56</v>
      </c>
      <c r="F1070" s="189"/>
      <c r="G1070" s="188">
        <f>ROUND(E1070*F1070,2)</f>
        <v>0</v>
      </c>
      <c r="H1070" s="187" t="s">
        <v>1036</v>
      </c>
      <c r="I1070" s="208" t="s">
        <v>139</v>
      </c>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t="s">
        <v>140</v>
      </c>
      <c r="AF1070" s="162"/>
      <c r="AG1070" s="162"/>
      <c r="AH1070" s="162"/>
      <c r="AI1070" s="162"/>
      <c r="AJ1070" s="162"/>
      <c r="AK1070" s="162"/>
      <c r="AL1070" s="162"/>
      <c r="AM1070" s="162">
        <v>15</v>
      </c>
      <c r="AN1070" s="162"/>
      <c r="AO1070" s="162"/>
      <c r="AP1070" s="162"/>
      <c r="AQ1070" s="162"/>
      <c r="AR1070" s="162"/>
      <c r="AS1070" s="162"/>
      <c r="AT1070" s="162"/>
      <c r="AU1070" s="162"/>
      <c r="AV1070" s="162"/>
      <c r="AW1070" s="162"/>
      <c r="AX1070" s="162"/>
      <c r="AY1070" s="162"/>
      <c r="AZ1070" s="162"/>
      <c r="BA1070" s="162"/>
      <c r="BB1070" s="162"/>
      <c r="BC1070" s="162"/>
      <c r="BD1070" s="162"/>
      <c r="BE1070" s="162"/>
      <c r="BF1070" s="162"/>
      <c r="BG1070" s="162"/>
      <c r="BH1070" s="162"/>
    </row>
    <row r="1071" spans="1:60" outlineLevel="1" x14ac:dyDescent="0.2">
      <c r="A1071" s="205"/>
      <c r="B1071" s="174"/>
      <c r="C1071" s="199" t="s">
        <v>1089</v>
      </c>
      <c r="D1071" s="178"/>
      <c r="E1071" s="183">
        <v>56</v>
      </c>
      <c r="F1071" s="188"/>
      <c r="G1071" s="188"/>
      <c r="H1071" s="187"/>
      <c r="I1071" s="208"/>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c r="AQ1071" s="162"/>
      <c r="AR1071" s="162"/>
      <c r="AS1071" s="162"/>
      <c r="AT1071" s="162"/>
      <c r="AU1071" s="162"/>
      <c r="AV1071" s="162"/>
      <c r="AW1071" s="162"/>
      <c r="AX1071" s="162"/>
      <c r="AY1071" s="162"/>
      <c r="AZ1071" s="162"/>
      <c r="BA1071" s="162"/>
      <c r="BB1071" s="162"/>
      <c r="BC1071" s="162"/>
      <c r="BD1071" s="162"/>
      <c r="BE1071" s="162"/>
      <c r="BF1071" s="162"/>
      <c r="BG1071" s="162"/>
      <c r="BH1071" s="162"/>
    </row>
    <row r="1072" spans="1:60" outlineLevel="1" x14ac:dyDescent="0.2">
      <c r="A1072" s="206">
        <v>156</v>
      </c>
      <c r="B1072" s="173" t="s">
        <v>1090</v>
      </c>
      <c r="C1072" s="198" t="s">
        <v>1091</v>
      </c>
      <c r="D1072" s="177" t="s">
        <v>587</v>
      </c>
      <c r="E1072" s="182">
        <v>1</v>
      </c>
      <c r="F1072" s="189"/>
      <c r="G1072" s="188">
        <f t="shared" ref="G1072:G1081" si="2">ROUND(E1072*F1072,2)</f>
        <v>0</v>
      </c>
      <c r="H1072" s="187"/>
      <c r="I1072" s="208" t="s">
        <v>545</v>
      </c>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t="s">
        <v>546</v>
      </c>
      <c r="AF1072" s="162" t="s">
        <v>547</v>
      </c>
      <c r="AG1072" s="162"/>
      <c r="AH1072" s="162"/>
      <c r="AI1072" s="162"/>
      <c r="AJ1072" s="162"/>
      <c r="AK1072" s="162"/>
      <c r="AL1072" s="162"/>
      <c r="AM1072" s="162">
        <v>15</v>
      </c>
      <c r="AN1072" s="162"/>
      <c r="AO1072" s="162"/>
      <c r="AP1072" s="162"/>
      <c r="AQ1072" s="162"/>
      <c r="AR1072" s="162"/>
      <c r="AS1072" s="162"/>
      <c r="AT1072" s="162"/>
      <c r="AU1072" s="162"/>
      <c r="AV1072" s="162"/>
      <c r="AW1072" s="162"/>
      <c r="AX1072" s="162"/>
      <c r="AY1072" s="162"/>
      <c r="AZ1072" s="162"/>
      <c r="BA1072" s="162"/>
      <c r="BB1072" s="162"/>
      <c r="BC1072" s="162"/>
      <c r="BD1072" s="162"/>
      <c r="BE1072" s="162"/>
      <c r="BF1072" s="162"/>
      <c r="BG1072" s="162"/>
      <c r="BH1072" s="162"/>
    </row>
    <row r="1073" spans="1:60" outlineLevel="1" x14ac:dyDescent="0.2">
      <c r="A1073" s="206">
        <v>157</v>
      </c>
      <c r="B1073" s="173" t="s">
        <v>1092</v>
      </c>
      <c r="C1073" s="198" t="s">
        <v>1093</v>
      </c>
      <c r="D1073" s="177" t="s">
        <v>587</v>
      </c>
      <c r="E1073" s="182">
        <v>42</v>
      </c>
      <c r="F1073" s="189"/>
      <c r="G1073" s="188">
        <f t="shared" si="2"/>
        <v>0</v>
      </c>
      <c r="H1073" s="187"/>
      <c r="I1073" s="208" t="s">
        <v>545</v>
      </c>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t="s">
        <v>546</v>
      </c>
      <c r="AF1073" s="162" t="s">
        <v>547</v>
      </c>
      <c r="AG1073" s="162"/>
      <c r="AH1073" s="162"/>
      <c r="AI1073" s="162"/>
      <c r="AJ1073" s="162"/>
      <c r="AK1073" s="162"/>
      <c r="AL1073" s="162"/>
      <c r="AM1073" s="162">
        <v>15</v>
      </c>
      <c r="AN1073" s="162"/>
      <c r="AO1073" s="162"/>
      <c r="AP1073" s="162"/>
      <c r="AQ1073" s="162"/>
      <c r="AR1073" s="162"/>
      <c r="AS1073" s="162"/>
      <c r="AT1073" s="162"/>
      <c r="AU1073" s="162"/>
      <c r="AV1073" s="162"/>
      <c r="AW1073" s="162"/>
      <c r="AX1073" s="162"/>
      <c r="AY1073" s="162"/>
      <c r="AZ1073" s="162"/>
      <c r="BA1073" s="162"/>
      <c r="BB1073" s="162"/>
      <c r="BC1073" s="162"/>
      <c r="BD1073" s="162"/>
      <c r="BE1073" s="162"/>
      <c r="BF1073" s="162"/>
      <c r="BG1073" s="162"/>
      <c r="BH1073" s="162"/>
    </row>
    <row r="1074" spans="1:60" outlineLevel="1" x14ac:dyDescent="0.2">
      <c r="A1074" s="206">
        <v>158</v>
      </c>
      <c r="B1074" s="173" t="s">
        <v>1094</v>
      </c>
      <c r="C1074" s="198" t="s">
        <v>1095</v>
      </c>
      <c r="D1074" s="177" t="s">
        <v>587</v>
      </c>
      <c r="E1074" s="182">
        <v>38</v>
      </c>
      <c r="F1074" s="189"/>
      <c r="G1074" s="188">
        <f t="shared" si="2"/>
        <v>0</v>
      </c>
      <c r="H1074" s="187"/>
      <c r="I1074" s="208" t="s">
        <v>545</v>
      </c>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t="s">
        <v>546</v>
      </c>
      <c r="AF1074" s="162" t="s">
        <v>547</v>
      </c>
      <c r="AG1074" s="162"/>
      <c r="AH1074" s="162"/>
      <c r="AI1074" s="162"/>
      <c r="AJ1074" s="162"/>
      <c r="AK1074" s="162"/>
      <c r="AL1074" s="162"/>
      <c r="AM1074" s="162">
        <v>15</v>
      </c>
      <c r="AN1074" s="162"/>
      <c r="AO1074" s="162"/>
      <c r="AP1074" s="162"/>
      <c r="AQ1074" s="162"/>
      <c r="AR1074" s="162"/>
      <c r="AS1074" s="162"/>
      <c r="AT1074" s="162"/>
      <c r="AU1074" s="162"/>
      <c r="AV1074" s="162"/>
      <c r="AW1074" s="162"/>
      <c r="AX1074" s="162"/>
      <c r="AY1074" s="162"/>
      <c r="AZ1074" s="162"/>
      <c r="BA1074" s="162"/>
      <c r="BB1074" s="162"/>
      <c r="BC1074" s="162"/>
      <c r="BD1074" s="162"/>
      <c r="BE1074" s="162"/>
      <c r="BF1074" s="162"/>
      <c r="BG1074" s="162"/>
      <c r="BH1074" s="162"/>
    </row>
    <row r="1075" spans="1:60" outlineLevel="1" x14ac:dyDescent="0.2">
      <c r="A1075" s="206">
        <v>159</v>
      </c>
      <c r="B1075" s="173" t="s">
        <v>1096</v>
      </c>
      <c r="C1075" s="198" t="s">
        <v>1097</v>
      </c>
      <c r="D1075" s="177" t="s">
        <v>587</v>
      </c>
      <c r="E1075" s="182">
        <v>8</v>
      </c>
      <c r="F1075" s="189"/>
      <c r="G1075" s="188">
        <f t="shared" si="2"/>
        <v>0</v>
      </c>
      <c r="H1075" s="187"/>
      <c r="I1075" s="208" t="s">
        <v>545</v>
      </c>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t="s">
        <v>546</v>
      </c>
      <c r="AF1075" s="162" t="s">
        <v>547</v>
      </c>
      <c r="AG1075" s="162"/>
      <c r="AH1075" s="162"/>
      <c r="AI1075" s="162"/>
      <c r="AJ1075" s="162"/>
      <c r="AK1075" s="162"/>
      <c r="AL1075" s="162"/>
      <c r="AM1075" s="162">
        <v>15</v>
      </c>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2"/>
    </row>
    <row r="1076" spans="1:60" outlineLevel="1" x14ac:dyDescent="0.2">
      <c r="A1076" s="206">
        <v>160</v>
      </c>
      <c r="B1076" s="173" t="s">
        <v>1098</v>
      </c>
      <c r="C1076" s="198" t="s">
        <v>1099</v>
      </c>
      <c r="D1076" s="177" t="s">
        <v>587</v>
      </c>
      <c r="E1076" s="182">
        <v>56</v>
      </c>
      <c r="F1076" s="189"/>
      <c r="G1076" s="188">
        <f t="shared" si="2"/>
        <v>0</v>
      </c>
      <c r="H1076" s="187"/>
      <c r="I1076" s="208" t="s">
        <v>545</v>
      </c>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t="s">
        <v>546</v>
      </c>
      <c r="AF1076" s="162" t="s">
        <v>547</v>
      </c>
      <c r="AG1076" s="162"/>
      <c r="AH1076" s="162"/>
      <c r="AI1076" s="162"/>
      <c r="AJ1076" s="162"/>
      <c r="AK1076" s="162"/>
      <c r="AL1076" s="162"/>
      <c r="AM1076" s="162">
        <v>15</v>
      </c>
      <c r="AN1076" s="162"/>
      <c r="AO1076" s="162"/>
      <c r="AP1076" s="162"/>
      <c r="AQ1076" s="162"/>
      <c r="AR1076" s="162"/>
      <c r="AS1076" s="162"/>
      <c r="AT1076" s="162"/>
      <c r="AU1076" s="162"/>
      <c r="AV1076" s="162"/>
      <c r="AW1076" s="162"/>
      <c r="AX1076" s="162"/>
      <c r="AY1076" s="162"/>
      <c r="AZ1076" s="162"/>
      <c r="BA1076" s="162"/>
      <c r="BB1076" s="162"/>
      <c r="BC1076" s="162"/>
      <c r="BD1076" s="162"/>
      <c r="BE1076" s="162"/>
      <c r="BF1076" s="162"/>
      <c r="BG1076" s="162"/>
      <c r="BH1076" s="162"/>
    </row>
    <row r="1077" spans="1:60" outlineLevel="1" x14ac:dyDescent="0.2">
      <c r="A1077" s="206">
        <v>161</v>
      </c>
      <c r="B1077" s="173" t="s">
        <v>1100</v>
      </c>
      <c r="C1077" s="198" t="s">
        <v>1101</v>
      </c>
      <c r="D1077" s="177" t="s">
        <v>587</v>
      </c>
      <c r="E1077" s="182">
        <v>16</v>
      </c>
      <c r="F1077" s="189"/>
      <c r="G1077" s="188">
        <f t="shared" si="2"/>
        <v>0</v>
      </c>
      <c r="H1077" s="187"/>
      <c r="I1077" s="208" t="s">
        <v>545</v>
      </c>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t="s">
        <v>546</v>
      </c>
      <c r="AF1077" s="162" t="s">
        <v>547</v>
      </c>
      <c r="AG1077" s="162"/>
      <c r="AH1077" s="162"/>
      <c r="AI1077" s="162"/>
      <c r="AJ1077" s="162"/>
      <c r="AK1077" s="162"/>
      <c r="AL1077" s="162"/>
      <c r="AM1077" s="162">
        <v>15</v>
      </c>
      <c r="AN1077" s="162"/>
      <c r="AO1077" s="162"/>
      <c r="AP1077" s="162"/>
      <c r="AQ1077" s="162"/>
      <c r="AR1077" s="162"/>
      <c r="AS1077" s="162"/>
      <c r="AT1077" s="162"/>
      <c r="AU1077" s="162"/>
      <c r="AV1077" s="162"/>
      <c r="AW1077" s="162"/>
      <c r="AX1077" s="162"/>
      <c r="AY1077" s="162"/>
      <c r="AZ1077" s="162"/>
      <c r="BA1077" s="162"/>
      <c r="BB1077" s="162"/>
      <c r="BC1077" s="162"/>
      <c r="BD1077" s="162"/>
      <c r="BE1077" s="162"/>
      <c r="BF1077" s="162"/>
      <c r="BG1077" s="162"/>
      <c r="BH1077" s="162"/>
    </row>
    <row r="1078" spans="1:60" outlineLevel="1" x14ac:dyDescent="0.2">
      <c r="A1078" s="206">
        <v>162</v>
      </c>
      <c r="B1078" s="173" t="s">
        <v>1102</v>
      </c>
      <c r="C1078" s="198" t="s">
        <v>1103</v>
      </c>
      <c r="D1078" s="177" t="s">
        <v>587</v>
      </c>
      <c r="E1078" s="182">
        <v>120</v>
      </c>
      <c r="F1078" s="189"/>
      <c r="G1078" s="188">
        <f t="shared" si="2"/>
        <v>0</v>
      </c>
      <c r="H1078" s="187"/>
      <c r="I1078" s="208" t="s">
        <v>545</v>
      </c>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t="s">
        <v>546</v>
      </c>
      <c r="AF1078" s="162" t="s">
        <v>547</v>
      </c>
      <c r="AG1078" s="162"/>
      <c r="AH1078" s="162"/>
      <c r="AI1078" s="162"/>
      <c r="AJ1078" s="162"/>
      <c r="AK1078" s="162"/>
      <c r="AL1078" s="162"/>
      <c r="AM1078" s="162">
        <v>15</v>
      </c>
      <c r="AN1078" s="162"/>
      <c r="AO1078" s="162"/>
      <c r="AP1078" s="162"/>
      <c r="AQ1078" s="162"/>
      <c r="AR1078" s="162"/>
      <c r="AS1078" s="162"/>
      <c r="AT1078" s="162"/>
      <c r="AU1078" s="162"/>
      <c r="AV1078" s="162"/>
      <c r="AW1078" s="162"/>
      <c r="AX1078" s="162"/>
      <c r="AY1078" s="162"/>
      <c r="AZ1078" s="162"/>
      <c r="BA1078" s="162"/>
      <c r="BB1078" s="162"/>
      <c r="BC1078" s="162"/>
      <c r="BD1078" s="162"/>
      <c r="BE1078" s="162"/>
      <c r="BF1078" s="162"/>
      <c r="BG1078" s="162"/>
      <c r="BH1078" s="162"/>
    </row>
    <row r="1079" spans="1:60" outlineLevel="1" x14ac:dyDescent="0.2">
      <c r="A1079" s="206">
        <v>163</v>
      </c>
      <c r="B1079" s="173" t="s">
        <v>1104</v>
      </c>
      <c r="C1079" s="198" t="s">
        <v>1105</v>
      </c>
      <c r="D1079" s="177" t="s">
        <v>587</v>
      </c>
      <c r="E1079" s="182">
        <v>16</v>
      </c>
      <c r="F1079" s="189"/>
      <c r="G1079" s="188">
        <f t="shared" si="2"/>
        <v>0</v>
      </c>
      <c r="H1079" s="187"/>
      <c r="I1079" s="208" t="s">
        <v>545</v>
      </c>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t="s">
        <v>546</v>
      </c>
      <c r="AF1079" s="162" t="s">
        <v>547</v>
      </c>
      <c r="AG1079" s="162"/>
      <c r="AH1079" s="162"/>
      <c r="AI1079" s="162"/>
      <c r="AJ1079" s="162"/>
      <c r="AK1079" s="162"/>
      <c r="AL1079" s="162"/>
      <c r="AM1079" s="162">
        <v>15</v>
      </c>
      <c r="AN1079" s="162"/>
      <c r="AO1079" s="162"/>
      <c r="AP1079" s="162"/>
      <c r="AQ1079" s="162"/>
      <c r="AR1079" s="162"/>
      <c r="AS1079" s="162"/>
      <c r="AT1079" s="162"/>
      <c r="AU1079" s="162"/>
      <c r="AV1079" s="162"/>
      <c r="AW1079" s="162"/>
      <c r="AX1079" s="162"/>
      <c r="AY1079" s="162"/>
      <c r="AZ1079" s="162"/>
      <c r="BA1079" s="162"/>
      <c r="BB1079" s="162"/>
      <c r="BC1079" s="162"/>
      <c r="BD1079" s="162"/>
      <c r="BE1079" s="162"/>
      <c r="BF1079" s="162"/>
      <c r="BG1079" s="162"/>
      <c r="BH1079" s="162"/>
    </row>
    <row r="1080" spans="1:60" outlineLevel="1" x14ac:dyDescent="0.2">
      <c r="A1080" s="206">
        <v>164</v>
      </c>
      <c r="B1080" s="173" t="s">
        <v>1106</v>
      </c>
      <c r="C1080" s="198" t="s">
        <v>1107</v>
      </c>
      <c r="D1080" s="177" t="s">
        <v>587</v>
      </c>
      <c r="E1080" s="182">
        <v>56</v>
      </c>
      <c r="F1080" s="189"/>
      <c r="G1080" s="188">
        <f t="shared" si="2"/>
        <v>0</v>
      </c>
      <c r="H1080" s="187"/>
      <c r="I1080" s="208" t="s">
        <v>545</v>
      </c>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t="s">
        <v>546</v>
      </c>
      <c r="AF1080" s="162" t="s">
        <v>547</v>
      </c>
      <c r="AG1080" s="162"/>
      <c r="AH1080" s="162"/>
      <c r="AI1080" s="162"/>
      <c r="AJ1080" s="162"/>
      <c r="AK1080" s="162"/>
      <c r="AL1080" s="162"/>
      <c r="AM1080" s="162">
        <v>15</v>
      </c>
      <c r="AN1080" s="162"/>
      <c r="AO1080" s="162"/>
      <c r="AP1080" s="162"/>
      <c r="AQ1080" s="162"/>
      <c r="AR1080" s="162"/>
      <c r="AS1080" s="162"/>
      <c r="AT1080" s="162"/>
      <c r="AU1080" s="162"/>
      <c r="AV1080" s="162"/>
      <c r="AW1080" s="162"/>
      <c r="AX1080" s="162"/>
      <c r="AY1080" s="162"/>
      <c r="AZ1080" s="162"/>
      <c r="BA1080" s="162"/>
      <c r="BB1080" s="162"/>
      <c r="BC1080" s="162"/>
      <c r="BD1080" s="162"/>
      <c r="BE1080" s="162"/>
      <c r="BF1080" s="162"/>
      <c r="BG1080" s="162"/>
      <c r="BH1080" s="162"/>
    </row>
    <row r="1081" spans="1:60" outlineLevel="1" x14ac:dyDescent="0.2">
      <c r="A1081" s="206">
        <v>165</v>
      </c>
      <c r="B1081" s="173" t="s">
        <v>1108</v>
      </c>
      <c r="C1081" s="198" t="s">
        <v>1109</v>
      </c>
      <c r="D1081" s="177" t="s">
        <v>587</v>
      </c>
      <c r="E1081" s="182">
        <v>56</v>
      </c>
      <c r="F1081" s="189"/>
      <c r="G1081" s="188">
        <f t="shared" si="2"/>
        <v>0</v>
      </c>
      <c r="H1081" s="187"/>
      <c r="I1081" s="208" t="s">
        <v>545</v>
      </c>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t="s">
        <v>546</v>
      </c>
      <c r="AF1081" s="162" t="s">
        <v>547</v>
      </c>
      <c r="AG1081" s="162"/>
      <c r="AH1081" s="162"/>
      <c r="AI1081" s="162"/>
      <c r="AJ1081" s="162"/>
      <c r="AK1081" s="162"/>
      <c r="AL1081" s="162"/>
      <c r="AM1081" s="162">
        <v>15</v>
      </c>
      <c r="AN1081" s="162"/>
      <c r="AO1081" s="162"/>
      <c r="AP1081" s="162"/>
      <c r="AQ1081" s="162"/>
      <c r="AR1081" s="162"/>
      <c r="AS1081" s="162"/>
      <c r="AT1081" s="162"/>
      <c r="AU1081" s="162"/>
      <c r="AV1081" s="162"/>
      <c r="AW1081" s="162"/>
      <c r="AX1081" s="162"/>
      <c r="AY1081" s="162"/>
      <c r="AZ1081" s="162"/>
      <c r="BA1081" s="162"/>
      <c r="BB1081" s="162"/>
      <c r="BC1081" s="162"/>
      <c r="BD1081" s="162"/>
      <c r="BE1081" s="162"/>
      <c r="BF1081" s="162"/>
      <c r="BG1081" s="162"/>
      <c r="BH1081" s="162"/>
    </row>
    <row r="1082" spans="1:60" x14ac:dyDescent="0.2">
      <c r="A1082" s="204" t="s">
        <v>130</v>
      </c>
      <c r="B1082" s="172" t="s">
        <v>98</v>
      </c>
      <c r="C1082" s="197" t="s">
        <v>99</v>
      </c>
      <c r="D1082" s="176"/>
      <c r="E1082" s="181"/>
      <c r="F1082" s="272">
        <f>SUM(G1083:G1098)</f>
        <v>0</v>
      </c>
      <c r="G1082" s="273"/>
      <c r="H1082" s="186"/>
      <c r="I1082" s="207"/>
      <c r="AE1082" t="s">
        <v>131</v>
      </c>
    </row>
    <row r="1083" spans="1:60" outlineLevel="1" x14ac:dyDescent="0.2">
      <c r="A1083" s="205"/>
      <c r="B1083" s="274" t="s">
        <v>1110</v>
      </c>
      <c r="C1083" s="275"/>
      <c r="D1083" s="276"/>
      <c r="E1083" s="277"/>
      <c r="F1083" s="278"/>
      <c r="G1083" s="279"/>
      <c r="H1083" s="187"/>
      <c r="I1083" s="208"/>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v>0</v>
      </c>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row>
    <row r="1084" spans="1:60" outlineLevel="1" x14ac:dyDescent="0.2">
      <c r="A1084" s="206">
        <v>166</v>
      </c>
      <c r="B1084" s="173" t="s">
        <v>1111</v>
      </c>
      <c r="C1084" s="198" t="s">
        <v>1112</v>
      </c>
      <c r="D1084" s="177" t="s">
        <v>271</v>
      </c>
      <c r="E1084" s="182">
        <v>413.84</v>
      </c>
      <c r="F1084" s="189"/>
      <c r="G1084" s="188">
        <f>ROUND(E1084*F1084,2)</f>
        <v>0</v>
      </c>
      <c r="H1084" s="187" t="s">
        <v>1113</v>
      </c>
      <c r="I1084" s="208" t="s">
        <v>139</v>
      </c>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t="s">
        <v>140</v>
      </c>
      <c r="AF1084" s="162"/>
      <c r="AG1084" s="162"/>
      <c r="AH1084" s="162"/>
      <c r="AI1084" s="162"/>
      <c r="AJ1084" s="162"/>
      <c r="AK1084" s="162"/>
      <c r="AL1084" s="162"/>
      <c r="AM1084" s="162">
        <v>15</v>
      </c>
      <c r="AN1084" s="162"/>
      <c r="AO1084" s="162"/>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row>
    <row r="1085" spans="1:60" outlineLevel="1" x14ac:dyDescent="0.2">
      <c r="A1085" s="205"/>
      <c r="B1085" s="174"/>
      <c r="C1085" s="199" t="s">
        <v>1114</v>
      </c>
      <c r="D1085" s="178"/>
      <c r="E1085" s="183">
        <v>437.36</v>
      </c>
      <c r="F1085" s="188"/>
      <c r="G1085" s="188"/>
      <c r="H1085" s="187"/>
      <c r="I1085" s="208"/>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row>
    <row r="1086" spans="1:60" outlineLevel="1" x14ac:dyDescent="0.2">
      <c r="A1086" s="205"/>
      <c r="B1086" s="174"/>
      <c r="C1086" s="199" t="s">
        <v>1115</v>
      </c>
      <c r="D1086" s="178"/>
      <c r="E1086" s="183">
        <v>-51.52</v>
      </c>
      <c r="F1086" s="188"/>
      <c r="G1086" s="188"/>
      <c r="H1086" s="187"/>
      <c r="I1086" s="208"/>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c r="AQ1086" s="162"/>
      <c r="AR1086" s="162"/>
      <c r="AS1086" s="162"/>
      <c r="AT1086" s="162"/>
      <c r="AU1086" s="162"/>
      <c r="AV1086" s="162"/>
      <c r="AW1086" s="162"/>
      <c r="AX1086" s="162"/>
      <c r="AY1086" s="162"/>
      <c r="AZ1086" s="162"/>
      <c r="BA1086" s="162"/>
      <c r="BB1086" s="162"/>
      <c r="BC1086" s="162"/>
      <c r="BD1086" s="162"/>
      <c r="BE1086" s="162"/>
      <c r="BF1086" s="162"/>
      <c r="BG1086" s="162"/>
      <c r="BH1086" s="162"/>
    </row>
    <row r="1087" spans="1:60" outlineLevel="1" x14ac:dyDescent="0.2">
      <c r="A1087" s="205"/>
      <c r="B1087" s="174"/>
      <c r="C1087" s="199" t="s">
        <v>1116</v>
      </c>
      <c r="D1087" s="178"/>
      <c r="E1087" s="183">
        <v>28</v>
      </c>
      <c r="F1087" s="188"/>
      <c r="G1087" s="188"/>
      <c r="H1087" s="187"/>
      <c r="I1087" s="208"/>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c r="AQ1087" s="162"/>
      <c r="AR1087" s="162"/>
      <c r="AS1087" s="162"/>
      <c r="AT1087" s="162"/>
      <c r="AU1087" s="162"/>
      <c r="AV1087" s="162"/>
      <c r="AW1087" s="162"/>
      <c r="AX1087" s="162"/>
      <c r="AY1087" s="162"/>
      <c r="AZ1087" s="162"/>
      <c r="BA1087" s="162"/>
      <c r="BB1087" s="162"/>
      <c r="BC1087" s="162"/>
      <c r="BD1087" s="162"/>
      <c r="BE1087" s="162"/>
      <c r="BF1087" s="162"/>
      <c r="BG1087" s="162"/>
      <c r="BH1087" s="162"/>
    </row>
    <row r="1088" spans="1:60" outlineLevel="1" x14ac:dyDescent="0.2">
      <c r="A1088" s="205"/>
      <c r="B1088" s="285" t="s">
        <v>1117</v>
      </c>
      <c r="C1088" s="286"/>
      <c r="D1088" s="287"/>
      <c r="E1088" s="288"/>
      <c r="F1088" s="289"/>
      <c r="G1088" s="290"/>
      <c r="H1088" s="187"/>
      <c r="I1088" s="208"/>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v>0</v>
      </c>
      <c r="AD1088" s="162"/>
      <c r="AE1088" s="162"/>
      <c r="AF1088" s="162"/>
      <c r="AG1088" s="162"/>
      <c r="AH1088" s="162"/>
      <c r="AI1088" s="162"/>
      <c r="AJ1088" s="162"/>
      <c r="AK1088" s="162"/>
      <c r="AL1088" s="162"/>
      <c r="AM1088" s="162"/>
      <c r="AN1088" s="162"/>
      <c r="AO1088" s="162"/>
      <c r="AP1088" s="162"/>
      <c r="AQ1088" s="162"/>
      <c r="AR1088" s="162"/>
      <c r="AS1088" s="162"/>
      <c r="AT1088" s="162"/>
      <c r="AU1088" s="162"/>
      <c r="AV1088" s="162"/>
      <c r="AW1088" s="162"/>
      <c r="AX1088" s="162"/>
      <c r="AY1088" s="162"/>
      <c r="AZ1088" s="162"/>
      <c r="BA1088" s="162"/>
      <c r="BB1088" s="162"/>
      <c r="BC1088" s="162"/>
      <c r="BD1088" s="162"/>
      <c r="BE1088" s="162"/>
      <c r="BF1088" s="162"/>
      <c r="BG1088" s="162"/>
      <c r="BH1088" s="162"/>
    </row>
    <row r="1089" spans="1:60" outlineLevel="1" x14ac:dyDescent="0.2">
      <c r="A1089" s="206">
        <v>167</v>
      </c>
      <c r="B1089" s="173" t="s">
        <v>1118</v>
      </c>
      <c r="C1089" s="198" t="s">
        <v>1119</v>
      </c>
      <c r="D1089" s="177" t="s">
        <v>227</v>
      </c>
      <c r="E1089" s="182">
        <v>363.55200000000002</v>
      </c>
      <c r="F1089" s="189"/>
      <c r="G1089" s="188">
        <f>ROUND(E1089*F1089,2)</f>
        <v>0</v>
      </c>
      <c r="H1089" s="187" t="s">
        <v>1113</v>
      </c>
      <c r="I1089" s="208" t="s">
        <v>139</v>
      </c>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t="s">
        <v>140</v>
      </c>
      <c r="AF1089" s="162"/>
      <c r="AG1089" s="162"/>
      <c r="AH1089" s="162"/>
      <c r="AI1089" s="162"/>
      <c r="AJ1089" s="162"/>
      <c r="AK1089" s="162"/>
      <c r="AL1089" s="162"/>
      <c r="AM1089" s="162">
        <v>15</v>
      </c>
      <c r="AN1089" s="162"/>
      <c r="AO1089" s="162"/>
      <c r="AP1089" s="162"/>
      <c r="AQ1089" s="162"/>
      <c r="AR1089" s="162"/>
      <c r="AS1089" s="162"/>
      <c r="AT1089" s="162"/>
      <c r="AU1089" s="162"/>
      <c r="AV1089" s="162"/>
      <c r="AW1089" s="162"/>
      <c r="AX1089" s="162"/>
      <c r="AY1089" s="162"/>
      <c r="AZ1089" s="162"/>
      <c r="BA1089" s="162"/>
      <c r="BB1089" s="162"/>
      <c r="BC1089" s="162"/>
      <c r="BD1089" s="162"/>
      <c r="BE1089" s="162"/>
      <c r="BF1089" s="162"/>
      <c r="BG1089" s="162"/>
      <c r="BH1089" s="162"/>
    </row>
    <row r="1090" spans="1:60" outlineLevel="1" x14ac:dyDescent="0.2">
      <c r="A1090" s="205"/>
      <c r="B1090" s="174"/>
      <c r="C1090" s="199" t="s">
        <v>1120</v>
      </c>
      <c r="D1090" s="178"/>
      <c r="E1090" s="183">
        <v>363.55200000000002</v>
      </c>
      <c r="F1090" s="188"/>
      <c r="G1090" s="188"/>
      <c r="H1090" s="187"/>
      <c r="I1090" s="208"/>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2"/>
      <c r="AY1090" s="162"/>
      <c r="AZ1090" s="162"/>
      <c r="BA1090" s="162"/>
      <c r="BB1090" s="162"/>
      <c r="BC1090" s="162"/>
      <c r="BD1090" s="162"/>
      <c r="BE1090" s="162"/>
      <c r="BF1090" s="162"/>
      <c r="BG1090" s="162"/>
      <c r="BH1090" s="162"/>
    </row>
    <row r="1091" spans="1:60" ht="22.5" outlineLevel="1" x14ac:dyDescent="0.2">
      <c r="A1091" s="206">
        <v>168</v>
      </c>
      <c r="B1091" s="173" t="s">
        <v>1121</v>
      </c>
      <c r="C1091" s="198" t="s">
        <v>1122</v>
      </c>
      <c r="D1091" s="177" t="s">
        <v>227</v>
      </c>
      <c r="E1091" s="182">
        <v>399.90719999999999</v>
      </c>
      <c r="F1091" s="189"/>
      <c r="G1091" s="188">
        <f>ROUND(E1091*F1091,2)</f>
        <v>0</v>
      </c>
      <c r="H1091" s="187" t="s">
        <v>840</v>
      </c>
      <c r="I1091" s="208" t="s">
        <v>139</v>
      </c>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t="s">
        <v>140</v>
      </c>
      <c r="AF1091" s="162"/>
      <c r="AG1091" s="162"/>
      <c r="AH1091" s="162"/>
      <c r="AI1091" s="162"/>
      <c r="AJ1091" s="162"/>
      <c r="AK1091" s="162"/>
      <c r="AL1091" s="162"/>
      <c r="AM1091" s="162">
        <v>15</v>
      </c>
      <c r="AN1091" s="162"/>
      <c r="AO1091" s="162"/>
      <c r="AP1091" s="162"/>
      <c r="AQ1091" s="162"/>
      <c r="AR1091" s="162"/>
      <c r="AS1091" s="162"/>
      <c r="AT1091" s="162"/>
      <c r="AU1091" s="162"/>
      <c r="AV1091" s="162"/>
      <c r="AW1091" s="162"/>
      <c r="AX1091" s="162"/>
      <c r="AY1091" s="162"/>
      <c r="AZ1091" s="162"/>
      <c r="BA1091" s="162"/>
      <c r="BB1091" s="162"/>
      <c r="BC1091" s="162"/>
      <c r="BD1091" s="162"/>
      <c r="BE1091" s="162"/>
      <c r="BF1091" s="162"/>
      <c r="BG1091" s="162"/>
      <c r="BH1091" s="162"/>
    </row>
    <row r="1092" spans="1:60" outlineLevel="1" x14ac:dyDescent="0.2">
      <c r="A1092" s="205"/>
      <c r="B1092" s="174"/>
      <c r="C1092" s="199" t="s">
        <v>1123</v>
      </c>
      <c r="D1092" s="178"/>
      <c r="E1092" s="183">
        <v>399.90719999999999</v>
      </c>
      <c r="F1092" s="188"/>
      <c r="G1092" s="188"/>
      <c r="H1092" s="187"/>
      <c r="I1092" s="208"/>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2"/>
      <c r="AY1092" s="162"/>
      <c r="AZ1092" s="162"/>
      <c r="BA1092" s="162"/>
      <c r="BB1092" s="162"/>
      <c r="BC1092" s="162"/>
      <c r="BD1092" s="162"/>
      <c r="BE1092" s="162"/>
      <c r="BF1092" s="162"/>
      <c r="BG1092" s="162"/>
      <c r="BH1092" s="162"/>
    </row>
    <row r="1093" spans="1:60" ht="22.5" outlineLevel="1" x14ac:dyDescent="0.2">
      <c r="A1093" s="206">
        <v>169</v>
      </c>
      <c r="B1093" s="173" t="s">
        <v>1124</v>
      </c>
      <c r="C1093" s="198" t="s">
        <v>1125</v>
      </c>
      <c r="D1093" s="177" t="s">
        <v>642</v>
      </c>
      <c r="E1093" s="182">
        <v>1502</v>
      </c>
      <c r="F1093" s="189"/>
      <c r="G1093" s="188">
        <f>ROUND(E1093*F1093,2)</f>
        <v>0</v>
      </c>
      <c r="H1093" s="187" t="s">
        <v>840</v>
      </c>
      <c r="I1093" s="208" t="s">
        <v>139</v>
      </c>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t="s">
        <v>140</v>
      </c>
      <c r="AF1093" s="162"/>
      <c r="AG1093" s="162"/>
      <c r="AH1093" s="162"/>
      <c r="AI1093" s="162"/>
      <c r="AJ1093" s="162"/>
      <c r="AK1093" s="162"/>
      <c r="AL1093" s="162"/>
      <c r="AM1093" s="162">
        <v>15</v>
      </c>
      <c r="AN1093" s="162"/>
      <c r="AO1093" s="162"/>
      <c r="AP1093" s="162"/>
      <c r="AQ1093" s="162"/>
      <c r="AR1093" s="162"/>
      <c r="AS1093" s="162"/>
      <c r="AT1093" s="162"/>
      <c r="AU1093" s="162"/>
      <c r="AV1093" s="162"/>
      <c r="AW1093" s="162"/>
      <c r="AX1093" s="162"/>
      <c r="AY1093" s="162"/>
      <c r="AZ1093" s="162"/>
      <c r="BA1093" s="162"/>
      <c r="BB1093" s="162"/>
      <c r="BC1093" s="162"/>
      <c r="BD1093" s="162"/>
      <c r="BE1093" s="162"/>
      <c r="BF1093" s="162"/>
      <c r="BG1093" s="162"/>
      <c r="BH1093" s="162"/>
    </row>
    <row r="1094" spans="1:60" outlineLevel="1" x14ac:dyDescent="0.2">
      <c r="A1094" s="205"/>
      <c r="B1094" s="174"/>
      <c r="C1094" s="199" t="s">
        <v>1126</v>
      </c>
      <c r="D1094" s="178"/>
      <c r="E1094" s="183">
        <v>1502.2392</v>
      </c>
      <c r="F1094" s="188"/>
      <c r="G1094" s="188"/>
      <c r="H1094" s="187"/>
      <c r="I1094" s="208"/>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2"/>
      <c r="AY1094" s="162"/>
      <c r="AZ1094" s="162"/>
      <c r="BA1094" s="162"/>
      <c r="BB1094" s="162"/>
      <c r="BC1094" s="162"/>
      <c r="BD1094" s="162"/>
      <c r="BE1094" s="162"/>
      <c r="BF1094" s="162"/>
      <c r="BG1094" s="162"/>
      <c r="BH1094" s="162"/>
    </row>
    <row r="1095" spans="1:60" outlineLevel="1" x14ac:dyDescent="0.2">
      <c r="A1095" s="205"/>
      <c r="B1095" s="174"/>
      <c r="C1095" s="199" t="s">
        <v>1127</v>
      </c>
      <c r="D1095" s="178"/>
      <c r="E1095" s="183">
        <v>-0.2392</v>
      </c>
      <c r="F1095" s="188"/>
      <c r="G1095" s="188"/>
      <c r="H1095" s="187"/>
      <c r="I1095" s="208"/>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c r="AQ1095" s="162"/>
      <c r="AR1095" s="162"/>
      <c r="AS1095" s="162"/>
      <c r="AT1095" s="162"/>
      <c r="AU1095" s="162"/>
      <c r="AV1095" s="162"/>
      <c r="AW1095" s="162"/>
      <c r="AX1095" s="162"/>
      <c r="AY1095" s="162"/>
      <c r="AZ1095" s="162"/>
      <c r="BA1095" s="162"/>
      <c r="BB1095" s="162"/>
      <c r="BC1095" s="162"/>
      <c r="BD1095" s="162"/>
      <c r="BE1095" s="162"/>
      <c r="BF1095" s="162"/>
      <c r="BG1095" s="162"/>
      <c r="BH1095" s="162"/>
    </row>
    <row r="1096" spans="1:60" outlineLevel="1" x14ac:dyDescent="0.2">
      <c r="A1096" s="205"/>
      <c r="B1096" s="285" t="s">
        <v>1128</v>
      </c>
      <c r="C1096" s="286"/>
      <c r="D1096" s="287"/>
      <c r="E1096" s="288"/>
      <c r="F1096" s="289"/>
      <c r="G1096" s="290"/>
      <c r="H1096" s="187"/>
      <c r="I1096" s="208"/>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v>0</v>
      </c>
      <c r="AD1096" s="162"/>
      <c r="AE1096" s="162"/>
      <c r="AF1096" s="162"/>
      <c r="AG1096" s="162"/>
      <c r="AH1096" s="162"/>
      <c r="AI1096" s="162"/>
      <c r="AJ1096" s="162"/>
      <c r="AK1096" s="162"/>
      <c r="AL1096" s="162"/>
      <c r="AM1096" s="162"/>
      <c r="AN1096" s="162"/>
      <c r="AO1096" s="162"/>
      <c r="AP1096" s="162"/>
      <c r="AQ1096" s="162"/>
      <c r="AR1096" s="162"/>
      <c r="AS1096" s="162"/>
      <c r="AT1096" s="162"/>
      <c r="AU1096" s="162"/>
      <c r="AV1096" s="162"/>
      <c r="AW1096" s="162"/>
      <c r="AX1096" s="162"/>
      <c r="AY1096" s="162"/>
      <c r="AZ1096" s="162"/>
      <c r="BA1096" s="162"/>
      <c r="BB1096" s="162"/>
      <c r="BC1096" s="162"/>
      <c r="BD1096" s="162"/>
      <c r="BE1096" s="162"/>
      <c r="BF1096" s="162"/>
      <c r="BG1096" s="162"/>
      <c r="BH1096" s="162"/>
    </row>
    <row r="1097" spans="1:60" outlineLevel="1" x14ac:dyDescent="0.2">
      <c r="A1097" s="205"/>
      <c r="B1097" s="285" t="s">
        <v>914</v>
      </c>
      <c r="C1097" s="286"/>
      <c r="D1097" s="287"/>
      <c r="E1097" s="288"/>
      <c r="F1097" s="289"/>
      <c r="G1097" s="290"/>
      <c r="H1097" s="187"/>
      <c r="I1097" s="208"/>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t="s">
        <v>134</v>
      </c>
      <c r="AF1097" s="162"/>
      <c r="AG1097" s="162"/>
      <c r="AH1097" s="162"/>
      <c r="AI1097" s="162"/>
      <c r="AJ1097" s="162"/>
      <c r="AK1097" s="162"/>
      <c r="AL1097" s="162"/>
      <c r="AM1097" s="162"/>
      <c r="AN1097" s="162"/>
      <c r="AO1097" s="162"/>
      <c r="AP1097" s="162"/>
      <c r="AQ1097" s="162"/>
      <c r="AR1097" s="162"/>
      <c r="AS1097" s="162"/>
      <c r="AT1097" s="162"/>
      <c r="AU1097" s="162"/>
      <c r="AV1097" s="162"/>
      <c r="AW1097" s="162"/>
      <c r="AX1097" s="162"/>
      <c r="AY1097" s="162"/>
      <c r="AZ1097" s="162"/>
      <c r="BA1097" s="162"/>
      <c r="BB1097" s="162"/>
      <c r="BC1097" s="162"/>
      <c r="BD1097" s="162"/>
      <c r="BE1097" s="162"/>
      <c r="BF1097" s="162"/>
      <c r="BG1097" s="162"/>
      <c r="BH1097" s="162"/>
    </row>
    <row r="1098" spans="1:60" outlineLevel="1" x14ac:dyDescent="0.2">
      <c r="A1098" s="206">
        <v>170</v>
      </c>
      <c r="B1098" s="173" t="s">
        <v>1129</v>
      </c>
      <c r="C1098" s="198" t="s">
        <v>928</v>
      </c>
      <c r="D1098" s="177" t="s">
        <v>762</v>
      </c>
      <c r="E1098" s="182">
        <v>10.213419999999999</v>
      </c>
      <c r="F1098" s="189"/>
      <c r="G1098" s="188">
        <f>ROUND(E1098*F1098,2)</f>
        <v>0</v>
      </c>
      <c r="H1098" s="187" t="s">
        <v>1113</v>
      </c>
      <c r="I1098" s="208" t="s">
        <v>139</v>
      </c>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t="s">
        <v>140</v>
      </c>
      <c r="AF1098" s="162"/>
      <c r="AG1098" s="162"/>
      <c r="AH1098" s="162"/>
      <c r="AI1098" s="162"/>
      <c r="AJ1098" s="162"/>
      <c r="AK1098" s="162"/>
      <c r="AL1098" s="162"/>
      <c r="AM1098" s="162">
        <v>15</v>
      </c>
      <c r="AN1098" s="162"/>
      <c r="AO1098" s="162"/>
      <c r="AP1098" s="162"/>
      <c r="AQ1098" s="162"/>
      <c r="AR1098" s="162"/>
      <c r="AS1098" s="162"/>
      <c r="AT1098" s="162"/>
      <c r="AU1098" s="162"/>
      <c r="AV1098" s="162"/>
      <c r="AW1098" s="162"/>
      <c r="AX1098" s="162"/>
      <c r="AY1098" s="162"/>
      <c r="AZ1098" s="162"/>
      <c r="BA1098" s="162"/>
      <c r="BB1098" s="162"/>
      <c r="BC1098" s="162"/>
      <c r="BD1098" s="162"/>
      <c r="BE1098" s="162"/>
      <c r="BF1098" s="162"/>
      <c r="BG1098" s="162"/>
      <c r="BH1098" s="162"/>
    </row>
    <row r="1099" spans="1:60" x14ac:dyDescent="0.2">
      <c r="A1099" s="204" t="s">
        <v>130</v>
      </c>
      <c r="B1099" s="172" t="s">
        <v>100</v>
      </c>
      <c r="C1099" s="197" t="s">
        <v>101</v>
      </c>
      <c r="D1099" s="176"/>
      <c r="E1099" s="181"/>
      <c r="F1099" s="272">
        <f>SUM(G1100:G1140)</f>
        <v>0</v>
      </c>
      <c r="G1099" s="273"/>
      <c r="H1099" s="186"/>
      <c r="I1099" s="207"/>
      <c r="AE1099" t="s">
        <v>131</v>
      </c>
    </row>
    <row r="1100" spans="1:60" outlineLevel="1" x14ac:dyDescent="0.2">
      <c r="A1100" s="205"/>
      <c r="B1100" s="274" t="s">
        <v>1130</v>
      </c>
      <c r="C1100" s="275"/>
      <c r="D1100" s="276"/>
      <c r="E1100" s="277"/>
      <c r="F1100" s="278"/>
      <c r="G1100" s="279"/>
      <c r="H1100" s="187"/>
      <c r="I1100" s="208"/>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v>0</v>
      </c>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2"/>
      <c r="AY1100" s="162"/>
      <c r="AZ1100" s="162"/>
      <c r="BA1100" s="162"/>
      <c r="BB1100" s="162"/>
      <c r="BC1100" s="162"/>
      <c r="BD1100" s="162"/>
      <c r="BE1100" s="162"/>
      <c r="BF1100" s="162"/>
      <c r="BG1100" s="162"/>
      <c r="BH1100" s="162"/>
    </row>
    <row r="1101" spans="1:60" outlineLevel="1" x14ac:dyDescent="0.2">
      <c r="A1101" s="206">
        <v>171</v>
      </c>
      <c r="B1101" s="173" t="s">
        <v>1131</v>
      </c>
      <c r="C1101" s="198" t="s">
        <v>1132</v>
      </c>
      <c r="D1101" s="177" t="s">
        <v>227</v>
      </c>
      <c r="E1101" s="182">
        <v>411.03660000000002</v>
      </c>
      <c r="F1101" s="189"/>
      <c r="G1101" s="188">
        <f>ROUND(E1101*F1101,2)</f>
        <v>0</v>
      </c>
      <c r="H1101" s="187" t="s">
        <v>1113</v>
      </c>
      <c r="I1101" s="208" t="s">
        <v>139</v>
      </c>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t="s">
        <v>140</v>
      </c>
      <c r="AF1101" s="162"/>
      <c r="AG1101" s="162"/>
      <c r="AH1101" s="162"/>
      <c r="AI1101" s="162"/>
      <c r="AJ1101" s="162"/>
      <c r="AK1101" s="162"/>
      <c r="AL1101" s="162"/>
      <c r="AM1101" s="162">
        <v>15</v>
      </c>
      <c r="AN1101" s="162"/>
      <c r="AO1101" s="162"/>
      <c r="AP1101" s="162"/>
      <c r="AQ1101" s="162"/>
      <c r="AR1101" s="162"/>
      <c r="AS1101" s="162"/>
      <c r="AT1101" s="162"/>
      <c r="AU1101" s="162"/>
      <c r="AV1101" s="162"/>
      <c r="AW1101" s="162"/>
      <c r="AX1101" s="162"/>
      <c r="AY1101" s="162"/>
      <c r="AZ1101" s="162"/>
      <c r="BA1101" s="162"/>
      <c r="BB1101" s="162"/>
      <c r="BC1101" s="162"/>
      <c r="BD1101" s="162"/>
      <c r="BE1101" s="162"/>
      <c r="BF1101" s="162"/>
      <c r="BG1101" s="162"/>
      <c r="BH1101" s="162"/>
    </row>
    <row r="1102" spans="1:60" outlineLevel="1" x14ac:dyDescent="0.2">
      <c r="A1102" s="205"/>
      <c r="B1102" s="174"/>
      <c r="C1102" s="199" t="s">
        <v>346</v>
      </c>
      <c r="D1102" s="178"/>
      <c r="E1102" s="183"/>
      <c r="F1102" s="188"/>
      <c r="G1102" s="188"/>
      <c r="H1102" s="187"/>
      <c r="I1102" s="208"/>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2"/>
      <c r="AY1102" s="162"/>
      <c r="AZ1102" s="162"/>
      <c r="BA1102" s="162"/>
      <c r="BB1102" s="162"/>
      <c r="BC1102" s="162"/>
      <c r="BD1102" s="162"/>
      <c r="BE1102" s="162"/>
      <c r="BF1102" s="162"/>
      <c r="BG1102" s="162"/>
      <c r="BH1102" s="162"/>
    </row>
    <row r="1103" spans="1:60" outlineLevel="1" x14ac:dyDescent="0.2">
      <c r="A1103" s="205"/>
      <c r="B1103" s="174"/>
      <c r="C1103" s="199" t="s">
        <v>347</v>
      </c>
      <c r="D1103" s="178"/>
      <c r="E1103" s="183"/>
      <c r="F1103" s="188"/>
      <c r="G1103" s="188"/>
      <c r="H1103" s="187"/>
      <c r="I1103" s="208"/>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2"/>
      <c r="AY1103" s="162"/>
      <c r="AZ1103" s="162"/>
      <c r="BA1103" s="162"/>
      <c r="BB1103" s="162"/>
      <c r="BC1103" s="162"/>
      <c r="BD1103" s="162"/>
      <c r="BE1103" s="162"/>
      <c r="BF1103" s="162"/>
      <c r="BG1103" s="162"/>
      <c r="BH1103" s="162"/>
    </row>
    <row r="1104" spans="1:60" outlineLevel="1" x14ac:dyDescent="0.2">
      <c r="A1104" s="205"/>
      <c r="B1104" s="174"/>
      <c r="C1104" s="199" t="s">
        <v>348</v>
      </c>
      <c r="D1104" s="178"/>
      <c r="E1104" s="183"/>
      <c r="F1104" s="188"/>
      <c r="G1104" s="188"/>
      <c r="H1104" s="187"/>
      <c r="I1104" s="208"/>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2"/>
      <c r="AY1104" s="162"/>
      <c r="AZ1104" s="162"/>
      <c r="BA1104" s="162"/>
      <c r="BB1104" s="162"/>
      <c r="BC1104" s="162"/>
      <c r="BD1104" s="162"/>
      <c r="BE1104" s="162"/>
      <c r="BF1104" s="162"/>
      <c r="BG1104" s="162"/>
      <c r="BH1104" s="162"/>
    </row>
    <row r="1105" spans="1:60" outlineLevel="1" x14ac:dyDescent="0.2">
      <c r="A1105" s="205"/>
      <c r="B1105" s="174"/>
      <c r="C1105" s="199" t="s">
        <v>1133</v>
      </c>
      <c r="D1105" s="178"/>
      <c r="E1105" s="183">
        <v>218.46</v>
      </c>
      <c r="F1105" s="188"/>
      <c r="G1105" s="188"/>
      <c r="H1105" s="187"/>
      <c r="I1105" s="208"/>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c r="AQ1105" s="162"/>
      <c r="AR1105" s="162"/>
      <c r="AS1105" s="162"/>
      <c r="AT1105" s="162"/>
      <c r="AU1105" s="162"/>
      <c r="AV1105" s="162"/>
      <c r="AW1105" s="162"/>
      <c r="AX1105" s="162"/>
      <c r="AY1105" s="162"/>
      <c r="AZ1105" s="162"/>
      <c r="BA1105" s="162"/>
      <c r="BB1105" s="162"/>
      <c r="BC1105" s="162"/>
      <c r="BD1105" s="162"/>
      <c r="BE1105" s="162"/>
      <c r="BF1105" s="162"/>
      <c r="BG1105" s="162"/>
      <c r="BH1105" s="162"/>
    </row>
    <row r="1106" spans="1:60" outlineLevel="1" x14ac:dyDescent="0.2">
      <c r="A1106" s="205"/>
      <c r="B1106" s="174"/>
      <c r="C1106" s="199" t="s">
        <v>410</v>
      </c>
      <c r="D1106" s="178"/>
      <c r="E1106" s="183">
        <v>-22.05</v>
      </c>
      <c r="F1106" s="188"/>
      <c r="G1106" s="188"/>
      <c r="H1106" s="187"/>
      <c r="I1106" s="208"/>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c r="AQ1106" s="162"/>
      <c r="AR1106" s="162"/>
      <c r="AS1106" s="162"/>
      <c r="AT1106" s="162"/>
      <c r="AU1106" s="162"/>
      <c r="AV1106" s="162"/>
      <c r="AW1106" s="162"/>
      <c r="AX1106" s="162"/>
      <c r="AY1106" s="162"/>
      <c r="AZ1106" s="162"/>
      <c r="BA1106" s="162"/>
      <c r="BB1106" s="162"/>
      <c r="BC1106" s="162"/>
      <c r="BD1106" s="162"/>
      <c r="BE1106" s="162"/>
      <c r="BF1106" s="162"/>
      <c r="BG1106" s="162"/>
      <c r="BH1106" s="162"/>
    </row>
    <row r="1107" spans="1:60" outlineLevel="1" x14ac:dyDescent="0.2">
      <c r="A1107" s="205"/>
      <c r="B1107" s="174"/>
      <c r="C1107" s="199" t="s">
        <v>411</v>
      </c>
      <c r="D1107" s="178"/>
      <c r="E1107" s="183">
        <v>-11.88</v>
      </c>
      <c r="F1107" s="188"/>
      <c r="G1107" s="188"/>
      <c r="H1107" s="187"/>
      <c r="I1107" s="208"/>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c r="AQ1107" s="162"/>
      <c r="AR1107" s="162"/>
      <c r="AS1107" s="162"/>
      <c r="AT1107" s="162"/>
      <c r="AU1107" s="162"/>
      <c r="AV1107" s="162"/>
      <c r="AW1107" s="162"/>
      <c r="AX1107" s="162"/>
      <c r="AY1107" s="162"/>
      <c r="AZ1107" s="162"/>
      <c r="BA1107" s="162"/>
      <c r="BB1107" s="162"/>
      <c r="BC1107" s="162"/>
      <c r="BD1107" s="162"/>
      <c r="BE1107" s="162"/>
      <c r="BF1107" s="162"/>
      <c r="BG1107" s="162"/>
      <c r="BH1107" s="162"/>
    </row>
    <row r="1108" spans="1:60" outlineLevel="1" x14ac:dyDescent="0.2">
      <c r="A1108" s="205"/>
      <c r="B1108" s="174"/>
      <c r="C1108" s="199" t="s">
        <v>412</v>
      </c>
      <c r="D1108" s="178"/>
      <c r="E1108" s="183">
        <v>-58.348399999999998</v>
      </c>
      <c r="F1108" s="188"/>
      <c r="G1108" s="188"/>
      <c r="H1108" s="187"/>
      <c r="I1108" s="208"/>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c r="AQ1108" s="162"/>
      <c r="AR1108" s="162"/>
      <c r="AS1108" s="162"/>
      <c r="AT1108" s="162"/>
      <c r="AU1108" s="162"/>
      <c r="AV1108" s="162"/>
      <c r="AW1108" s="162"/>
      <c r="AX1108" s="162"/>
      <c r="AY1108" s="162"/>
      <c r="AZ1108" s="162"/>
      <c r="BA1108" s="162"/>
      <c r="BB1108" s="162"/>
      <c r="BC1108" s="162"/>
      <c r="BD1108" s="162"/>
      <c r="BE1108" s="162"/>
      <c r="BF1108" s="162"/>
      <c r="BG1108" s="162"/>
      <c r="BH1108" s="162"/>
    </row>
    <row r="1109" spans="1:60" outlineLevel="1" x14ac:dyDescent="0.2">
      <c r="A1109" s="205"/>
      <c r="B1109" s="174"/>
      <c r="C1109" s="199" t="s">
        <v>413</v>
      </c>
      <c r="D1109" s="178"/>
      <c r="E1109" s="183">
        <v>-19.667999999999999</v>
      </c>
      <c r="F1109" s="188"/>
      <c r="G1109" s="188"/>
      <c r="H1109" s="187"/>
      <c r="I1109" s="208"/>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c r="AQ1109" s="162"/>
      <c r="AR1109" s="162"/>
      <c r="AS1109" s="162"/>
      <c r="AT1109" s="162"/>
      <c r="AU1109" s="162"/>
      <c r="AV1109" s="162"/>
      <c r="AW1109" s="162"/>
      <c r="AX1109" s="162"/>
      <c r="AY1109" s="162"/>
      <c r="AZ1109" s="162"/>
      <c r="BA1109" s="162"/>
      <c r="BB1109" s="162"/>
      <c r="BC1109" s="162"/>
      <c r="BD1109" s="162"/>
      <c r="BE1109" s="162"/>
      <c r="BF1109" s="162"/>
      <c r="BG1109" s="162"/>
      <c r="BH1109" s="162"/>
    </row>
    <row r="1110" spans="1:60" outlineLevel="1" x14ac:dyDescent="0.2">
      <c r="A1110" s="205"/>
      <c r="B1110" s="174"/>
      <c r="C1110" s="199" t="s">
        <v>414</v>
      </c>
      <c r="D1110" s="178"/>
      <c r="E1110" s="183">
        <v>-12.816000000000001</v>
      </c>
      <c r="F1110" s="188"/>
      <c r="G1110" s="188"/>
      <c r="H1110" s="187"/>
      <c r="I1110" s="208"/>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c r="AQ1110" s="162"/>
      <c r="AR1110" s="162"/>
      <c r="AS1110" s="162"/>
      <c r="AT1110" s="162"/>
      <c r="AU1110" s="162"/>
      <c r="AV1110" s="162"/>
      <c r="AW1110" s="162"/>
      <c r="AX1110" s="162"/>
      <c r="AY1110" s="162"/>
      <c r="AZ1110" s="162"/>
      <c r="BA1110" s="162"/>
      <c r="BB1110" s="162"/>
      <c r="BC1110" s="162"/>
      <c r="BD1110" s="162"/>
      <c r="BE1110" s="162"/>
      <c r="BF1110" s="162"/>
      <c r="BG1110" s="162"/>
      <c r="BH1110" s="162"/>
    </row>
    <row r="1111" spans="1:60" outlineLevel="1" x14ac:dyDescent="0.2">
      <c r="A1111" s="205"/>
      <c r="B1111" s="174"/>
      <c r="C1111" s="199" t="s">
        <v>415</v>
      </c>
      <c r="D1111" s="178"/>
      <c r="E1111" s="183">
        <v>-8.82</v>
      </c>
      <c r="F1111" s="188"/>
      <c r="G1111" s="188"/>
      <c r="H1111" s="187"/>
      <c r="I1111" s="208"/>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c r="AQ1111" s="162"/>
      <c r="AR1111" s="162"/>
      <c r="AS1111" s="162"/>
      <c r="AT1111" s="162"/>
      <c r="AU1111" s="162"/>
      <c r="AV1111" s="162"/>
      <c r="AW1111" s="162"/>
      <c r="AX1111" s="162"/>
      <c r="AY1111" s="162"/>
      <c r="AZ1111" s="162"/>
      <c r="BA1111" s="162"/>
      <c r="BB1111" s="162"/>
      <c r="BC1111" s="162"/>
      <c r="BD1111" s="162"/>
      <c r="BE1111" s="162"/>
      <c r="BF1111" s="162"/>
      <c r="BG1111" s="162"/>
      <c r="BH1111" s="162"/>
    </row>
    <row r="1112" spans="1:60" outlineLevel="1" x14ac:dyDescent="0.2">
      <c r="A1112" s="205"/>
      <c r="B1112" s="174"/>
      <c r="C1112" s="199" t="s">
        <v>1134</v>
      </c>
      <c r="D1112" s="178"/>
      <c r="E1112" s="183">
        <v>37.072000000000003</v>
      </c>
      <c r="F1112" s="188"/>
      <c r="G1112" s="188"/>
      <c r="H1112" s="187"/>
      <c r="I1112" s="208"/>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c r="AQ1112" s="162"/>
      <c r="AR1112" s="162"/>
      <c r="AS1112" s="162"/>
      <c r="AT1112" s="162"/>
      <c r="AU1112" s="162"/>
      <c r="AV1112" s="162"/>
      <c r="AW1112" s="162"/>
      <c r="AX1112" s="162"/>
      <c r="AY1112" s="162"/>
      <c r="AZ1112" s="162"/>
      <c r="BA1112" s="162"/>
      <c r="BB1112" s="162"/>
      <c r="BC1112" s="162"/>
      <c r="BD1112" s="162"/>
      <c r="BE1112" s="162"/>
      <c r="BF1112" s="162"/>
      <c r="BG1112" s="162"/>
      <c r="BH1112" s="162"/>
    </row>
    <row r="1113" spans="1:60" outlineLevel="1" x14ac:dyDescent="0.2">
      <c r="A1113" s="205"/>
      <c r="B1113" s="174"/>
      <c r="C1113" s="199" t="s">
        <v>417</v>
      </c>
      <c r="D1113" s="178"/>
      <c r="E1113" s="183">
        <v>-17.088000000000001</v>
      </c>
      <c r="F1113" s="188"/>
      <c r="G1113" s="188"/>
      <c r="H1113" s="187"/>
      <c r="I1113" s="208"/>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c r="AQ1113" s="162"/>
      <c r="AR1113" s="162"/>
      <c r="AS1113" s="162"/>
      <c r="AT1113" s="162"/>
      <c r="AU1113" s="162"/>
      <c r="AV1113" s="162"/>
      <c r="AW1113" s="162"/>
      <c r="AX1113" s="162"/>
      <c r="AY1113" s="162"/>
      <c r="AZ1113" s="162"/>
      <c r="BA1113" s="162"/>
      <c r="BB1113" s="162"/>
      <c r="BC1113" s="162"/>
      <c r="BD1113" s="162"/>
      <c r="BE1113" s="162"/>
      <c r="BF1113" s="162"/>
      <c r="BG1113" s="162"/>
      <c r="BH1113" s="162"/>
    </row>
    <row r="1114" spans="1:60" outlineLevel="1" x14ac:dyDescent="0.2">
      <c r="A1114" s="205"/>
      <c r="B1114" s="174"/>
      <c r="C1114" s="199" t="s">
        <v>418</v>
      </c>
      <c r="D1114" s="178"/>
      <c r="E1114" s="183">
        <v>-5.76</v>
      </c>
      <c r="F1114" s="188"/>
      <c r="G1114" s="188"/>
      <c r="H1114" s="187"/>
      <c r="I1114" s="208"/>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c r="AQ1114" s="162"/>
      <c r="AR1114" s="162"/>
      <c r="AS1114" s="162"/>
      <c r="AT1114" s="162"/>
      <c r="AU1114" s="162"/>
      <c r="AV1114" s="162"/>
      <c r="AW1114" s="162"/>
      <c r="AX1114" s="162"/>
      <c r="AY1114" s="162"/>
      <c r="AZ1114" s="162"/>
      <c r="BA1114" s="162"/>
      <c r="BB1114" s="162"/>
      <c r="BC1114" s="162"/>
      <c r="BD1114" s="162"/>
      <c r="BE1114" s="162"/>
      <c r="BF1114" s="162"/>
      <c r="BG1114" s="162"/>
      <c r="BH1114" s="162"/>
    </row>
    <row r="1115" spans="1:60" outlineLevel="1" x14ac:dyDescent="0.2">
      <c r="A1115" s="205"/>
      <c r="B1115" s="174"/>
      <c r="C1115" s="199" t="s">
        <v>1135</v>
      </c>
      <c r="D1115" s="178"/>
      <c r="E1115" s="183">
        <v>19.198</v>
      </c>
      <c r="F1115" s="188"/>
      <c r="G1115" s="188"/>
      <c r="H1115" s="187"/>
      <c r="I1115" s="208"/>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c r="AQ1115" s="162"/>
      <c r="AR1115" s="162"/>
      <c r="AS1115" s="162"/>
      <c r="AT1115" s="162"/>
      <c r="AU1115" s="162"/>
      <c r="AV1115" s="162"/>
      <c r="AW1115" s="162"/>
      <c r="AX1115" s="162"/>
      <c r="AY1115" s="162"/>
      <c r="AZ1115" s="162"/>
      <c r="BA1115" s="162"/>
      <c r="BB1115" s="162"/>
      <c r="BC1115" s="162"/>
      <c r="BD1115" s="162"/>
      <c r="BE1115" s="162"/>
      <c r="BF1115" s="162"/>
      <c r="BG1115" s="162"/>
      <c r="BH1115" s="162"/>
    </row>
    <row r="1116" spans="1:60" outlineLevel="1" x14ac:dyDescent="0.2">
      <c r="A1116" s="205"/>
      <c r="B1116" s="174"/>
      <c r="C1116" s="199" t="s">
        <v>420</v>
      </c>
      <c r="D1116" s="178"/>
      <c r="E1116" s="183">
        <v>-4.2720000000000002</v>
      </c>
      <c r="F1116" s="188"/>
      <c r="G1116" s="188"/>
      <c r="H1116" s="187"/>
      <c r="I1116" s="208"/>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c r="AQ1116" s="162"/>
      <c r="AR1116" s="162"/>
      <c r="AS1116" s="162"/>
      <c r="AT1116" s="162"/>
      <c r="AU1116" s="162"/>
      <c r="AV1116" s="162"/>
      <c r="AW1116" s="162"/>
      <c r="AX1116" s="162"/>
      <c r="AY1116" s="162"/>
      <c r="AZ1116" s="162"/>
      <c r="BA1116" s="162"/>
      <c r="BB1116" s="162"/>
      <c r="BC1116" s="162"/>
      <c r="BD1116" s="162"/>
      <c r="BE1116" s="162"/>
      <c r="BF1116" s="162"/>
      <c r="BG1116" s="162"/>
      <c r="BH1116" s="162"/>
    </row>
    <row r="1117" spans="1:60" outlineLevel="1" x14ac:dyDescent="0.2">
      <c r="A1117" s="205"/>
      <c r="B1117" s="174"/>
      <c r="C1117" s="199" t="s">
        <v>421</v>
      </c>
      <c r="D1117" s="178"/>
      <c r="E1117" s="183">
        <v>-1.44</v>
      </c>
      <c r="F1117" s="188"/>
      <c r="G1117" s="188"/>
      <c r="H1117" s="187"/>
      <c r="I1117" s="208"/>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c r="AQ1117" s="162"/>
      <c r="AR1117" s="162"/>
      <c r="AS1117" s="162"/>
      <c r="AT1117" s="162"/>
      <c r="AU1117" s="162"/>
      <c r="AV1117" s="162"/>
      <c r="AW1117" s="162"/>
      <c r="AX1117" s="162"/>
      <c r="AY1117" s="162"/>
      <c r="AZ1117" s="162"/>
      <c r="BA1117" s="162"/>
      <c r="BB1117" s="162"/>
      <c r="BC1117" s="162"/>
      <c r="BD1117" s="162"/>
      <c r="BE1117" s="162"/>
      <c r="BF1117" s="162"/>
      <c r="BG1117" s="162"/>
      <c r="BH1117" s="162"/>
    </row>
    <row r="1118" spans="1:60" outlineLevel="1" x14ac:dyDescent="0.2">
      <c r="A1118" s="205"/>
      <c r="B1118" s="174"/>
      <c r="C1118" s="199" t="s">
        <v>1136</v>
      </c>
      <c r="D1118" s="178"/>
      <c r="E1118" s="183">
        <v>11.725</v>
      </c>
      <c r="F1118" s="188"/>
      <c r="G1118" s="188"/>
      <c r="H1118" s="187"/>
      <c r="I1118" s="208"/>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c r="AQ1118" s="162"/>
      <c r="AR1118" s="162"/>
      <c r="AS1118" s="162"/>
      <c r="AT1118" s="162"/>
      <c r="AU1118" s="162"/>
      <c r="AV1118" s="162"/>
      <c r="AW1118" s="162"/>
      <c r="AX1118" s="162"/>
      <c r="AY1118" s="162"/>
      <c r="AZ1118" s="162"/>
      <c r="BA1118" s="162"/>
      <c r="BB1118" s="162"/>
      <c r="BC1118" s="162"/>
      <c r="BD1118" s="162"/>
      <c r="BE1118" s="162"/>
      <c r="BF1118" s="162"/>
      <c r="BG1118" s="162"/>
      <c r="BH1118" s="162"/>
    </row>
    <row r="1119" spans="1:60" outlineLevel="1" x14ac:dyDescent="0.2">
      <c r="A1119" s="205"/>
      <c r="B1119" s="174"/>
      <c r="C1119" s="199" t="s">
        <v>1137</v>
      </c>
      <c r="D1119" s="178"/>
      <c r="E1119" s="183">
        <v>13.2</v>
      </c>
      <c r="F1119" s="188"/>
      <c r="G1119" s="188"/>
      <c r="H1119" s="187"/>
      <c r="I1119" s="208"/>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c r="AQ1119" s="162"/>
      <c r="AR1119" s="162"/>
      <c r="AS1119" s="162"/>
      <c r="AT1119" s="162"/>
      <c r="AU1119" s="162"/>
      <c r="AV1119" s="162"/>
      <c r="AW1119" s="162"/>
      <c r="AX1119" s="162"/>
      <c r="AY1119" s="162"/>
      <c r="AZ1119" s="162"/>
      <c r="BA1119" s="162"/>
      <c r="BB1119" s="162"/>
      <c r="BC1119" s="162"/>
      <c r="BD1119" s="162"/>
      <c r="BE1119" s="162"/>
      <c r="BF1119" s="162"/>
      <c r="BG1119" s="162"/>
      <c r="BH1119" s="162"/>
    </row>
    <row r="1120" spans="1:60" outlineLevel="1" x14ac:dyDescent="0.2">
      <c r="A1120" s="205"/>
      <c r="B1120" s="174"/>
      <c r="C1120" s="199" t="s">
        <v>1138</v>
      </c>
      <c r="D1120" s="178"/>
      <c r="E1120" s="183">
        <v>26.18</v>
      </c>
      <c r="F1120" s="188"/>
      <c r="G1120" s="188"/>
      <c r="H1120" s="187"/>
      <c r="I1120" s="208"/>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c r="AQ1120" s="162"/>
      <c r="AR1120" s="162"/>
      <c r="AS1120" s="162"/>
      <c r="AT1120" s="162"/>
      <c r="AU1120" s="162"/>
      <c r="AV1120" s="162"/>
      <c r="AW1120" s="162"/>
      <c r="AX1120" s="162"/>
      <c r="AY1120" s="162"/>
      <c r="AZ1120" s="162"/>
      <c r="BA1120" s="162"/>
      <c r="BB1120" s="162"/>
      <c r="BC1120" s="162"/>
      <c r="BD1120" s="162"/>
      <c r="BE1120" s="162"/>
      <c r="BF1120" s="162"/>
      <c r="BG1120" s="162"/>
      <c r="BH1120" s="162"/>
    </row>
    <row r="1121" spans="1:60" outlineLevel="1" x14ac:dyDescent="0.2">
      <c r="A1121" s="205"/>
      <c r="B1121" s="174"/>
      <c r="C1121" s="199" t="s">
        <v>1139</v>
      </c>
      <c r="D1121" s="178"/>
      <c r="E1121" s="183">
        <v>19.690000000000001</v>
      </c>
      <c r="F1121" s="188"/>
      <c r="G1121" s="188"/>
      <c r="H1121" s="187"/>
      <c r="I1121" s="208"/>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c r="AQ1121" s="162"/>
      <c r="AR1121" s="162"/>
      <c r="AS1121" s="162"/>
      <c r="AT1121" s="162"/>
      <c r="AU1121" s="162"/>
      <c r="AV1121" s="162"/>
      <c r="AW1121" s="162"/>
      <c r="AX1121" s="162"/>
      <c r="AY1121" s="162"/>
      <c r="AZ1121" s="162"/>
      <c r="BA1121" s="162"/>
      <c r="BB1121" s="162"/>
      <c r="BC1121" s="162"/>
      <c r="BD1121" s="162"/>
      <c r="BE1121" s="162"/>
      <c r="BF1121" s="162"/>
      <c r="BG1121" s="162"/>
      <c r="BH1121" s="162"/>
    </row>
    <row r="1122" spans="1:60" outlineLevel="1" x14ac:dyDescent="0.2">
      <c r="A1122" s="205"/>
      <c r="B1122" s="174"/>
      <c r="C1122" s="199" t="s">
        <v>1140</v>
      </c>
      <c r="D1122" s="178"/>
      <c r="E1122" s="183">
        <v>7.16</v>
      </c>
      <c r="F1122" s="188"/>
      <c r="G1122" s="188"/>
      <c r="H1122" s="187"/>
      <c r="I1122" s="208"/>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c r="AQ1122" s="162"/>
      <c r="AR1122" s="162"/>
      <c r="AS1122" s="162"/>
      <c r="AT1122" s="162"/>
      <c r="AU1122" s="162"/>
      <c r="AV1122" s="162"/>
      <c r="AW1122" s="162"/>
      <c r="AX1122" s="162"/>
      <c r="AY1122" s="162"/>
      <c r="AZ1122" s="162"/>
      <c r="BA1122" s="162"/>
      <c r="BB1122" s="162"/>
      <c r="BC1122" s="162"/>
      <c r="BD1122" s="162"/>
      <c r="BE1122" s="162"/>
      <c r="BF1122" s="162"/>
      <c r="BG1122" s="162"/>
      <c r="BH1122" s="162"/>
    </row>
    <row r="1123" spans="1:60" outlineLevel="1" x14ac:dyDescent="0.2">
      <c r="A1123" s="205"/>
      <c r="B1123" s="174"/>
      <c r="C1123" s="199" t="s">
        <v>1141</v>
      </c>
      <c r="D1123" s="178"/>
      <c r="E1123" s="183">
        <v>8.36</v>
      </c>
      <c r="F1123" s="188"/>
      <c r="G1123" s="188"/>
      <c r="H1123" s="187"/>
      <c r="I1123" s="208"/>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c r="AQ1123" s="162"/>
      <c r="AR1123" s="162"/>
      <c r="AS1123" s="162"/>
      <c r="AT1123" s="162"/>
      <c r="AU1123" s="162"/>
      <c r="AV1123" s="162"/>
      <c r="AW1123" s="162"/>
      <c r="AX1123" s="162"/>
      <c r="AY1123" s="162"/>
      <c r="AZ1123" s="162"/>
      <c r="BA1123" s="162"/>
      <c r="BB1123" s="162"/>
      <c r="BC1123" s="162"/>
      <c r="BD1123" s="162"/>
      <c r="BE1123" s="162"/>
      <c r="BF1123" s="162"/>
      <c r="BG1123" s="162"/>
      <c r="BH1123" s="162"/>
    </row>
    <row r="1124" spans="1:60" outlineLevel="1" x14ac:dyDescent="0.2">
      <c r="A1124" s="205"/>
      <c r="B1124" s="174"/>
      <c r="C1124" s="199" t="s">
        <v>1142</v>
      </c>
      <c r="D1124" s="178"/>
      <c r="E1124" s="183">
        <v>6</v>
      </c>
      <c r="F1124" s="188"/>
      <c r="G1124" s="188"/>
      <c r="H1124" s="187"/>
      <c r="I1124" s="208"/>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c r="AQ1124" s="162"/>
      <c r="AR1124" s="162"/>
      <c r="AS1124" s="162"/>
      <c r="AT1124" s="162"/>
      <c r="AU1124" s="162"/>
      <c r="AV1124" s="162"/>
      <c r="AW1124" s="162"/>
      <c r="AX1124" s="162"/>
      <c r="AY1124" s="162"/>
      <c r="AZ1124" s="162"/>
      <c r="BA1124" s="162"/>
      <c r="BB1124" s="162"/>
      <c r="BC1124" s="162"/>
      <c r="BD1124" s="162"/>
      <c r="BE1124" s="162"/>
      <c r="BF1124" s="162"/>
      <c r="BG1124" s="162"/>
      <c r="BH1124" s="162"/>
    </row>
    <row r="1125" spans="1:60" outlineLevel="1" x14ac:dyDescent="0.2">
      <c r="A1125" s="205"/>
      <c r="B1125" s="174"/>
      <c r="C1125" s="199" t="s">
        <v>1143</v>
      </c>
      <c r="D1125" s="178"/>
      <c r="E1125" s="183">
        <v>4.18</v>
      </c>
      <c r="F1125" s="188"/>
      <c r="G1125" s="188"/>
      <c r="H1125" s="187"/>
      <c r="I1125" s="208"/>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2"/>
      <c r="BH1125" s="162"/>
    </row>
    <row r="1126" spans="1:60" outlineLevel="1" x14ac:dyDescent="0.2">
      <c r="A1126" s="205"/>
      <c r="B1126" s="174"/>
      <c r="C1126" s="199" t="s">
        <v>1144</v>
      </c>
      <c r="D1126" s="178"/>
      <c r="E1126" s="183">
        <v>3</v>
      </c>
      <c r="F1126" s="188"/>
      <c r="G1126" s="188"/>
      <c r="H1126" s="187"/>
      <c r="I1126" s="208"/>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row>
    <row r="1127" spans="1:60" outlineLevel="1" x14ac:dyDescent="0.2">
      <c r="A1127" s="205"/>
      <c r="B1127" s="174"/>
      <c r="C1127" s="200" t="s">
        <v>187</v>
      </c>
      <c r="D1127" s="179"/>
      <c r="E1127" s="184">
        <v>212.08260000000001</v>
      </c>
      <c r="F1127" s="188"/>
      <c r="G1127" s="188"/>
      <c r="H1127" s="187"/>
      <c r="I1127" s="208"/>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2"/>
      <c r="BH1127" s="162"/>
    </row>
    <row r="1128" spans="1:60" outlineLevel="1" x14ac:dyDescent="0.2">
      <c r="A1128" s="205"/>
      <c r="B1128" s="174"/>
      <c r="C1128" s="199" t="s">
        <v>1145</v>
      </c>
      <c r="D1128" s="178"/>
      <c r="E1128" s="183">
        <v>173.964</v>
      </c>
      <c r="F1128" s="188"/>
      <c r="G1128" s="188"/>
      <c r="H1128" s="187"/>
      <c r="I1128" s="208"/>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2"/>
      <c r="AY1128" s="162"/>
      <c r="AZ1128" s="162"/>
      <c r="BA1128" s="162"/>
      <c r="BB1128" s="162"/>
      <c r="BC1128" s="162"/>
      <c r="BD1128" s="162"/>
      <c r="BE1128" s="162"/>
      <c r="BF1128" s="162"/>
      <c r="BG1128" s="162"/>
      <c r="BH1128" s="162"/>
    </row>
    <row r="1129" spans="1:60" outlineLevel="1" x14ac:dyDescent="0.2">
      <c r="A1129" s="205"/>
      <c r="B1129" s="174"/>
      <c r="C1129" s="199" t="s">
        <v>1146</v>
      </c>
      <c r="D1129" s="178"/>
      <c r="E1129" s="183">
        <v>24.99</v>
      </c>
      <c r="F1129" s="188"/>
      <c r="G1129" s="188"/>
      <c r="H1129" s="187"/>
      <c r="I1129" s="208"/>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2"/>
      <c r="AY1129" s="162"/>
      <c r="AZ1129" s="162"/>
      <c r="BA1129" s="162"/>
      <c r="BB1129" s="162"/>
      <c r="BC1129" s="162"/>
      <c r="BD1129" s="162"/>
      <c r="BE1129" s="162"/>
      <c r="BF1129" s="162"/>
      <c r="BG1129" s="162"/>
      <c r="BH1129" s="162"/>
    </row>
    <row r="1130" spans="1:60" outlineLevel="1" x14ac:dyDescent="0.2">
      <c r="A1130" s="205"/>
      <c r="B1130" s="174"/>
      <c r="C1130" s="200" t="s">
        <v>187</v>
      </c>
      <c r="D1130" s="179"/>
      <c r="E1130" s="184">
        <v>198.95400000000001</v>
      </c>
      <c r="F1130" s="188"/>
      <c r="G1130" s="188"/>
      <c r="H1130" s="187"/>
      <c r="I1130" s="208"/>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c r="AQ1130" s="162"/>
      <c r="AR1130" s="162"/>
      <c r="AS1130" s="162"/>
      <c r="AT1130" s="162"/>
      <c r="AU1130" s="162"/>
      <c r="AV1130" s="162"/>
      <c r="AW1130" s="162"/>
      <c r="AX1130" s="162"/>
      <c r="AY1130" s="162"/>
      <c r="AZ1130" s="162"/>
      <c r="BA1130" s="162"/>
      <c r="BB1130" s="162"/>
      <c r="BC1130" s="162"/>
      <c r="BD1130" s="162"/>
      <c r="BE1130" s="162"/>
      <c r="BF1130" s="162"/>
      <c r="BG1130" s="162"/>
      <c r="BH1130" s="162"/>
    </row>
    <row r="1131" spans="1:60" outlineLevel="1" x14ac:dyDescent="0.2">
      <c r="A1131" s="206">
        <v>172</v>
      </c>
      <c r="B1131" s="173" t="s">
        <v>1147</v>
      </c>
      <c r="C1131" s="198" t="s">
        <v>1377</v>
      </c>
      <c r="D1131" s="177" t="s">
        <v>227</v>
      </c>
      <c r="E1131" s="182">
        <v>93.792599999999993</v>
      </c>
      <c r="F1131" s="189"/>
      <c r="G1131" s="188">
        <f>ROUND(E1131*F1131,2)</f>
        <v>0</v>
      </c>
      <c r="H1131" s="187" t="s">
        <v>840</v>
      </c>
      <c r="I1131" s="208" t="s">
        <v>139</v>
      </c>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t="s">
        <v>140</v>
      </c>
      <c r="AF1131" s="162"/>
      <c r="AG1131" s="162"/>
      <c r="AH1131" s="162"/>
      <c r="AI1131" s="162"/>
      <c r="AJ1131" s="162"/>
      <c r="AK1131" s="162"/>
      <c r="AL1131" s="162"/>
      <c r="AM1131" s="162">
        <v>15</v>
      </c>
      <c r="AN1131" s="162"/>
      <c r="AO1131" s="162"/>
      <c r="AP1131" s="162"/>
      <c r="AQ1131" s="162"/>
      <c r="AR1131" s="162"/>
      <c r="AS1131" s="162"/>
      <c r="AT1131" s="162"/>
      <c r="AU1131" s="162"/>
      <c r="AV1131" s="162"/>
      <c r="AW1131" s="162"/>
      <c r="AX1131" s="162"/>
      <c r="AY1131" s="162"/>
      <c r="AZ1131" s="162"/>
      <c r="BA1131" s="162"/>
      <c r="BB1131" s="162"/>
      <c r="BC1131" s="162"/>
      <c r="BD1131" s="162"/>
      <c r="BE1131" s="162"/>
      <c r="BF1131" s="162"/>
      <c r="BG1131" s="162"/>
      <c r="BH1131" s="162"/>
    </row>
    <row r="1132" spans="1:60" outlineLevel="1" x14ac:dyDescent="0.2">
      <c r="A1132" s="205"/>
      <c r="B1132" s="174"/>
      <c r="C1132" s="199" t="s">
        <v>1148</v>
      </c>
      <c r="D1132" s="178"/>
      <c r="E1132" s="183">
        <v>93.792599999999993</v>
      </c>
      <c r="F1132" s="188"/>
      <c r="G1132" s="188"/>
      <c r="H1132" s="187"/>
      <c r="I1132" s="208"/>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c r="AQ1132" s="162"/>
      <c r="AR1132" s="162"/>
      <c r="AS1132" s="162"/>
      <c r="AT1132" s="162"/>
      <c r="AU1132" s="162"/>
      <c r="AV1132" s="162"/>
      <c r="AW1132" s="162"/>
      <c r="AX1132" s="162"/>
      <c r="AY1132" s="162"/>
      <c r="AZ1132" s="162"/>
      <c r="BA1132" s="162"/>
      <c r="BB1132" s="162"/>
      <c r="BC1132" s="162"/>
      <c r="BD1132" s="162"/>
      <c r="BE1132" s="162"/>
      <c r="BF1132" s="162"/>
      <c r="BG1132" s="162"/>
      <c r="BH1132" s="162"/>
    </row>
    <row r="1133" spans="1:60" outlineLevel="1" x14ac:dyDescent="0.2">
      <c r="A1133" s="206">
        <v>173</v>
      </c>
      <c r="B1133" s="173" t="s">
        <v>1149</v>
      </c>
      <c r="C1133" s="198" t="s">
        <v>1378</v>
      </c>
      <c r="D1133" s="177" t="s">
        <v>227</v>
      </c>
      <c r="E1133" s="182">
        <v>233.29086000000001</v>
      </c>
      <c r="F1133" s="189"/>
      <c r="G1133" s="188">
        <f>ROUND(E1133*F1133,2)</f>
        <v>0</v>
      </c>
      <c r="H1133" s="187" t="s">
        <v>840</v>
      </c>
      <c r="I1133" s="208" t="s">
        <v>139</v>
      </c>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t="s">
        <v>140</v>
      </c>
      <c r="AF1133" s="162"/>
      <c r="AG1133" s="162"/>
      <c r="AH1133" s="162"/>
      <c r="AI1133" s="162"/>
      <c r="AJ1133" s="162"/>
      <c r="AK1133" s="162"/>
      <c r="AL1133" s="162"/>
      <c r="AM1133" s="162">
        <v>15</v>
      </c>
      <c r="AN1133" s="162"/>
      <c r="AO1133" s="162"/>
      <c r="AP1133" s="162"/>
      <c r="AQ1133" s="162"/>
      <c r="AR1133" s="162"/>
      <c r="AS1133" s="162"/>
      <c r="AT1133" s="162"/>
      <c r="AU1133" s="162"/>
      <c r="AV1133" s="162"/>
      <c r="AW1133" s="162"/>
      <c r="AX1133" s="162"/>
      <c r="AY1133" s="162"/>
      <c r="AZ1133" s="162"/>
      <c r="BA1133" s="162"/>
      <c r="BB1133" s="162"/>
      <c r="BC1133" s="162"/>
      <c r="BD1133" s="162"/>
      <c r="BE1133" s="162"/>
      <c r="BF1133" s="162"/>
      <c r="BG1133" s="162"/>
      <c r="BH1133" s="162"/>
    </row>
    <row r="1134" spans="1:60" outlineLevel="1" x14ac:dyDescent="0.2">
      <c r="A1134" s="205"/>
      <c r="B1134" s="174"/>
      <c r="C1134" s="199" t="s">
        <v>1150</v>
      </c>
      <c r="D1134" s="178"/>
      <c r="E1134" s="183">
        <v>233.29086000000001</v>
      </c>
      <c r="F1134" s="188"/>
      <c r="G1134" s="188"/>
      <c r="H1134" s="187"/>
      <c r="I1134" s="208"/>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2"/>
      <c r="AY1134" s="162"/>
      <c r="AZ1134" s="162"/>
      <c r="BA1134" s="162"/>
      <c r="BB1134" s="162"/>
      <c r="BC1134" s="162"/>
      <c r="BD1134" s="162"/>
      <c r="BE1134" s="162"/>
      <c r="BF1134" s="162"/>
      <c r="BG1134" s="162"/>
      <c r="BH1134" s="162"/>
    </row>
    <row r="1135" spans="1:60" outlineLevel="1" x14ac:dyDescent="0.2">
      <c r="A1135" s="206">
        <v>174</v>
      </c>
      <c r="B1135" s="173" t="s">
        <v>1151</v>
      </c>
      <c r="C1135" s="198" t="s">
        <v>1379</v>
      </c>
      <c r="D1135" s="177" t="s">
        <v>227</v>
      </c>
      <c r="E1135" s="182">
        <v>62.528399999999998</v>
      </c>
      <c r="F1135" s="189"/>
      <c r="G1135" s="188">
        <f>ROUND(E1135*F1135,2)</f>
        <v>0</v>
      </c>
      <c r="H1135" s="187" t="s">
        <v>840</v>
      </c>
      <c r="I1135" s="208" t="s">
        <v>139</v>
      </c>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t="s">
        <v>140</v>
      </c>
      <c r="AF1135" s="162"/>
      <c r="AG1135" s="162"/>
      <c r="AH1135" s="162"/>
      <c r="AI1135" s="162"/>
      <c r="AJ1135" s="162"/>
      <c r="AK1135" s="162"/>
      <c r="AL1135" s="162"/>
      <c r="AM1135" s="162">
        <v>15</v>
      </c>
      <c r="AN1135" s="162"/>
      <c r="AO1135" s="162"/>
      <c r="AP1135" s="162"/>
      <c r="AQ1135" s="162"/>
      <c r="AR1135" s="162"/>
      <c r="AS1135" s="162"/>
      <c r="AT1135" s="162"/>
      <c r="AU1135" s="162"/>
      <c r="AV1135" s="162"/>
      <c r="AW1135" s="162"/>
      <c r="AX1135" s="162"/>
      <c r="AY1135" s="162"/>
      <c r="AZ1135" s="162"/>
      <c r="BA1135" s="162"/>
      <c r="BB1135" s="162"/>
      <c r="BC1135" s="162"/>
      <c r="BD1135" s="162"/>
      <c r="BE1135" s="162"/>
      <c r="BF1135" s="162"/>
      <c r="BG1135" s="162"/>
      <c r="BH1135" s="162"/>
    </row>
    <row r="1136" spans="1:60" outlineLevel="1" x14ac:dyDescent="0.2">
      <c r="A1136" s="205"/>
      <c r="B1136" s="174"/>
      <c r="C1136" s="199" t="s">
        <v>1152</v>
      </c>
      <c r="D1136" s="178"/>
      <c r="E1136" s="183">
        <v>62.528399999999998</v>
      </c>
      <c r="F1136" s="188"/>
      <c r="G1136" s="188"/>
      <c r="H1136" s="187"/>
      <c r="I1136" s="208"/>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2"/>
      <c r="AY1136" s="162"/>
      <c r="AZ1136" s="162"/>
      <c r="BA1136" s="162"/>
      <c r="BB1136" s="162"/>
      <c r="BC1136" s="162"/>
      <c r="BD1136" s="162"/>
      <c r="BE1136" s="162"/>
      <c r="BF1136" s="162"/>
      <c r="BG1136" s="162"/>
      <c r="BH1136" s="162"/>
    </row>
    <row r="1137" spans="1:60" outlineLevel="1" x14ac:dyDescent="0.2">
      <c r="A1137" s="206">
        <v>175</v>
      </c>
      <c r="B1137" s="173" t="s">
        <v>1153</v>
      </c>
      <c r="C1137" s="198" t="s">
        <v>1380</v>
      </c>
      <c r="D1137" s="177" t="s">
        <v>227</v>
      </c>
      <c r="E1137" s="182">
        <v>62.528399999999998</v>
      </c>
      <c r="F1137" s="189"/>
      <c r="G1137" s="188">
        <f>ROUND(E1137*F1137,2)</f>
        <v>0</v>
      </c>
      <c r="H1137" s="187" t="s">
        <v>840</v>
      </c>
      <c r="I1137" s="208" t="s">
        <v>139</v>
      </c>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t="s">
        <v>140</v>
      </c>
      <c r="AF1137" s="162"/>
      <c r="AG1137" s="162"/>
      <c r="AH1137" s="162"/>
      <c r="AI1137" s="162"/>
      <c r="AJ1137" s="162"/>
      <c r="AK1137" s="162"/>
      <c r="AL1137" s="162"/>
      <c r="AM1137" s="162">
        <v>15</v>
      </c>
      <c r="AN1137" s="162"/>
      <c r="AO1137" s="162"/>
      <c r="AP1137" s="162"/>
      <c r="AQ1137" s="162"/>
      <c r="AR1137" s="162"/>
      <c r="AS1137" s="162"/>
      <c r="AT1137" s="162"/>
      <c r="AU1137" s="162"/>
      <c r="AV1137" s="162"/>
      <c r="AW1137" s="162"/>
      <c r="AX1137" s="162"/>
      <c r="AY1137" s="162"/>
      <c r="AZ1137" s="162"/>
      <c r="BA1137" s="162"/>
      <c r="BB1137" s="162"/>
      <c r="BC1137" s="162"/>
      <c r="BD1137" s="162"/>
      <c r="BE1137" s="162"/>
      <c r="BF1137" s="162"/>
      <c r="BG1137" s="162"/>
      <c r="BH1137" s="162"/>
    </row>
    <row r="1138" spans="1:60" outlineLevel="1" x14ac:dyDescent="0.2">
      <c r="A1138" s="205"/>
      <c r="B1138" s="174"/>
      <c r="C1138" s="199" t="s">
        <v>1152</v>
      </c>
      <c r="D1138" s="178"/>
      <c r="E1138" s="183">
        <v>62.528399999999998</v>
      </c>
      <c r="F1138" s="188"/>
      <c r="G1138" s="188"/>
      <c r="H1138" s="187"/>
      <c r="I1138" s="208"/>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2"/>
      <c r="AY1138" s="162"/>
      <c r="AZ1138" s="162"/>
      <c r="BA1138" s="162"/>
      <c r="BB1138" s="162"/>
      <c r="BC1138" s="162"/>
      <c r="BD1138" s="162"/>
      <c r="BE1138" s="162"/>
      <c r="BF1138" s="162"/>
      <c r="BG1138" s="162"/>
      <c r="BH1138" s="162"/>
    </row>
    <row r="1139" spans="1:60" outlineLevel="1" x14ac:dyDescent="0.2">
      <c r="A1139" s="205"/>
      <c r="B1139" s="285" t="s">
        <v>1154</v>
      </c>
      <c r="C1139" s="286"/>
      <c r="D1139" s="287"/>
      <c r="E1139" s="288"/>
      <c r="F1139" s="289"/>
      <c r="G1139" s="290"/>
      <c r="H1139" s="187"/>
      <c r="I1139" s="208"/>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v>0</v>
      </c>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2"/>
      <c r="AY1139" s="162"/>
      <c r="AZ1139" s="162"/>
      <c r="BA1139" s="162"/>
      <c r="BB1139" s="162"/>
      <c r="BC1139" s="162"/>
      <c r="BD1139" s="162"/>
      <c r="BE1139" s="162"/>
      <c r="BF1139" s="162"/>
      <c r="BG1139" s="162"/>
      <c r="BH1139" s="162"/>
    </row>
    <row r="1140" spans="1:60" outlineLevel="1" x14ac:dyDescent="0.2">
      <c r="A1140" s="206">
        <v>176</v>
      </c>
      <c r="B1140" s="173" t="s">
        <v>1155</v>
      </c>
      <c r="C1140" s="198" t="s">
        <v>962</v>
      </c>
      <c r="D1140" s="177" t="s">
        <v>762</v>
      </c>
      <c r="E1140" s="182">
        <v>5.8326099999999999</v>
      </c>
      <c r="F1140" s="189"/>
      <c r="G1140" s="188">
        <f>ROUND(E1140*F1140,2)</f>
        <v>0</v>
      </c>
      <c r="H1140" s="187" t="s">
        <v>1113</v>
      </c>
      <c r="I1140" s="208" t="s">
        <v>139</v>
      </c>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t="s">
        <v>140</v>
      </c>
      <c r="AF1140" s="162"/>
      <c r="AG1140" s="162"/>
      <c r="AH1140" s="162"/>
      <c r="AI1140" s="162"/>
      <c r="AJ1140" s="162"/>
      <c r="AK1140" s="162"/>
      <c r="AL1140" s="162"/>
      <c r="AM1140" s="162">
        <v>15</v>
      </c>
      <c r="AN1140" s="162"/>
      <c r="AO1140" s="162"/>
      <c r="AP1140" s="162"/>
      <c r="AQ1140" s="162"/>
      <c r="AR1140" s="162"/>
      <c r="AS1140" s="162"/>
      <c r="AT1140" s="162"/>
      <c r="AU1140" s="162"/>
      <c r="AV1140" s="162"/>
      <c r="AW1140" s="162"/>
      <c r="AX1140" s="162"/>
      <c r="AY1140" s="162"/>
      <c r="AZ1140" s="162"/>
      <c r="BA1140" s="162"/>
      <c r="BB1140" s="162"/>
      <c r="BC1140" s="162"/>
      <c r="BD1140" s="162"/>
      <c r="BE1140" s="162"/>
      <c r="BF1140" s="162"/>
      <c r="BG1140" s="162"/>
      <c r="BH1140" s="162"/>
    </row>
    <row r="1141" spans="1:60" x14ac:dyDescent="0.2">
      <c r="A1141" s="204" t="s">
        <v>130</v>
      </c>
      <c r="B1141" s="172" t="s">
        <v>102</v>
      </c>
      <c r="C1141" s="197" t="s">
        <v>103</v>
      </c>
      <c r="D1141" s="176"/>
      <c r="E1141" s="181"/>
      <c r="F1141" s="272">
        <f>SUM(G1142:G1155)</f>
        <v>0</v>
      </c>
      <c r="G1141" s="273"/>
      <c r="H1141" s="186"/>
      <c r="I1141" s="207"/>
      <c r="AE1141" t="s">
        <v>131</v>
      </c>
    </row>
    <row r="1142" spans="1:60" outlineLevel="1" x14ac:dyDescent="0.2">
      <c r="A1142" s="205"/>
      <c r="B1142" s="274" t="s">
        <v>1156</v>
      </c>
      <c r="C1142" s="275"/>
      <c r="D1142" s="276"/>
      <c r="E1142" s="277"/>
      <c r="F1142" s="278"/>
      <c r="G1142" s="279"/>
      <c r="H1142" s="187"/>
      <c r="I1142" s="208"/>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v>0</v>
      </c>
      <c r="AD1142" s="162"/>
      <c r="AE1142" s="162"/>
      <c r="AF1142" s="162"/>
      <c r="AG1142" s="162"/>
      <c r="AH1142" s="162"/>
      <c r="AI1142" s="162"/>
      <c r="AJ1142" s="162"/>
      <c r="AK1142" s="162"/>
      <c r="AL1142" s="162"/>
      <c r="AM1142" s="162"/>
      <c r="AN1142" s="162"/>
      <c r="AO1142" s="162"/>
      <c r="AP1142" s="162"/>
      <c r="AQ1142" s="162"/>
      <c r="AR1142" s="162"/>
      <c r="AS1142" s="162"/>
      <c r="AT1142" s="162"/>
      <c r="AU1142" s="162"/>
      <c r="AV1142" s="162"/>
      <c r="AW1142" s="162"/>
      <c r="AX1142" s="162"/>
      <c r="AY1142" s="162"/>
      <c r="AZ1142" s="162"/>
      <c r="BA1142" s="162"/>
      <c r="BB1142" s="162"/>
      <c r="BC1142" s="162"/>
      <c r="BD1142" s="162"/>
      <c r="BE1142" s="162"/>
      <c r="BF1142" s="162"/>
      <c r="BG1142" s="162"/>
      <c r="BH1142" s="162"/>
    </row>
    <row r="1143" spans="1:60" outlineLevel="1" x14ac:dyDescent="0.2">
      <c r="A1143" s="206">
        <v>177</v>
      </c>
      <c r="B1143" s="173" t="s">
        <v>1157</v>
      </c>
      <c r="C1143" s="198" t="s">
        <v>1158</v>
      </c>
      <c r="D1143" s="177" t="s">
        <v>227</v>
      </c>
      <c r="E1143" s="182">
        <v>378.34496000000001</v>
      </c>
      <c r="F1143" s="189"/>
      <c r="G1143" s="188">
        <f>ROUND(E1143*F1143,2)</f>
        <v>0</v>
      </c>
      <c r="H1143" s="187" t="s">
        <v>1159</v>
      </c>
      <c r="I1143" s="208" t="s">
        <v>139</v>
      </c>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t="s">
        <v>140</v>
      </c>
      <c r="AF1143" s="162"/>
      <c r="AG1143" s="162"/>
      <c r="AH1143" s="162"/>
      <c r="AI1143" s="162"/>
      <c r="AJ1143" s="162"/>
      <c r="AK1143" s="162"/>
      <c r="AL1143" s="162"/>
      <c r="AM1143" s="162">
        <v>15</v>
      </c>
      <c r="AN1143" s="162"/>
      <c r="AO1143" s="162"/>
      <c r="AP1143" s="162"/>
      <c r="AQ1143" s="162"/>
      <c r="AR1143" s="162"/>
      <c r="AS1143" s="162"/>
      <c r="AT1143" s="162"/>
      <c r="AU1143" s="162"/>
      <c r="AV1143" s="162"/>
      <c r="AW1143" s="162"/>
      <c r="AX1143" s="162"/>
      <c r="AY1143" s="162"/>
      <c r="AZ1143" s="162"/>
      <c r="BA1143" s="162"/>
      <c r="BB1143" s="162"/>
      <c r="BC1143" s="162"/>
      <c r="BD1143" s="162"/>
      <c r="BE1143" s="162"/>
      <c r="BF1143" s="162"/>
      <c r="BG1143" s="162"/>
      <c r="BH1143" s="162"/>
    </row>
    <row r="1144" spans="1:60" outlineLevel="1" x14ac:dyDescent="0.2">
      <c r="A1144" s="205"/>
      <c r="B1144" s="174"/>
      <c r="C1144" s="280" t="s">
        <v>1160</v>
      </c>
      <c r="D1144" s="281"/>
      <c r="E1144" s="282"/>
      <c r="F1144" s="283"/>
      <c r="G1144" s="284"/>
      <c r="H1144" s="187"/>
      <c r="I1144" s="208"/>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c r="AQ1144" s="162"/>
      <c r="AR1144" s="162"/>
      <c r="AS1144" s="162"/>
      <c r="AT1144" s="162"/>
      <c r="AU1144" s="162"/>
      <c r="AV1144" s="162"/>
      <c r="AW1144" s="162"/>
      <c r="AX1144" s="162"/>
      <c r="AY1144" s="162"/>
      <c r="AZ1144" s="162"/>
      <c r="BA1144" s="165" t="str">
        <f>C1144</f>
        <v>včetně pomocného lešení.</v>
      </c>
      <c r="BB1144" s="162"/>
      <c r="BC1144" s="162"/>
      <c r="BD1144" s="162"/>
      <c r="BE1144" s="162"/>
      <c r="BF1144" s="162"/>
      <c r="BG1144" s="162"/>
      <c r="BH1144" s="162"/>
    </row>
    <row r="1145" spans="1:60" outlineLevel="1" x14ac:dyDescent="0.2">
      <c r="A1145" s="205"/>
      <c r="B1145" s="174"/>
      <c r="C1145" s="199" t="s">
        <v>1161</v>
      </c>
      <c r="D1145" s="178"/>
      <c r="E1145" s="183">
        <v>260.55680000000001</v>
      </c>
      <c r="F1145" s="188"/>
      <c r="G1145" s="188"/>
      <c r="H1145" s="187"/>
      <c r="I1145" s="208"/>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c r="AQ1145" s="162"/>
      <c r="AR1145" s="162"/>
      <c r="AS1145" s="162"/>
      <c r="AT1145" s="162"/>
      <c r="AU1145" s="162"/>
      <c r="AV1145" s="162"/>
      <c r="AW1145" s="162"/>
      <c r="AX1145" s="162"/>
      <c r="AY1145" s="162"/>
      <c r="AZ1145" s="162"/>
      <c r="BA1145" s="162"/>
      <c r="BB1145" s="162"/>
      <c r="BC1145" s="162"/>
      <c r="BD1145" s="162"/>
      <c r="BE1145" s="162"/>
      <c r="BF1145" s="162"/>
      <c r="BG1145" s="162"/>
      <c r="BH1145" s="162"/>
    </row>
    <row r="1146" spans="1:60" outlineLevel="1" x14ac:dyDescent="0.2">
      <c r="A1146" s="205"/>
      <c r="B1146" s="174"/>
      <c r="C1146" s="199" t="s">
        <v>1162</v>
      </c>
      <c r="D1146" s="178"/>
      <c r="E1146" s="183">
        <v>0.53759999999999997</v>
      </c>
      <c r="F1146" s="188"/>
      <c r="G1146" s="188"/>
      <c r="H1146" s="187"/>
      <c r="I1146" s="208"/>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c r="AQ1146" s="162"/>
      <c r="AR1146" s="162"/>
      <c r="AS1146" s="162"/>
      <c r="AT1146" s="162"/>
      <c r="AU1146" s="162"/>
      <c r="AV1146" s="162"/>
      <c r="AW1146" s="162"/>
      <c r="AX1146" s="162"/>
      <c r="AY1146" s="162"/>
      <c r="AZ1146" s="162"/>
      <c r="BA1146" s="162"/>
      <c r="BB1146" s="162"/>
      <c r="BC1146" s="162"/>
      <c r="BD1146" s="162"/>
      <c r="BE1146" s="162"/>
      <c r="BF1146" s="162"/>
      <c r="BG1146" s="162"/>
      <c r="BH1146" s="162"/>
    </row>
    <row r="1147" spans="1:60" outlineLevel="1" x14ac:dyDescent="0.2">
      <c r="A1147" s="205"/>
      <c r="B1147" s="174"/>
      <c r="C1147" s="199" t="s">
        <v>1163</v>
      </c>
      <c r="D1147" s="178"/>
      <c r="E1147" s="183">
        <v>3.4944000000000002</v>
      </c>
      <c r="F1147" s="188"/>
      <c r="G1147" s="188"/>
      <c r="H1147" s="187"/>
      <c r="I1147" s="208"/>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c r="AQ1147" s="162"/>
      <c r="AR1147" s="162"/>
      <c r="AS1147" s="162"/>
      <c r="AT1147" s="162"/>
      <c r="AU1147" s="162"/>
      <c r="AV1147" s="162"/>
      <c r="AW1147" s="162"/>
      <c r="AX1147" s="162"/>
      <c r="AY1147" s="162"/>
      <c r="AZ1147" s="162"/>
      <c r="BA1147" s="162"/>
      <c r="BB1147" s="162"/>
      <c r="BC1147" s="162"/>
      <c r="BD1147" s="162"/>
      <c r="BE1147" s="162"/>
      <c r="BF1147" s="162"/>
      <c r="BG1147" s="162"/>
      <c r="BH1147" s="162"/>
    </row>
    <row r="1148" spans="1:60" outlineLevel="1" x14ac:dyDescent="0.2">
      <c r="A1148" s="205"/>
      <c r="B1148" s="174"/>
      <c r="C1148" s="199" t="s">
        <v>1164</v>
      </c>
      <c r="D1148" s="178"/>
      <c r="E1148" s="183">
        <v>68.705280000000002</v>
      </c>
      <c r="F1148" s="188"/>
      <c r="G1148" s="188"/>
      <c r="H1148" s="187"/>
      <c r="I1148" s="208"/>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c r="AQ1148" s="162"/>
      <c r="AR1148" s="162"/>
      <c r="AS1148" s="162"/>
      <c r="AT1148" s="162"/>
      <c r="AU1148" s="162"/>
      <c r="AV1148" s="162"/>
      <c r="AW1148" s="162"/>
      <c r="AX1148" s="162"/>
      <c r="AY1148" s="162"/>
      <c r="AZ1148" s="162"/>
      <c r="BA1148" s="162"/>
      <c r="BB1148" s="162"/>
      <c r="BC1148" s="162"/>
      <c r="BD1148" s="162"/>
      <c r="BE1148" s="162"/>
      <c r="BF1148" s="162"/>
      <c r="BG1148" s="162"/>
      <c r="BH1148" s="162"/>
    </row>
    <row r="1149" spans="1:60" outlineLevel="1" x14ac:dyDescent="0.2">
      <c r="A1149" s="205"/>
      <c r="B1149" s="174"/>
      <c r="C1149" s="199" t="s">
        <v>1165</v>
      </c>
      <c r="D1149" s="178"/>
      <c r="E1149" s="183">
        <v>45.050879999999999</v>
      </c>
      <c r="F1149" s="188"/>
      <c r="G1149" s="188"/>
      <c r="H1149" s="187"/>
      <c r="I1149" s="208"/>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c r="AQ1149" s="162"/>
      <c r="AR1149" s="162"/>
      <c r="AS1149" s="162"/>
      <c r="AT1149" s="162"/>
      <c r="AU1149" s="162"/>
      <c r="AV1149" s="162"/>
      <c r="AW1149" s="162"/>
      <c r="AX1149" s="162"/>
      <c r="AY1149" s="162"/>
      <c r="AZ1149" s="162"/>
      <c r="BA1149" s="162"/>
      <c r="BB1149" s="162"/>
      <c r="BC1149" s="162"/>
      <c r="BD1149" s="162"/>
      <c r="BE1149" s="162"/>
      <c r="BF1149" s="162"/>
      <c r="BG1149" s="162"/>
      <c r="BH1149" s="162"/>
    </row>
    <row r="1150" spans="1:60" outlineLevel="1" x14ac:dyDescent="0.2">
      <c r="A1150" s="205"/>
      <c r="B1150" s="285" t="s">
        <v>1166</v>
      </c>
      <c r="C1150" s="286"/>
      <c r="D1150" s="287"/>
      <c r="E1150" s="288"/>
      <c r="F1150" s="289"/>
      <c r="G1150" s="290"/>
      <c r="H1150" s="187"/>
      <c r="I1150" s="208"/>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v>0</v>
      </c>
      <c r="AD1150" s="162"/>
      <c r="AE1150" s="162"/>
      <c r="AF1150" s="162"/>
      <c r="AG1150" s="162"/>
      <c r="AH1150" s="162"/>
      <c r="AI1150" s="162"/>
      <c r="AJ1150" s="162"/>
      <c r="AK1150" s="162"/>
      <c r="AL1150" s="162"/>
      <c r="AM1150" s="162"/>
      <c r="AN1150" s="162"/>
      <c r="AO1150" s="162"/>
      <c r="AP1150" s="162"/>
      <c r="AQ1150" s="162"/>
      <c r="AR1150" s="162"/>
      <c r="AS1150" s="162"/>
      <c r="AT1150" s="162"/>
      <c r="AU1150" s="162"/>
      <c r="AV1150" s="162"/>
      <c r="AW1150" s="162"/>
      <c r="AX1150" s="162"/>
      <c r="AY1150" s="162"/>
      <c r="AZ1150" s="162"/>
      <c r="BA1150" s="162"/>
      <c r="BB1150" s="162"/>
      <c r="BC1150" s="162"/>
      <c r="BD1150" s="162"/>
      <c r="BE1150" s="162"/>
      <c r="BF1150" s="162"/>
      <c r="BG1150" s="162"/>
      <c r="BH1150" s="162"/>
    </row>
    <row r="1151" spans="1:60" outlineLevel="1" x14ac:dyDescent="0.2">
      <c r="A1151" s="205"/>
      <c r="B1151" s="285" t="s">
        <v>1167</v>
      </c>
      <c r="C1151" s="286"/>
      <c r="D1151" s="287"/>
      <c r="E1151" s="288"/>
      <c r="F1151" s="289"/>
      <c r="G1151" s="290"/>
      <c r="H1151" s="187"/>
      <c r="I1151" s="208"/>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t="s">
        <v>134</v>
      </c>
      <c r="AF1151" s="162"/>
      <c r="AG1151" s="162"/>
      <c r="AH1151" s="162"/>
      <c r="AI1151" s="162"/>
      <c r="AJ1151" s="162"/>
      <c r="AK1151" s="162"/>
      <c r="AL1151" s="162"/>
      <c r="AM1151" s="162"/>
      <c r="AN1151" s="162"/>
      <c r="AO1151" s="162"/>
      <c r="AP1151" s="162"/>
      <c r="AQ1151" s="162"/>
      <c r="AR1151" s="162"/>
      <c r="AS1151" s="162"/>
      <c r="AT1151" s="162"/>
      <c r="AU1151" s="162"/>
      <c r="AV1151" s="162"/>
      <c r="AW1151" s="162"/>
      <c r="AX1151" s="162"/>
      <c r="AY1151" s="162"/>
      <c r="AZ1151" s="162"/>
      <c r="BA1151" s="162"/>
      <c r="BB1151" s="162"/>
      <c r="BC1151" s="162"/>
      <c r="BD1151" s="162"/>
      <c r="BE1151" s="162"/>
      <c r="BF1151" s="162"/>
      <c r="BG1151" s="162"/>
      <c r="BH1151" s="162"/>
    </row>
    <row r="1152" spans="1:60" outlineLevel="1" x14ac:dyDescent="0.2">
      <c r="A1152" s="206">
        <v>178</v>
      </c>
      <c r="B1152" s="173" t="s">
        <v>1168</v>
      </c>
      <c r="C1152" s="198" t="s">
        <v>1169</v>
      </c>
      <c r="D1152" s="177" t="s">
        <v>227</v>
      </c>
      <c r="E1152" s="182">
        <v>7.0839999999999996</v>
      </c>
      <c r="F1152" s="189"/>
      <c r="G1152" s="188">
        <f>ROUND(E1152*F1152,2)</f>
        <v>0</v>
      </c>
      <c r="H1152" s="187" t="s">
        <v>1159</v>
      </c>
      <c r="I1152" s="208" t="s">
        <v>139</v>
      </c>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t="s">
        <v>140</v>
      </c>
      <c r="AF1152" s="162"/>
      <c r="AG1152" s="162"/>
      <c r="AH1152" s="162"/>
      <c r="AI1152" s="162"/>
      <c r="AJ1152" s="162"/>
      <c r="AK1152" s="162"/>
      <c r="AL1152" s="162"/>
      <c r="AM1152" s="162">
        <v>15</v>
      </c>
      <c r="AN1152" s="162"/>
      <c r="AO1152" s="162"/>
      <c r="AP1152" s="162"/>
      <c r="AQ1152" s="162"/>
      <c r="AR1152" s="162"/>
      <c r="AS1152" s="162"/>
      <c r="AT1152" s="162"/>
      <c r="AU1152" s="162"/>
      <c r="AV1152" s="162"/>
      <c r="AW1152" s="162"/>
      <c r="AX1152" s="162"/>
      <c r="AY1152" s="162"/>
      <c r="AZ1152" s="162"/>
      <c r="BA1152" s="162"/>
      <c r="BB1152" s="162"/>
      <c r="BC1152" s="162"/>
      <c r="BD1152" s="162"/>
      <c r="BE1152" s="162"/>
      <c r="BF1152" s="162"/>
      <c r="BG1152" s="162"/>
      <c r="BH1152" s="162"/>
    </row>
    <row r="1153" spans="1:60" outlineLevel="1" x14ac:dyDescent="0.2">
      <c r="A1153" s="205"/>
      <c r="B1153" s="174"/>
      <c r="C1153" s="280" t="s">
        <v>1170</v>
      </c>
      <c r="D1153" s="281"/>
      <c r="E1153" s="282"/>
      <c r="F1153" s="283"/>
      <c r="G1153" s="284"/>
      <c r="H1153" s="187"/>
      <c r="I1153" s="208"/>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c r="AQ1153" s="162"/>
      <c r="AR1153" s="162"/>
      <c r="AS1153" s="162"/>
      <c r="AT1153" s="162"/>
      <c r="AU1153" s="162"/>
      <c r="AV1153" s="162"/>
      <c r="AW1153" s="162"/>
      <c r="AX1153" s="162"/>
      <c r="AY1153" s="162"/>
      <c r="AZ1153" s="162"/>
      <c r="BA1153" s="165" t="str">
        <f>C1153</f>
        <v>včetně montáže, dodávky a demontáže lešení.</v>
      </c>
      <c r="BB1153" s="162"/>
      <c r="BC1153" s="162"/>
      <c r="BD1153" s="162"/>
      <c r="BE1153" s="162"/>
      <c r="BF1153" s="162"/>
      <c r="BG1153" s="162"/>
      <c r="BH1153" s="162"/>
    </row>
    <row r="1154" spans="1:60" outlineLevel="1" x14ac:dyDescent="0.2">
      <c r="A1154" s="205"/>
      <c r="B1154" s="174"/>
      <c r="C1154" s="199" t="s">
        <v>933</v>
      </c>
      <c r="D1154" s="178"/>
      <c r="E1154" s="183"/>
      <c r="F1154" s="188"/>
      <c r="G1154" s="188"/>
      <c r="H1154" s="187"/>
      <c r="I1154" s="208"/>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c r="AQ1154" s="162"/>
      <c r="AR1154" s="162"/>
      <c r="AS1154" s="162"/>
      <c r="AT1154" s="162"/>
      <c r="AU1154" s="162"/>
      <c r="AV1154" s="162"/>
      <c r="AW1154" s="162"/>
      <c r="AX1154" s="162"/>
      <c r="AY1154" s="162"/>
      <c r="AZ1154" s="162"/>
      <c r="BA1154" s="162"/>
      <c r="BB1154" s="162"/>
      <c r="BC1154" s="162"/>
      <c r="BD1154" s="162"/>
      <c r="BE1154" s="162"/>
      <c r="BF1154" s="162"/>
      <c r="BG1154" s="162"/>
      <c r="BH1154" s="162"/>
    </row>
    <row r="1155" spans="1:60" outlineLevel="1" x14ac:dyDescent="0.2">
      <c r="A1155" s="205"/>
      <c r="B1155" s="174"/>
      <c r="C1155" s="199" t="s">
        <v>1171</v>
      </c>
      <c r="D1155" s="178"/>
      <c r="E1155" s="183">
        <v>7.0839999999999996</v>
      </c>
      <c r="F1155" s="188"/>
      <c r="G1155" s="188"/>
      <c r="H1155" s="187"/>
      <c r="I1155" s="208"/>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c r="AQ1155" s="162"/>
      <c r="AR1155" s="162"/>
      <c r="AS1155" s="162"/>
      <c r="AT1155" s="162"/>
      <c r="AU1155" s="162"/>
      <c r="AV1155" s="162"/>
      <c r="AW1155" s="162"/>
      <c r="AX1155" s="162"/>
      <c r="AY1155" s="162"/>
      <c r="AZ1155" s="162"/>
      <c r="BA1155" s="162"/>
      <c r="BB1155" s="162"/>
      <c r="BC1155" s="162"/>
      <c r="BD1155" s="162"/>
      <c r="BE1155" s="162"/>
      <c r="BF1155" s="162"/>
      <c r="BG1155" s="162"/>
      <c r="BH1155" s="162"/>
    </row>
    <row r="1156" spans="1:60" x14ac:dyDescent="0.2">
      <c r="A1156" s="204" t="s">
        <v>130</v>
      </c>
      <c r="B1156" s="172" t="s">
        <v>108</v>
      </c>
      <c r="C1156" s="197" t="s">
        <v>109</v>
      </c>
      <c r="D1156" s="176"/>
      <c r="E1156" s="181"/>
      <c r="F1156" s="272">
        <f>SUM(G1157:G1173)</f>
        <v>0</v>
      </c>
      <c r="G1156" s="273"/>
      <c r="H1156" s="186"/>
      <c r="I1156" s="207"/>
      <c r="AE1156" t="s">
        <v>131</v>
      </c>
    </row>
    <row r="1157" spans="1:60" outlineLevel="1" x14ac:dyDescent="0.2">
      <c r="A1157" s="205"/>
      <c r="B1157" s="274" t="s">
        <v>1172</v>
      </c>
      <c r="C1157" s="275"/>
      <c r="D1157" s="276"/>
      <c r="E1157" s="277"/>
      <c r="F1157" s="278"/>
      <c r="G1157" s="279"/>
      <c r="H1157" s="187"/>
      <c r="I1157" s="208"/>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v>0</v>
      </c>
      <c r="AD1157" s="162"/>
      <c r="AE1157" s="162"/>
      <c r="AF1157" s="162"/>
      <c r="AG1157" s="162"/>
      <c r="AH1157" s="162"/>
      <c r="AI1157" s="162"/>
      <c r="AJ1157" s="162"/>
      <c r="AK1157" s="162"/>
      <c r="AL1157" s="162"/>
      <c r="AM1157" s="162"/>
      <c r="AN1157" s="162"/>
      <c r="AO1157" s="162"/>
      <c r="AP1157" s="162"/>
      <c r="AQ1157" s="162"/>
      <c r="AR1157" s="162"/>
      <c r="AS1157" s="162"/>
      <c r="AT1157" s="162"/>
      <c r="AU1157" s="162"/>
      <c r="AV1157" s="162"/>
      <c r="AW1157" s="162"/>
      <c r="AX1157" s="162"/>
      <c r="AY1157" s="162"/>
      <c r="AZ1157" s="162"/>
      <c r="BA1157" s="162"/>
      <c r="BB1157" s="162"/>
      <c r="BC1157" s="162"/>
      <c r="BD1157" s="162"/>
      <c r="BE1157" s="162"/>
      <c r="BF1157" s="162"/>
      <c r="BG1157" s="162"/>
      <c r="BH1157" s="162"/>
    </row>
    <row r="1158" spans="1:60" outlineLevel="1" x14ac:dyDescent="0.2">
      <c r="A1158" s="206">
        <v>179</v>
      </c>
      <c r="B1158" s="173" t="s">
        <v>1173</v>
      </c>
      <c r="C1158" s="198" t="s">
        <v>1174</v>
      </c>
      <c r="D1158" s="177" t="s">
        <v>271</v>
      </c>
      <c r="E1158" s="182">
        <v>330</v>
      </c>
      <c r="F1158" s="189"/>
      <c r="G1158" s="188">
        <f>ROUND(E1158*F1158,2)</f>
        <v>0</v>
      </c>
      <c r="H1158" s="187" t="s">
        <v>108</v>
      </c>
      <c r="I1158" s="208" t="s">
        <v>139</v>
      </c>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t="s">
        <v>140</v>
      </c>
      <c r="AF1158" s="162"/>
      <c r="AG1158" s="162"/>
      <c r="AH1158" s="162"/>
      <c r="AI1158" s="162"/>
      <c r="AJ1158" s="162"/>
      <c r="AK1158" s="162"/>
      <c r="AL1158" s="162"/>
      <c r="AM1158" s="162">
        <v>15</v>
      </c>
      <c r="AN1158" s="162"/>
      <c r="AO1158" s="162"/>
      <c r="AP1158" s="162"/>
      <c r="AQ1158" s="162"/>
      <c r="AR1158" s="162"/>
      <c r="AS1158" s="162"/>
      <c r="AT1158" s="162"/>
      <c r="AU1158" s="162"/>
      <c r="AV1158" s="162"/>
      <c r="AW1158" s="162"/>
      <c r="AX1158" s="162"/>
      <c r="AY1158" s="162"/>
      <c r="AZ1158" s="162"/>
      <c r="BA1158" s="162"/>
      <c r="BB1158" s="162"/>
      <c r="BC1158" s="162"/>
      <c r="BD1158" s="162"/>
      <c r="BE1158" s="162"/>
      <c r="BF1158" s="162"/>
      <c r="BG1158" s="162"/>
      <c r="BH1158" s="162"/>
    </row>
    <row r="1159" spans="1:60" outlineLevel="1" x14ac:dyDescent="0.2">
      <c r="A1159" s="205"/>
      <c r="B1159" s="174"/>
      <c r="C1159" s="280" t="s">
        <v>1175</v>
      </c>
      <c r="D1159" s="281"/>
      <c r="E1159" s="282"/>
      <c r="F1159" s="283"/>
      <c r="G1159" s="284"/>
      <c r="H1159" s="187"/>
      <c r="I1159" s="208"/>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c r="AQ1159" s="162"/>
      <c r="AR1159" s="162"/>
      <c r="AS1159" s="162"/>
      <c r="AT1159" s="162"/>
      <c r="AU1159" s="162"/>
      <c r="AV1159" s="162"/>
      <c r="AW1159" s="162"/>
      <c r="AX1159" s="162"/>
      <c r="AY1159" s="162"/>
      <c r="AZ1159" s="162"/>
      <c r="BA1159" s="165" t="str">
        <f>C1159</f>
        <v>včetně montáže svorek spojovacích, odbočných, upevňovacích a spojovacího materiálu.</v>
      </c>
      <c r="BB1159" s="162"/>
      <c r="BC1159" s="162"/>
      <c r="BD1159" s="162"/>
      <c r="BE1159" s="162"/>
      <c r="BF1159" s="162"/>
      <c r="BG1159" s="162"/>
      <c r="BH1159" s="162"/>
    </row>
    <row r="1160" spans="1:60" outlineLevel="1" x14ac:dyDescent="0.2">
      <c r="A1160" s="206">
        <v>180</v>
      </c>
      <c r="B1160" s="173" t="s">
        <v>1176</v>
      </c>
      <c r="C1160" s="198" t="s">
        <v>1177</v>
      </c>
      <c r="D1160" s="177" t="s">
        <v>271</v>
      </c>
      <c r="E1160" s="182">
        <v>70</v>
      </c>
      <c r="F1160" s="189"/>
      <c r="G1160" s="188">
        <f>ROUND(E1160*F1160,2)</f>
        <v>0</v>
      </c>
      <c r="H1160" s="187" t="s">
        <v>108</v>
      </c>
      <c r="I1160" s="208" t="s">
        <v>139</v>
      </c>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t="s">
        <v>140</v>
      </c>
      <c r="AF1160" s="162"/>
      <c r="AG1160" s="162"/>
      <c r="AH1160" s="162"/>
      <c r="AI1160" s="162"/>
      <c r="AJ1160" s="162"/>
      <c r="AK1160" s="162"/>
      <c r="AL1160" s="162"/>
      <c r="AM1160" s="162">
        <v>15</v>
      </c>
      <c r="AN1160" s="162"/>
      <c r="AO1160" s="162"/>
      <c r="AP1160" s="162"/>
      <c r="AQ1160" s="162"/>
      <c r="AR1160" s="162"/>
      <c r="AS1160" s="162"/>
      <c r="AT1160" s="162"/>
      <c r="AU1160" s="162"/>
      <c r="AV1160" s="162"/>
      <c r="AW1160" s="162"/>
      <c r="AX1160" s="162"/>
      <c r="AY1160" s="162"/>
      <c r="AZ1160" s="162"/>
      <c r="BA1160" s="162"/>
      <c r="BB1160" s="162"/>
      <c r="BC1160" s="162"/>
      <c r="BD1160" s="162"/>
      <c r="BE1160" s="162"/>
      <c r="BF1160" s="162"/>
      <c r="BG1160" s="162"/>
      <c r="BH1160" s="162"/>
    </row>
    <row r="1161" spans="1:60" outlineLevel="1" x14ac:dyDescent="0.2">
      <c r="A1161" s="205"/>
      <c r="B1161" s="174"/>
      <c r="C1161" s="280" t="s">
        <v>1175</v>
      </c>
      <c r="D1161" s="281"/>
      <c r="E1161" s="282"/>
      <c r="F1161" s="283"/>
      <c r="G1161" s="284"/>
      <c r="H1161" s="187"/>
      <c r="I1161" s="208"/>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c r="AQ1161" s="162"/>
      <c r="AR1161" s="162"/>
      <c r="AS1161" s="162"/>
      <c r="AT1161" s="162"/>
      <c r="AU1161" s="162"/>
      <c r="AV1161" s="162"/>
      <c r="AW1161" s="162"/>
      <c r="AX1161" s="162"/>
      <c r="AY1161" s="162"/>
      <c r="AZ1161" s="162"/>
      <c r="BA1161" s="165" t="str">
        <f>C1161</f>
        <v>včetně montáže svorek spojovacích, odbočných, upevňovacích a spojovacího materiálu.</v>
      </c>
      <c r="BB1161" s="162"/>
      <c r="BC1161" s="162"/>
      <c r="BD1161" s="162"/>
      <c r="BE1161" s="162"/>
      <c r="BF1161" s="162"/>
      <c r="BG1161" s="162"/>
      <c r="BH1161" s="162"/>
    </row>
    <row r="1162" spans="1:60" ht="22.5" outlineLevel="1" x14ac:dyDescent="0.2">
      <c r="A1162" s="206">
        <v>181</v>
      </c>
      <c r="B1162" s="173" t="s">
        <v>1178</v>
      </c>
      <c r="C1162" s="198" t="s">
        <v>1179</v>
      </c>
      <c r="D1162" s="177" t="s">
        <v>271</v>
      </c>
      <c r="E1162" s="182">
        <v>590</v>
      </c>
      <c r="F1162" s="189"/>
      <c r="G1162" s="188">
        <f>ROUND(E1162*F1162,2)</f>
        <v>0</v>
      </c>
      <c r="H1162" s="187" t="s">
        <v>108</v>
      </c>
      <c r="I1162" s="208" t="s">
        <v>139</v>
      </c>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t="s">
        <v>140</v>
      </c>
      <c r="AF1162" s="162"/>
      <c r="AG1162" s="162"/>
      <c r="AH1162" s="162"/>
      <c r="AI1162" s="162"/>
      <c r="AJ1162" s="162"/>
      <c r="AK1162" s="162"/>
      <c r="AL1162" s="162"/>
      <c r="AM1162" s="162">
        <v>15</v>
      </c>
      <c r="AN1162" s="162"/>
      <c r="AO1162" s="162"/>
      <c r="AP1162" s="162"/>
      <c r="AQ1162" s="162"/>
      <c r="AR1162" s="162"/>
      <c r="AS1162" s="162"/>
      <c r="AT1162" s="162"/>
      <c r="AU1162" s="162"/>
      <c r="AV1162" s="162"/>
      <c r="AW1162" s="162"/>
      <c r="AX1162" s="162"/>
      <c r="AY1162" s="162"/>
      <c r="AZ1162" s="162"/>
      <c r="BA1162" s="162"/>
      <c r="BB1162" s="162"/>
      <c r="BC1162" s="162"/>
      <c r="BD1162" s="162"/>
      <c r="BE1162" s="162"/>
      <c r="BF1162" s="162"/>
      <c r="BG1162" s="162"/>
      <c r="BH1162" s="162"/>
    </row>
    <row r="1163" spans="1:60" ht="22.5" outlineLevel="1" x14ac:dyDescent="0.2">
      <c r="A1163" s="206">
        <v>182</v>
      </c>
      <c r="B1163" s="173" t="s">
        <v>1180</v>
      </c>
      <c r="C1163" s="198" t="s">
        <v>1181</v>
      </c>
      <c r="D1163" s="177" t="s">
        <v>642</v>
      </c>
      <c r="E1163" s="182">
        <v>45</v>
      </c>
      <c r="F1163" s="189"/>
      <c r="G1163" s="188">
        <f>ROUND(E1163*F1163,2)</f>
        <v>0</v>
      </c>
      <c r="H1163" s="187" t="s">
        <v>108</v>
      </c>
      <c r="I1163" s="208" t="s">
        <v>139</v>
      </c>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t="s">
        <v>140</v>
      </c>
      <c r="AF1163" s="162"/>
      <c r="AG1163" s="162"/>
      <c r="AH1163" s="162"/>
      <c r="AI1163" s="162"/>
      <c r="AJ1163" s="162"/>
      <c r="AK1163" s="162"/>
      <c r="AL1163" s="162"/>
      <c r="AM1163" s="162">
        <v>15</v>
      </c>
      <c r="AN1163" s="162"/>
      <c r="AO1163" s="162"/>
      <c r="AP1163" s="162"/>
      <c r="AQ1163" s="162"/>
      <c r="AR1163" s="162"/>
      <c r="AS1163" s="162"/>
      <c r="AT1163" s="162"/>
      <c r="AU1163" s="162"/>
      <c r="AV1163" s="162"/>
      <c r="AW1163" s="162"/>
      <c r="AX1163" s="162"/>
      <c r="AY1163" s="162"/>
      <c r="AZ1163" s="162"/>
      <c r="BA1163" s="162"/>
      <c r="BB1163" s="162"/>
      <c r="BC1163" s="162"/>
      <c r="BD1163" s="162"/>
      <c r="BE1163" s="162"/>
      <c r="BF1163" s="162"/>
      <c r="BG1163" s="162"/>
      <c r="BH1163" s="162"/>
    </row>
    <row r="1164" spans="1:60" outlineLevel="1" x14ac:dyDescent="0.2">
      <c r="A1164" s="206">
        <v>183</v>
      </c>
      <c r="B1164" s="173" t="s">
        <v>1182</v>
      </c>
      <c r="C1164" s="198" t="s">
        <v>1183</v>
      </c>
      <c r="D1164" s="177" t="s">
        <v>642</v>
      </c>
      <c r="E1164" s="182">
        <v>251</v>
      </c>
      <c r="F1164" s="189"/>
      <c r="G1164" s="188">
        <f>ROUND(E1164*F1164,2)</f>
        <v>0</v>
      </c>
      <c r="H1164" s="187" t="s">
        <v>108</v>
      </c>
      <c r="I1164" s="208" t="s">
        <v>139</v>
      </c>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t="s">
        <v>140</v>
      </c>
      <c r="AF1164" s="162"/>
      <c r="AG1164" s="162"/>
      <c r="AH1164" s="162"/>
      <c r="AI1164" s="162"/>
      <c r="AJ1164" s="162"/>
      <c r="AK1164" s="162"/>
      <c r="AL1164" s="162"/>
      <c r="AM1164" s="162">
        <v>15</v>
      </c>
      <c r="AN1164" s="162"/>
      <c r="AO1164" s="162"/>
      <c r="AP1164" s="162"/>
      <c r="AQ1164" s="162"/>
      <c r="AR1164" s="162"/>
      <c r="AS1164" s="162"/>
      <c r="AT1164" s="162"/>
      <c r="AU1164" s="162"/>
      <c r="AV1164" s="162"/>
      <c r="AW1164" s="162"/>
      <c r="AX1164" s="162"/>
      <c r="AY1164" s="162"/>
      <c r="AZ1164" s="162"/>
      <c r="BA1164" s="162"/>
      <c r="BB1164" s="162"/>
      <c r="BC1164" s="162"/>
      <c r="BD1164" s="162"/>
      <c r="BE1164" s="162"/>
      <c r="BF1164" s="162"/>
      <c r="BG1164" s="162"/>
      <c r="BH1164" s="162"/>
    </row>
    <row r="1165" spans="1:60" outlineLevel="1" x14ac:dyDescent="0.2">
      <c r="A1165" s="205"/>
      <c r="B1165" s="174"/>
      <c r="C1165" s="199" t="s">
        <v>1184</v>
      </c>
      <c r="D1165" s="178"/>
      <c r="E1165" s="183">
        <v>231</v>
      </c>
      <c r="F1165" s="188"/>
      <c r="G1165" s="188"/>
      <c r="H1165" s="187"/>
      <c r="I1165" s="208"/>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2"/>
      <c r="AY1165" s="162"/>
      <c r="AZ1165" s="162"/>
      <c r="BA1165" s="162"/>
      <c r="BB1165" s="162"/>
      <c r="BC1165" s="162"/>
      <c r="BD1165" s="162"/>
      <c r="BE1165" s="162"/>
      <c r="BF1165" s="162"/>
      <c r="BG1165" s="162"/>
      <c r="BH1165" s="162"/>
    </row>
    <row r="1166" spans="1:60" outlineLevel="1" x14ac:dyDescent="0.2">
      <c r="A1166" s="205"/>
      <c r="B1166" s="174"/>
      <c r="C1166" s="199" t="s">
        <v>1185</v>
      </c>
      <c r="D1166" s="178"/>
      <c r="E1166" s="183">
        <v>20</v>
      </c>
      <c r="F1166" s="188"/>
      <c r="G1166" s="188"/>
      <c r="H1166" s="187"/>
      <c r="I1166" s="208"/>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2"/>
      <c r="AY1166" s="162"/>
      <c r="AZ1166" s="162"/>
      <c r="BA1166" s="162"/>
      <c r="BB1166" s="162"/>
      <c r="BC1166" s="162"/>
      <c r="BD1166" s="162"/>
      <c r="BE1166" s="162"/>
      <c r="BF1166" s="162"/>
      <c r="BG1166" s="162"/>
      <c r="BH1166" s="162"/>
    </row>
    <row r="1167" spans="1:60" outlineLevel="1" x14ac:dyDescent="0.2">
      <c r="A1167" s="206">
        <v>184</v>
      </c>
      <c r="B1167" s="173" t="s">
        <v>1186</v>
      </c>
      <c r="C1167" s="198" t="s">
        <v>1187</v>
      </c>
      <c r="D1167" s="177" t="s">
        <v>642</v>
      </c>
      <c r="E1167" s="182">
        <v>28</v>
      </c>
      <c r="F1167" s="189"/>
      <c r="G1167" s="188">
        <f>ROUND(E1167*F1167,2)</f>
        <v>0</v>
      </c>
      <c r="H1167" s="187" t="s">
        <v>108</v>
      </c>
      <c r="I1167" s="208" t="s">
        <v>139</v>
      </c>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t="s">
        <v>140</v>
      </c>
      <c r="AF1167" s="162"/>
      <c r="AG1167" s="162"/>
      <c r="AH1167" s="162"/>
      <c r="AI1167" s="162"/>
      <c r="AJ1167" s="162"/>
      <c r="AK1167" s="162"/>
      <c r="AL1167" s="162"/>
      <c r="AM1167" s="162">
        <v>15</v>
      </c>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row>
    <row r="1168" spans="1:60" outlineLevel="1" x14ac:dyDescent="0.2">
      <c r="A1168" s="205"/>
      <c r="B1168" s="174"/>
      <c r="C1168" s="199" t="s">
        <v>1188</v>
      </c>
      <c r="D1168" s="178"/>
      <c r="E1168" s="183">
        <v>24</v>
      </c>
      <c r="F1168" s="188"/>
      <c r="G1168" s="188"/>
      <c r="H1168" s="187"/>
      <c r="I1168" s="208"/>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c r="AQ1168" s="162"/>
      <c r="AR1168" s="162"/>
      <c r="AS1168" s="162"/>
      <c r="AT1168" s="162"/>
      <c r="AU1168" s="162"/>
      <c r="AV1168" s="162"/>
      <c r="AW1168" s="162"/>
      <c r="AX1168" s="162"/>
      <c r="AY1168" s="162"/>
      <c r="AZ1168" s="162"/>
      <c r="BA1168" s="162"/>
      <c r="BB1168" s="162"/>
      <c r="BC1168" s="162"/>
      <c r="BD1168" s="162"/>
      <c r="BE1168" s="162"/>
      <c r="BF1168" s="162"/>
      <c r="BG1168" s="162"/>
      <c r="BH1168" s="162"/>
    </row>
    <row r="1169" spans="1:60" outlineLevel="1" x14ac:dyDescent="0.2">
      <c r="A1169" s="205"/>
      <c r="B1169" s="174"/>
      <c r="C1169" s="199" t="s">
        <v>1189</v>
      </c>
      <c r="D1169" s="178"/>
      <c r="E1169" s="183">
        <v>4</v>
      </c>
      <c r="F1169" s="188"/>
      <c r="G1169" s="188"/>
      <c r="H1169" s="187"/>
      <c r="I1169" s="208"/>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c r="AQ1169" s="162"/>
      <c r="AR1169" s="162"/>
      <c r="AS1169" s="162"/>
      <c r="AT1169" s="162"/>
      <c r="AU1169" s="162"/>
      <c r="AV1169" s="162"/>
      <c r="AW1169" s="162"/>
      <c r="AX1169" s="162"/>
      <c r="AY1169" s="162"/>
      <c r="AZ1169" s="162"/>
      <c r="BA1169" s="162"/>
      <c r="BB1169" s="162"/>
      <c r="BC1169" s="162"/>
      <c r="BD1169" s="162"/>
      <c r="BE1169" s="162"/>
      <c r="BF1169" s="162"/>
      <c r="BG1169" s="162"/>
      <c r="BH1169" s="162"/>
    </row>
    <row r="1170" spans="1:60" outlineLevel="1" x14ac:dyDescent="0.2">
      <c r="A1170" s="206">
        <v>185</v>
      </c>
      <c r="B1170" s="173" t="s">
        <v>1190</v>
      </c>
      <c r="C1170" s="198" t="s">
        <v>1191</v>
      </c>
      <c r="D1170" s="177" t="s">
        <v>642</v>
      </c>
      <c r="E1170" s="182">
        <v>20</v>
      </c>
      <c r="F1170" s="189"/>
      <c r="G1170" s="188">
        <f>ROUND(E1170*F1170,2)</f>
        <v>0</v>
      </c>
      <c r="H1170" s="187" t="s">
        <v>108</v>
      </c>
      <c r="I1170" s="208" t="s">
        <v>139</v>
      </c>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t="s">
        <v>140</v>
      </c>
      <c r="AF1170" s="162"/>
      <c r="AG1170" s="162"/>
      <c r="AH1170" s="162"/>
      <c r="AI1170" s="162"/>
      <c r="AJ1170" s="162"/>
      <c r="AK1170" s="162"/>
      <c r="AL1170" s="162"/>
      <c r="AM1170" s="162">
        <v>15</v>
      </c>
      <c r="AN1170" s="162"/>
      <c r="AO1170" s="162"/>
      <c r="AP1170" s="162"/>
      <c r="AQ1170" s="162"/>
      <c r="AR1170" s="162"/>
      <c r="AS1170" s="162"/>
      <c r="AT1170" s="162"/>
      <c r="AU1170" s="162"/>
      <c r="AV1170" s="162"/>
      <c r="AW1170" s="162"/>
      <c r="AX1170" s="162"/>
      <c r="AY1170" s="162"/>
      <c r="AZ1170" s="162"/>
      <c r="BA1170" s="162"/>
      <c r="BB1170" s="162"/>
      <c r="BC1170" s="162"/>
      <c r="BD1170" s="162"/>
      <c r="BE1170" s="162"/>
      <c r="BF1170" s="162"/>
      <c r="BG1170" s="162"/>
      <c r="BH1170" s="162"/>
    </row>
    <row r="1171" spans="1:60" outlineLevel="1" x14ac:dyDescent="0.2">
      <c r="A1171" s="206">
        <v>186</v>
      </c>
      <c r="B1171" s="173" t="s">
        <v>1192</v>
      </c>
      <c r="C1171" s="198" t="s">
        <v>1193</v>
      </c>
      <c r="D1171" s="177" t="s">
        <v>642</v>
      </c>
      <c r="E1171" s="182">
        <v>40</v>
      </c>
      <c r="F1171" s="189"/>
      <c r="G1171" s="188">
        <f>ROUND(E1171*F1171,2)</f>
        <v>0</v>
      </c>
      <c r="H1171" s="187" t="s">
        <v>108</v>
      </c>
      <c r="I1171" s="208" t="s">
        <v>139</v>
      </c>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t="s">
        <v>140</v>
      </c>
      <c r="AF1171" s="162"/>
      <c r="AG1171" s="162"/>
      <c r="AH1171" s="162"/>
      <c r="AI1171" s="162"/>
      <c r="AJ1171" s="162"/>
      <c r="AK1171" s="162"/>
      <c r="AL1171" s="162"/>
      <c r="AM1171" s="162">
        <v>15</v>
      </c>
      <c r="AN1171" s="162"/>
      <c r="AO1171" s="162"/>
      <c r="AP1171" s="162"/>
      <c r="AQ1171" s="162"/>
      <c r="AR1171" s="162"/>
      <c r="AS1171" s="162"/>
      <c r="AT1171" s="162"/>
      <c r="AU1171" s="162"/>
      <c r="AV1171" s="162"/>
      <c r="AW1171" s="162"/>
      <c r="AX1171" s="162"/>
      <c r="AY1171" s="162"/>
      <c r="AZ1171" s="162"/>
      <c r="BA1171" s="162"/>
      <c r="BB1171" s="162"/>
      <c r="BC1171" s="162"/>
      <c r="BD1171" s="162"/>
      <c r="BE1171" s="162"/>
      <c r="BF1171" s="162"/>
      <c r="BG1171" s="162"/>
      <c r="BH1171" s="162"/>
    </row>
    <row r="1172" spans="1:60" outlineLevel="1" x14ac:dyDescent="0.2">
      <c r="A1172" s="206">
        <v>187</v>
      </c>
      <c r="B1172" s="173" t="s">
        <v>1194</v>
      </c>
      <c r="C1172" s="198" t="s">
        <v>1195</v>
      </c>
      <c r="D1172" s="177" t="s">
        <v>642</v>
      </c>
      <c r="E1172" s="182">
        <v>20</v>
      </c>
      <c r="F1172" s="189"/>
      <c r="G1172" s="188">
        <f>ROUND(E1172*F1172,2)</f>
        <v>0</v>
      </c>
      <c r="H1172" s="187" t="s">
        <v>108</v>
      </c>
      <c r="I1172" s="208" t="s">
        <v>139</v>
      </c>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t="s">
        <v>140</v>
      </c>
      <c r="AF1172" s="162"/>
      <c r="AG1172" s="162"/>
      <c r="AH1172" s="162"/>
      <c r="AI1172" s="162"/>
      <c r="AJ1172" s="162"/>
      <c r="AK1172" s="162"/>
      <c r="AL1172" s="162"/>
      <c r="AM1172" s="162">
        <v>15</v>
      </c>
      <c r="AN1172" s="162"/>
      <c r="AO1172" s="162"/>
      <c r="AP1172" s="162"/>
      <c r="AQ1172" s="162"/>
      <c r="AR1172" s="162"/>
      <c r="AS1172" s="162"/>
      <c r="AT1172" s="162"/>
      <c r="AU1172" s="162"/>
      <c r="AV1172" s="162"/>
      <c r="AW1172" s="162"/>
      <c r="AX1172" s="162"/>
      <c r="AY1172" s="162"/>
      <c r="AZ1172" s="162"/>
      <c r="BA1172" s="162"/>
      <c r="BB1172" s="162"/>
      <c r="BC1172" s="162"/>
      <c r="BD1172" s="162"/>
      <c r="BE1172" s="162"/>
      <c r="BF1172" s="162"/>
      <c r="BG1172" s="162"/>
      <c r="BH1172" s="162"/>
    </row>
    <row r="1173" spans="1:60" ht="13.5" outlineLevel="1" thickBot="1" x14ac:dyDescent="0.25">
      <c r="A1173" s="214">
        <v>188</v>
      </c>
      <c r="B1173" s="215" t="s">
        <v>1196</v>
      </c>
      <c r="C1173" s="216" t="s">
        <v>1197</v>
      </c>
      <c r="D1173" s="217" t="s">
        <v>584</v>
      </c>
      <c r="E1173" s="218">
        <v>25</v>
      </c>
      <c r="F1173" s="219"/>
      <c r="G1173" s="220">
        <f>ROUND(E1173*F1173,2)</f>
        <v>0</v>
      </c>
      <c r="H1173" s="221"/>
      <c r="I1173" s="222" t="s">
        <v>545</v>
      </c>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t="s">
        <v>546</v>
      </c>
      <c r="AF1173" s="162" t="s">
        <v>547</v>
      </c>
      <c r="AG1173" s="162"/>
      <c r="AH1173" s="162"/>
      <c r="AI1173" s="162"/>
      <c r="AJ1173" s="162"/>
      <c r="AK1173" s="162"/>
      <c r="AL1173" s="162"/>
      <c r="AM1173" s="162">
        <v>15</v>
      </c>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162"/>
    </row>
    <row r="1174" spans="1:60" x14ac:dyDescent="0.2">
      <c r="A1174" s="163"/>
      <c r="B1174" s="175" t="s">
        <v>157</v>
      </c>
      <c r="C1174" s="201" t="s">
        <v>157</v>
      </c>
      <c r="D1174" s="180"/>
      <c r="E1174" s="185"/>
      <c r="F1174" s="190"/>
      <c r="G1174" s="190"/>
      <c r="H1174" s="191"/>
      <c r="I1174" s="190"/>
    </row>
    <row r="1175" spans="1:60" hidden="1" x14ac:dyDescent="0.2">
      <c r="C1175" s="202"/>
      <c r="D1175" s="141"/>
    </row>
    <row r="1176" spans="1:60" ht="13.5" hidden="1" thickBot="1" x14ac:dyDescent="0.25">
      <c r="A1176" s="192"/>
      <c r="B1176" s="193" t="s">
        <v>1198</v>
      </c>
      <c r="C1176" s="203"/>
      <c r="D1176" s="194"/>
      <c r="E1176" s="195"/>
      <c r="F1176" s="195"/>
      <c r="G1176" s="196">
        <f>F8+F94+F100+F105+F139+F185+F474+F499+F522+F534+F725+F730+F775+F873+F905+F921+F939+F962+F1015+F1048+F1082+F1099+F1141+F1156</f>
        <v>0</v>
      </c>
    </row>
    <row r="1177" spans="1:60" x14ac:dyDescent="0.2">
      <c r="D1177" s="141"/>
    </row>
    <row r="1178" spans="1:60" x14ac:dyDescent="0.2">
      <c r="D1178" s="141"/>
    </row>
    <row r="1179" spans="1:60" x14ac:dyDescent="0.2">
      <c r="D1179" s="141"/>
    </row>
    <row r="1180" spans="1:60" x14ac:dyDescent="0.2">
      <c r="D1180" s="141"/>
    </row>
    <row r="1181" spans="1:60" x14ac:dyDescent="0.2">
      <c r="D1181" s="141"/>
    </row>
    <row r="1182" spans="1:60" x14ac:dyDescent="0.2">
      <c r="D1182" s="141"/>
    </row>
    <row r="1183" spans="1:60" x14ac:dyDescent="0.2">
      <c r="D1183" s="141"/>
    </row>
    <row r="1184" spans="1:60"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algorithmName="SHA-512" hashValue="xv5Xlln58i/wuYmlkRbq3Nt84f854TjCJj0ayGNU819TyoeV2mWQnAK/2ZcPC6lX1QqkqQ3TTMpgTCNoqyWwaw==" saltValue="h39Fv0kkoDNjyQFLK20q5g==" spinCount="100000" sheet="1" objects="1" scenarios="1"/>
  <mergeCells count="250">
    <mergeCell ref="B24:G24"/>
    <mergeCell ref="B40:G40"/>
    <mergeCell ref="B41:G41"/>
    <mergeCell ref="B61:G61"/>
    <mergeCell ref="B62:G62"/>
    <mergeCell ref="B66:G66"/>
    <mergeCell ref="A1:G1"/>
    <mergeCell ref="C7:G7"/>
    <mergeCell ref="F8:G8"/>
    <mergeCell ref="B9:G9"/>
    <mergeCell ref="B10:G10"/>
    <mergeCell ref="B23:G23"/>
    <mergeCell ref="B95:G95"/>
    <mergeCell ref="B96:G96"/>
    <mergeCell ref="B98:G98"/>
    <mergeCell ref="F100:G100"/>
    <mergeCell ref="B101:G101"/>
    <mergeCell ref="B102:G102"/>
    <mergeCell ref="B67:G67"/>
    <mergeCell ref="B71:G71"/>
    <mergeCell ref="B72:G72"/>
    <mergeCell ref="C74:G74"/>
    <mergeCell ref="B90:G90"/>
    <mergeCell ref="F94:G94"/>
    <mergeCell ref="B121:G121"/>
    <mergeCell ref="B122:G122"/>
    <mergeCell ref="B131:G131"/>
    <mergeCell ref="B132:G132"/>
    <mergeCell ref="F139:G139"/>
    <mergeCell ref="B140:G140"/>
    <mergeCell ref="F105:G105"/>
    <mergeCell ref="B106:G106"/>
    <mergeCell ref="B107:G107"/>
    <mergeCell ref="B108:G108"/>
    <mergeCell ref="B114:G114"/>
    <mergeCell ref="B115:G115"/>
    <mergeCell ref="C189:G189"/>
    <mergeCell ref="B193:G193"/>
    <mergeCell ref="B194:G194"/>
    <mergeCell ref="C196:G196"/>
    <mergeCell ref="B244:G244"/>
    <mergeCell ref="B248:G248"/>
    <mergeCell ref="B141:G141"/>
    <mergeCell ref="B163:G163"/>
    <mergeCell ref="B164:G164"/>
    <mergeCell ref="F185:G185"/>
    <mergeCell ref="B186:G186"/>
    <mergeCell ref="B187:G187"/>
    <mergeCell ref="B295:G295"/>
    <mergeCell ref="B296:G296"/>
    <mergeCell ref="C372:G372"/>
    <mergeCell ref="B374:G374"/>
    <mergeCell ref="B375:G375"/>
    <mergeCell ref="B376:G376"/>
    <mergeCell ref="B249:G249"/>
    <mergeCell ref="B271:G271"/>
    <mergeCell ref="B272:G272"/>
    <mergeCell ref="B273:G273"/>
    <mergeCell ref="C275:G275"/>
    <mergeCell ref="B294:G294"/>
    <mergeCell ref="C426:G426"/>
    <mergeCell ref="B446:G446"/>
    <mergeCell ref="B453:G453"/>
    <mergeCell ref="F474:G474"/>
    <mergeCell ref="B475:G475"/>
    <mergeCell ref="B476:G476"/>
    <mergeCell ref="B395:G395"/>
    <mergeCell ref="B396:G396"/>
    <mergeCell ref="B413:G413"/>
    <mergeCell ref="B422:G422"/>
    <mergeCell ref="B423:G423"/>
    <mergeCell ref="B424:G424"/>
    <mergeCell ref="C493:G493"/>
    <mergeCell ref="C494:G494"/>
    <mergeCell ref="C495:G495"/>
    <mergeCell ref="C496:G496"/>
    <mergeCell ref="F499:G499"/>
    <mergeCell ref="B500:G500"/>
    <mergeCell ref="B477:G477"/>
    <mergeCell ref="B480:G480"/>
    <mergeCell ref="B481:G481"/>
    <mergeCell ref="B487:G487"/>
    <mergeCell ref="B488:G488"/>
    <mergeCell ref="C492:G492"/>
    <mergeCell ref="F522:G522"/>
    <mergeCell ref="C525:G525"/>
    <mergeCell ref="C526:G526"/>
    <mergeCell ref="C527:G527"/>
    <mergeCell ref="C528:G528"/>
    <mergeCell ref="C529:G529"/>
    <mergeCell ref="C502:G502"/>
    <mergeCell ref="B510:G510"/>
    <mergeCell ref="B513:G513"/>
    <mergeCell ref="B515:G515"/>
    <mergeCell ref="B517:G517"/>
    <mergeCell ref="B520:G520"/>
    <mergeCell ref="B552:G552"/>
    <mergeCell ref="B553:G553"/>
    <mergeCell ref="B557:G557"/>
    <mergeCell ref="B558:G558"/>
    <mergeCell ref="B574:G574"/>
    <mergeCell ref="B583:G583"/>
    <mergeCell ref="C530:G530"/>
    <mergeCell ref="F534:G534"/>
    <mergeCell ref="B535:G535"/>
    <mergeCell ref="B536:G536"/>
    <mergeCell ref="B537:G537"/>
    <mergeCell ref="B548:G548"/>
    <mergeCell ref="C601:G601"/>
    <mergeCell ref="B609:G609"/>
    <mergeCell ref="B610:G610"/>
    <mergeCell ref="B615:G615"/>
    <mergeCell ref="B616:G616"/>
    <mergeCell ref="B620:G620"/>
    <mergeCell ref="B586:G586"/>
    <mergeCell ref="B587:G587"/>
    <mergeCell ref="B590:G590"/>
    <mergeCell ref="B591:G591"/>
    <mergeCell ref="C593:G593"/>
    <mergeCell ref="C597:G597"/>
    <mergeCell ref="B649:G649"/>
    <mergeCell ref="B652:G652"/>
    <mergeCell ref="B655:G655"/>
    <mergeCell ref="B658:G658"/>
    <mergeCell ref="B661:G661"/>
    <mergeCell ref="B664:G664"/>
    <mergeCell ref="B623:G623"/>
    <mergeCell ref="B624:G624"/>
    <mergeCell ref="B625:G625"/>
    <mergeCell ref="B643:G643"/>
    <mergeCell ref="B644:G644"/>
    <mergeCell ref="B647:G647"/>
    <mergeCell ref="B713:G713"/>
    <mergeCell ref="B714:G714"/>
    <mergeCell ref="B716:G716"/>
    <mergeCell ref="B719:G719"/>
    <mergeCell ref="B722:G722"/>
    <mergeCell ref="F725:G725"/>
    <mergeCell ref="B675:G675"/>
    <mergeCell ref="B677:G677"/>
    <mergeCell ref="B680:G680"/>
    <mergeCell ref="B685:G685"/>
    <mergeCell ref="B686:G686"/>
    <mergeCell ref="B690:G690"/>
    <mergeCell ref="B748:G748"/>
    <mergeCell ref="C750:G750"/>
    <mergeCell ref="B752:G752"/>
    <mergeCell ref="B772:G772"/>
    <mergeCell ref="B773:G773"/>
    <mergeCell ref="F775:G775"/>
    <mergeCell ref="B726:G726"/>
    <mergeCell ref="B727:G727"/>
    <mergeCell ref="B728:G728"/>
    <mergeCell ref="F730:G730"/>
    <mergeCell ref="B731:G731"/>
    <mergeCell ref="B747:G747"/>
    <mergeCell ref="C834:G834"/>
    <mergeCell ref="B835:G835"/>
    <mergeCell ref="B836:G836"/>
    <mergeCell ref="B837:G837"/>
    <mergeCell ref="C839:G839"/>
    <mergeCell ref="B840:G840"/>
    <mergeCell ref="B776:G776"/>
    <mergeCell ref="B803:G803"/>
    <mergeCell ref="C805:G805"/>
    <mergeCell ref="C814:G814"/>
    <mergeCell ref="B831:G831"/>
    <mergeCell ref="B832:G832"/>
    <mergeCell ref="C849:G849"/>
    <mergeCell ref="B850:G850"/>
    <mergeCell ref="B851:G851"/>
    <mergeCell ref="B852:G852"/>
    <mergeCell ref="C854:G854"/>
    <mergeCell ref="B855:G855"/>
    <mergeCell ref="B841:G841"/>
    <mergeCell ref="B842:G842"/>
    <mergeCell ref="C844:G844"/>
    <mergeCell ref="B845:G845"/>
    <mergeCell ref="B846:G846"/>
    <mergeCell ref="B847:G847"/>
    <mergeCell ref="B874:G874"/>
    <mergeCell ref="B902:G902"/>
    <mergeCell ref="B903:G903"/>
    <mergeCell ref="F905:G905"/>
    <mergeCell ref="B906:G906"/>
    <mergeCell ref="B907:G907"/>
    <mergeCell ref="B856:G856"/>
    <mergeCell ref="B860:G860"/>
    <mergeCell ref="C862:G862"/>
    <mergeCell ref="B870:G870"/>
    <mergeCell ref="B871:G871"/>
    <mergeCell ref="F873:G873"/>
    <mergeCell ref="B936:G936"/>
    <mergeCell ref="B937:G937"/>
    <mergeCell ref="F939:G939"/>
    <mergeCell ref="B940:G940"/>
    <mergeCell ref="B941:G941"/>
    <mergeCell ref="B942:G942"/>
    <mergeCell ref="B911:G911"/>
    <mergeCell ref="B918:G918"/>
    <mergeCell ref="B919:G919"/>
    <mergeCell ref="F921:G921"/>
    <mergeCell ref="B922:G922"/>
    <mergeCell ref="B923:G923"/>
    <mergeCell ref="B953:G953"/>
    <mergeCell ref="B954:G954"/>
    <mergeCell ref="C956:G956"/>
    <mergeCell ref="B959:G959"/>
    <mergeCell ref="B960:G960"/>
    <mergeCell ref="F962:G962"/>
    <mergeCell ref="C944:G944"/>
    <mergeCell ref="B946:G946"/>
    <mergeCell ref="B947:G947"/>
    <mergeCell ref="B949:G949"/>
    <mergeCell ref="B950:G950"/>
    <mergeCell ref="C952:G952"/>
    <mergeCell ref="F1015:G1015"/>
    <mergeCell ref="B1016:G1016"/>
    <mergeCell ref="C1018:G1018"/>
    <mergeCell ref="B1027:G1027"/>
    <mergeCell ref="B1028:G1028"/>
    <mergeCell ref="C1030:G1030"/>
    <mergeCell ref="B963:G963"/>
    <mergeCell ref="B966:G966"/>
    <mergeCell ref="B967:G967"/>
    <mergeCell ref="B970:G970"/>
    <mergeCell ref="B1012:G1012"/>
    <mergeCell ref="B1013:G1013"/>
    <mergeCell ref="B1088:G1088"/>
    <mergeCell ref="B1096:G1096"/>
    <mergeCell ref="B1097:G1097"/>
    <mergeCell ref="F1099:G1099"/>
    <mergeCell ref="B1100:G1100"/>
    <mergeCell ref="B1139:G1139"/>
    <mergeCell ref="F1048:G1048"/>
    <mergeCell ref="B1049:G1049"/>
    <mergeCell ref="C1051:G1051"/>
    <mergeCell ref="B1063:G1063"/>
    <mergeCell ref="F1082:G1082"/>
    <mergeCell ref="B1083:G1083"/>
    <mergeCell ref="F1156:G1156"/>
    <mergeCell ref="B1157:G1157"/>
    <mergeCell ref="C1159:G1159"/>
    <mergeCell ref="C1161:G1161"/>
    <mergeCell ref="F1141:G1141"/>
    <mergeCell ref="B1142:G1142"/>
    <mergeCell ref="C1144:G1144"/>
    <mergeCell ref="B1150:G1150"/>
    <mergeCell ref="B1151:G1151"/>
    <mergeCell ref="C1153:G1153"/>
  </mergeCells>
  <pageMargins left="0.59055118110236204" right="0.39370078740157499" top="0.78740157499999996" bottom="0.78740157499999996"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45</v>
      </c>
      <c r="C2" s="270" t="s">
        <v>46</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02</v>
      </c>
      <c r="H6" s="35"/>
    </row>
    <row r="7" spans="1:15" ht="15.75" customHeight="1" x14ac:dyDescent="0.25">
      <c r="B7" s="260" t="str">
        <f>C2</f>
        <v>Způsobilé výdaje na vedlejší aktivity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40</v>
      </c>
      <c r="B18" s="126" t="s">
        <v>1202</v>
      </c>
      <c r="C18" s="125"/>
      <c r="D18" s="125"/>
      <c r="E18" s="125"/>
      <c r="F18" s="125"/>
      <c r="G18" s="127"/>
      <c r="H18" s="129">
        <f>'02 2016148 Pol'!G12</f>
        <v>0</v>
      </c>
      <c r="I18" s="32"/>
      <c r="J18" s="32"/>
      <c r="O18">
        <f>'02 2016148 Pol'!AN6</f>
        <v>0</v>
      </c>
      <c r="P18">
        <f>'02 2016148 Pol'!AO6</f>
        <v>0</v>
      </c>
    </row>
    <row r="19" spans="1:55" ht="12.75" customHeight="1" thickBot="1" x14ac:dyDescent="0.25">
      <c r="A19" s="135"/>
      <c r="B19" s="136" t="s">
        <v>123</v>
      </c>
      <c r="C19" s="137"/>
      <c r="D19" s="138" t="str">
        <f>B2</f>
        <v>02</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40</v>
      </c>
      <c r="E21" s="271" t="s">
        <v>1202</v>
      </c>
      <c r="F21" s="271"/>
      <c r="G21" s="271"/>
      <c r="H21" s="271"/>
      <c r="I21" s="32"/>
      <c r="J21" s="32"/>
      <c r="BC21" s="223" t="str">
        <f>E21</f>
        <v>Benešova 632-638,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84</v>
      </c>
      <c r="B23" s="126" t="s">
        <v>85</v>
      </c>
      <c r="C23" s="125"/>
      <c r="D23" s="125"/>
      <c r="E23" s="125"/>
      <c r="F23" s="125"/>
      <c r="G23" s="127"/>
      <c r="H23" s="224">
        <f>'02 2016148 Pol'!F8</f>
        <v>0</v>
      </c>
      <c r="I23" s="32"/>
      <c r="J23" s="32"/>
    </row>
    <row r="24" spans="1:55" ht="12.75" customHeight="1" thickBot="1" x14ac:dyDescent="0.25">
      <c r="A24" s="135"/>
      <c r="B24" s="136" t="s">
        <v>1201</v>
      </c>
      <c r="C24" s="137"/>
      <c r="D24" s="138" t="str">
        <f>D21</f>
        <v>2016148</v>
      </c>
      <c r="E24" s="137"/>
      <c r="F24" s="137"/>
      <c r="G24" s="139"/>
      <c r="H24" s="225">
        <f>SUM(H23:H23)</f>
        <v>0</v>
      </c>
      <c r="I24" s="32"/>
      <c r="J24" s="32"/>
    </row>
    <row r="25" spans="1:55" ht="12.75" customHeight="1" x14ac:dyDescent="0.2">
      <c r="A25" s="32"/>
      <c r="B25" s="32"/>
      <c r="C25" s="32"/>
      <c r="D25" s="32"/>
      <c r="E25" s="32"/>
      <c r="F25" s="32"/>
      <c r="G25" s="32"/>
      <c r="H25" s="36"/>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45</v>
      </c>
      <c r="C3" s="167" t="s">
        <v>46</v>
      </c>
      <c r="D3" s="143"/>
      <c r="E3" s="142"/>
      <c r="F3" s="142"/>
      <c r="G3" s="145"/>
      <c r="AC3" s="8" t="s">
        <v>117</v>
      </c>
    </row>
    <row r="4" spans="1:60" ht="13.5" thickBot="1" x14ac:dyDescent="0.25">
      <c r="A4" s="152" t="s">
        <v>31</v>
      </c>
      <c r="B4" s="153" t="s">
        <v>40</v>
      </c>
      <c r="C4" s="168" t="s">
        <v>1202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SUMIF(AM8:AM12,AN5,G8:G12)</f>
        <v>0</v>
      </c>
      <c r="AO6">
        <f>SUMIF(AM8:AM12,AO5,G8:G12)</f>
        <v>0</v>
      </c>
    </row>
    <row r="7" spans="1:60" x14ac:dyDescent="0.2">
      <c r="A7" s="210"/>
      <c r="B7" s="211" t="s">
        <v>128</v>
      </c>
      <c r="C7" s="293" t="s">
        <v>129</v>
      </c>
      <c r="D7" s="299"/>
      <c r="E7" s="295"/>
      <c r="F7" s="296"/>
      <c r="G7" s="296"/>
      <c r="H7" s="212"/>
      <c r="I7" s="213"/>
    </row>
    <row r="8" spans="1:60" x14ac:dyDescent="0.2">
      <c r="A8" s="204" t="s">
        <v>130</v>
      </c>
      <c r="B8" s="172" t="s">
        <v>84</v>
      </c>
      <c r="C8" s="197" t="s">
        <v>85</v>
      </c>
      <c r="D8" s="226"/>
      <c r="E8" s="181"/>
      <c r="F8" s="297">
        <f>SUM(G9:G9)</f>
        <v>0</v>
      </c>
      <c r="G8" s="298"/>
      <c r="H8" s="186"/>
      <c r="I8" s="207"/>
      <c r="AE8" t="s">
        <v>131</v>
      </c>
    </row>
    <row r="9" spans="1:60" ht="13.5" outlineLevel="1" thickBot="1" x14ac:dyDescent="0.25">
      <c r="A9" s="214">
        <v>1</v>
      </c>
      <c r="B9" s="215" t="s">
        <v>1203</v>
      </c>
      <c r="C9" s="216" t="s">
        <v>1204</v>
      </c>
      <c r="D9" s="228" t="s">
        <v>584</v>
      </c>
      <c r="E9" s="218">
        <v>250</v>
      </c>
      <c r="F9" s="219"/>
      <c r="G9" s="220">
        <f>ROUND(E9*F9,2)</f>
        <v>0</v>
      </c>
      <c r="H9" s="221"/>
      <c r="I9" s="222" t="s">
        <v>545</v>
      </c>
      <c r="J9" s="162"/>
      <c r="K9" s="162"/>
      <c r="L9" s="162"/>
      <c r="M9" s="162"/>
      <c r="N9" s="162"/>
      <c r="O9" s="162"/>
      <c r="P9" s="162"/>
      <c r="Q9" s="162"/>
      <c r="R9" s="162"/>
      <c r="S9" s="162"/>
      <c r="T9" s="162"/>
      <c r="U9" s="162"/>
      <c r="V9" s="162"/>
      <c r="W9" s="162"/>
      <c r="X9" s="162"/>
      <c r="Y9" s="162"/>
      <c r="Z9" s="162"/>
      <c r="AA9" s="162"/>
      <c r="AB9" s="162"/>
      <c r="AC9" s="162"/>
      <c r="AD9" s="162"/>
      <c r="AE9" s="162" t="s">
        <v>546</v>
      </c>
      <c r="AF9" s="162" t="s">
        <v>547</v>
      </c>
      <c r="AG9" s="162"/>
      <c r="AH9" s="162"/>
      <c r="AI9" s="162"/>
      <c r="AJ9" s="162"/>
      <c r="AK9" s="162"/>
      <c r="AL9" s="162"/>
      <c r="AM9" s="162">
        <v>15</v>
      </c>
      <c r="AN9" s="162"/>
      <c r="AO9" s="162"/>
      <c r="AP9" s="162"/>
      <c r="AQ9" s="162"/>
      <c r="AR9" s="162"/>
      <c r="AS9" s="162"/>
      <c r="AT9" s="162"/>
      <c r="AU9" s="162"/>
      <c r="AV9" s="162"/>
      <c r="AW9" s="162"/>
      <c r="AX9" s="162"/>
      <c r="AY9" s="162"/>
      <c r="AZ9" s="162"/>
      <c r="BA9" s="162"/>
      <c r="BB9" s="162"/>
      <c r="BC9" s="162"/>
      <c r="BD9" s="162"/>
      <c r="BE9" s="162"/>
      <c r="BF9" s="162"/>
      <c r="BG9" s="162"/>
      <c r="BH9" s="162"/>
    </row>
    <row r="10" spans="1:60" x14ac:dyDescent="0.2">
      <c r="A10" s="163"/>
      <c r="B10" s="175" t="s">
        <v>157</v>
      </c>
      <c r="C10" s="201" t="s">
        <v>157</v>
      </c>
      <c r="D10" s="227"/>
      <c r="E10" s="185"/>
      <c r="F10" s="190"/>
      <c r="G10" s="190"/>
      <c r="H10" s="191"/>
      <c r="I10" s="190"/>
    </row>
    <row r="11" spans="1:60" hidden="1" x14ac:dyDescent="0.2">
      <c r="C11" s="202"/>
      <c r="D11" s="141"/>
    </row>
    <row r="12" spans="1:60" ht="13.5" hidden="1" thickBot="1" x14ac:dyDescent="0.25">
      <c r="A12" s="192"/>
      <c r="B12" s="193" t="s">
        <v>1198</v>
      </c>
      <c r="C12" s="203"/>
      <c r="D12" s="194"/>
      <c r="E12" s="195"/>
      <c r="F12" s="195"/>
      <c r="G12" s="196">
        <f>F8</f>
        <v>0</v>
      </c>
    </row>
    <row r="13" spans="1:60" x14ac:dyDescent="0.2">
      <c r="D13" s="141"/>
    </row>
    <row r="14" spans="1:60" x14ac:dyDescent="0.2">
      <c r="D14" s="141"/>
    </row>
    <row r="15" spans="1:60" x14ac:dyDescent="0.2">
      <c r="D15" s="141"/>
    </row>
    <row r="16" spans="1:60" x14ac:dyDescent="0.2">
      <c r="D16" s="141"/>
    </row>
    <row r="17" spans="4:4" x14ac:dyDescent="0.2">
      <c r="D17" s="141"/>
    </row>
    <row r="18" spans="4:4" x14ac:dyDescent="0.2">
      <c r="D18" s="141"/>
    </row>
    <row r="19" spans="4:4" x14ac:dyDescent="0.2">
      <c r="D19" s="141"/>
    </row>
    <row r="20" spans="4:4" x14ac:dyDescent="0.2">
      <c r="D20" s="141"/>
    </row>
    <row r="21" spans="4:4" x14ac:dyDescent="0.2">
      <c r="D21" s="141"/>
    </row>
    <row r="22" spans="4:4" x14ac:dyDescent="0.2">
      <c r="D22" s="141"/>
    </row>
    <row r="23" spans="4:4" x14ac:dyDescent="0.2">
      <c r="D23" s="141"/>
    </row>
    <row r="24" spans="4:4" x14ac:dyDescent="0.2">
      <c r="D24" s="141"/>
    </row>
    <row r="25" spans="4:4" x14ac:dyDescent="0.2">
      <c r="D25" s="141"/>
    </row>
    <row r="26" spans="4:4" x14ac:dyDescent="0.2">
      <c r="D26" s="141"/>
    </row>
    <row r="27" spans="4:4" x14ac:dyDescent="0.2">
      <c r="D27" s="141"/>
    </row>
    <row r="28" spans="4:4" x14ac:dyDescent="0.2">
      <c r="D28" s="141"/>
    </row>
    <row r="29" spans="4:4" x14ac:dyDescent="0.2">
      <c r="D29" s="141"/>
    </row>
    <row r="30" spans="4:4" x14ac:dyDescent="0.2">
      <c r="D30" s="141"/>
    </row>
    <row r="31" spans="4:4" x14ac:dyDescent="0.2">
      <c r="D31" s="141"/>
    </row>
    <row r="32" spans="4:4" x14ac:dyDescent="0.2">
      <c r="D32" s="141"/>
    </row>
    <row r="33" spans="4:4" x14ac:dyDescent="0.2">
      <c r="D33" s="141"/>
    </row>
    <row r="34" spans="4:4" x14ac:dyDescent="0.2">
      <c r="D34" s="141"/>
    </row>
    <row r="35" spans="4:4" x14ac:dyDescent="0.2">
      <c r="D35" s="141"/>
    </row>
    <row r="36" spans="4:4" x14ac:dyDescent="0.2">
      <c r="D36" s="141"/>
    </row>
    <row r="37" spans="4:4" x14ac:dyDescent="0.2">
      <c r="D37" s="141"/>
    </row>
    <row r="38" spans="4:4" x14ac:dyDescent="0.2">
      <c r="D38" s="141"/>
    </row>
    <row r="39" spans="4:4" x14ac:dyDescent="0.2">
      <c r="D39" s="141"/>
    </row>
    <row r="40" spans="4:4" x14ac:dyDescent="0.2">
      <c r="D40" s="141"/>
    </row>
    <row r="41" spans="4:4" x14ac:dyDescent="0.2">
      <c r="D41" s="141"/>
    </row>
    <row r="42" spans="4:4" x14ac:dyDescent="0.2">
      <c r="D42" s="141"/>
    </row>
    <row r="43" spans="4:4" x14ac:dyDescent="0.2">
      <c r="D43" s="141"/>
    </row>
    <row r="44" spans="4:4" x14ac:dyDescent="0.2">
      <c r="D44" s="141"/>
    </row>
    <row r="45" spans="4:4" x14ac:dyDescent="0.2">
      <c r="D45" s="141"/>
    </row>
    <row r="46" spans="4:4" x14ac:dyDescent="0.2">
      <c r="D46" s="141"/>
    </row>
    <row r="47" spans="4:4" x14ac:dyDescent="0.2">
      <c r="D47" s="141"/>
    </row>
    <row r="48" spans="4:4" x14ac:dyDescent="0.2">
      <c r="D48" s="141"/>
    </row>
    <row r="49" spans="4:4" x14ac:dyDescent="0.2">
      <c r="D49" s="141"/>
    </row>
    <row r="50" spans="4:4" x14ac:dyDescent="0.2">
      <c r="D50" s="141"/>
    </row>
    <row r="51" spans="4:4" x14ac:dyDescent="0.2">
      <c r="D51" s="141"/>
    </row>
    <row r="52" spans="4:4" x14ac:dyDescent="0.2">
      <c r="D52" s="141"/>
    </row>
    <row r="53" spans="4:4" x14ac:dyDescent="0.2">
      <c r="D53" s="141"/>
    </row>
    <row r="54" spans="4:4" x14ac:dyDescent="0.2">
      <c r="D54" s="141"/>
    </row>
    <row r="55" spans="4:4" x14ac:dyDescent="0.2">
      <c r="D55" s="141"/>
    </row>
    <row r="56" spans="4:4" x14ac:dyDescent="0.2">
      <c r="D56" s="141"/>
    </row>
    <row r="57" spans="4:4" x14ac:dyDescent="0.2">
      <c r="D57" s="141"/>
    </row>
    <row r="58" spans="4:4" x14ac:dyDescent="0.2">
      <c r="D58" s="141"/>
    </row>
    <row r="59" spans="4:4" x14ac:dyDescent="0.2">
      <c r="D59" s="141"/>
    </row>
    <row r="60" spans="4:4" x14ac:dyDescent="0.2">
      <c r="D60" s="141"/>
    </row>
    <row r="61" spans="4:4" x14ac:dyDescent="0.2">
      <c r="D61" s="141"/>
    </row>
    <row r="62" spans="4:4" x14ac:dyDescent="0.2">
      <c r="D62" s="141"/>
    </row>
    <row r="63" spans="4:4" x14ac:dyDescent="0.2">
      <c r="D63" s="141"/>
    </row>
    <row r="64" spans="4:4" x14ac:dyDescent="0.2">
      <c r="D64" s="141"/>
    </row>
    <row r="65" spans="4:4" x14ac:dyDescent="0.2">
      <c r="D65" s="141"/>
    </row>
    <row r="66" spans="4:4" x14ac:dyDescent="0.2">
      <c r="D66" s="141"/>
    </row>
    <row r="67" spans="4:4" x14ac:dyDescent="0.2">
      <c r="D67" s="141"/>
    </row>
    <row r="68" spans="4:4" x14ac:dyDescent="0.2">
      <c r="D68" s="141"/>
    </row>
    <row r="69" spans="4:4" x14ac:dyDescent="0.2">
      <c r="D69" s="141"/>
    </row>
    <row r="70" spans="4:4" x14ac:dyDescent="0.2">
      <c r="D70" s="141"/>
    </row>
    <row r="71" spans="4:4" x14ac:dyDescent="0.2">
      <c r="D71" s="141"/>
    </row>
    <row r="72" spans="4:4" x14ac:dyDescent="0.2">
      <c r="D72" s="141"/>
    </row>
    <row r="73" spans="4:4" x14ac:dyDescent="0.2">
      <c r="D73" s="141"/>
    </row>
    <row r="74" spans="4:4" x14ac:dyDescent="0.2">
      <c r="D74" s="141"/>
    </row>
    <row r="75" spans="4:4" x14ac:dyDescent="0.2">
      <c r="D75" s="141"/>
    </row>
    <row r="76" spans="4:4" x14ac:dyDescent="0.2">
      <c r="D76" s="141"/>
    </row>
    <row r="77" spans="4:4" x14ac:dyDescent="0.2">
      <c r="D77" s="141"/>
    </row>
    <row r="78" spans="4:4" x14ac:dyDescent="0.2">
      <c r="D78" s="141"/>
    </row>
    <row r="79" spans="4:4" x14ac:dyDescent="0.2">
      <c r="D79" s="141"/>
    </row>
    <row r="80" spans="4:4" x14ac:dyDescent="0.2">
      <c r="D80" s="141"/>
    </row>
    <row r="81" spans="4:4" x14ac:dyDescent="0.2">
      <c r="D81" s="141"/>
    </row>
    <row r="82" spans="4:4" x14ac:dyDescent="0.2">
      <c r="D82" s="141"/>
    </row>
    <row r="83" spans="4:4" x14ac:dyDescent="0.2">
      <c r="D83" s="141"/>
    </row>
    <row r="84" spans="4:4" x14ac:dyDescent="0.2">
      <c r="D84" s="141"/>
    </row>
    <row r="85" spans="4:4" x14ac:dyDescent="0.2">
      <c r="D85" s="141"/>
    </row>
    <row r="86" spans="4:4" x14ac:dyDescent="0.2">
      <c r="D86" s="141"/>
    </row>
    <row r="87" spans="4:4" x14ac:dyDescent="0.2">
      <c r="D87" s="141"/>
    </row>
    <row r="88" spans="4:4" x14ac:dyDescent="0.2">
      <c r="D88" s="141"/>
    </row>
    <row r="89" spans="4:4" x14ac:dyDescent="0.2">
      <c r="D89" s="141"/>
    </row>
    <row r="90" spans="4:4" x14ac:dyDescent="0.2">
      <c r="D90" s="141"/>
    </row>
    <row r="91" spans="4:4" x14ac:dyDescent="0.2">
      <c r="D91" s="141"/>
    </row>
    <row r="92" spans="4:4" x14ac:dyDescent="0.2">
      <c r="D92" s="141"/>
    </row>
    <row r="93" spans="4:4" x14ac:dyDescent="0.2">
      <c r="D93" s="141"/>
    </row>
    <row r="94" spans="4:4" x14ac:dyDescent="0.2">
      <c r="D94" s="141"/>
    </row>
    <row r="95" spans="4:4" x14ac:dyDescent="0.2">
      <c r="D95" s="141"/>
    </row>
    <row r="96" spans="4:4" x14ac:dyDescent="0.2">
      <c r="D96" s="141"/>
    </row>
    <row r="97" spans="4:4" x14ac:dyDescent="0.2">
      <c r="D97" s="141"/>
    </row>
    <row r="98" spans="4:4" x14ac:dyDescent="0.2">
      <c r="D98" s="141"/>
    </row>
    <row r="99" spans="4:4" x14ac:dyDescent="0.2">
      <c r="D99" s="141"/>
    </row>
    <row r="100" spans="4:4" x14ac:dyDescent="0.2">
      <c r="D100" s="141"/>
    </row>
    <row r="101" spans="4:4" x14ac:dyDescent="0.2">
      <c r="D101" s="141"/>
    </row>
    <row r="102" spans="4:4" x14ac:dyDescent="0.2">
      <c r="D102" s="141"/>
    </row>
    <row r="103" spans="4:4" x14ac:dyDescent="0.2">
      <c r="D103" s="141"/>
    </row>
    <row r="104" spans="4:4" x14ac:dyDescent="0.2">
      <c r="D104" s="141"/>
    </row>
    <row r="105" spans="4:4" x14ac:dyDescent="0.2">
      <c r="D105" s="141"/>
    </row>
    <row r="106" spans="4:4" x14ac:dyDescent="0.2">
      <c r="D106" s="141"/>
    </row>
    <row r="107" spans="4:4" x14ac:dyDescent="0.2">
      <c r="D107" s="141"/>
    </row>
    <row r="108" spans="4:4" x14ac:dyDescent="0.2">
      <c r="D108" s="141"/>
    </row>
    <row r="109" spans="4:4" x14ac:dyDescent="0.2">
      <c r="D109" s="141"/>
    </row>
    <row r="110" spans="4:4" x14ac:dyDescent="0.2">
      <c r="D110" s="141"/>
    </row>
    <row r="111" spans="4:4" x14ac:dyDescent="0.2">
      <c r="D111" s="141"/>
    </row>
    <row r="112" spans="4:4" x14ac:dyDescent="0.2">
      <c r="D112" s="141"/>
    </row>
    <row r="113" spans="4:4" x14ac:dyDescent="0.2">
      <c r="D113" s="141"/>
    </row>
    <row r="114" spans="4:4" x14ac:dyDescent="0.2">
      <c r="D114" s="141"/>
    </row>
    <row r="115" spans="4:4" x14ac:dyDescent="0.2">
      <c r="D115" s="141"/>
    </row>
    <row r="116" spans="4:4" x14ac:dyDescent="0.2">
      <c r="D116" s="141"/>
    </row>
    <row r="117" spans="4:4" x14ac:dyDescent="0.2">
      <c r="D117" s="141"/>
    </row>
    <row r="118" spans="4:4" x14ac:dyDescent="0.2">
      <c r="D118" s="141"/>
    </row>
    <row r="119" spans="4:4" x14ac:dyDescent="0.2">
      <c r="D119" s="141"/>
    </row>
    <row r="120" spans="4:4" x14ac:dyDescent="0.2">
      <c r="D120" s="141"/>
    </row>
    <row r="121" spans="4:4" x14ac:dyDescent="0.2">
      <c r="D121" s="141"/>
    </row>
    <row r="122" spans="4:4" x14ac:dyDescent="0.2">
      <c r="D122" s="141"/>
    </row>
    <row r="123" spans="4:4" x14ac:dyDescent="0.2">
      <c r="D123" s="141"/>
    </row>
    <row r="124" spans="4:4" x14ac:dyDescent="0.2">
      <c r="D124" s="141"/>
    </row>
    <row r="125" spans="4:4" x14ac:dyDescent="0.2">
      <c r="D125" s="141"/>
    </row>
    <row r="126" spans="4:4" x14ac:dyDescent="0.2">
      <c r="D126" s="141"/>
    </row>
    <row r="127" spans="4:4" x14ac:dyDescent="0.2">
      <c r="D127" s="141"/>
    </row>
    <row r="128" spans="4:4" x14ac:dyDescent="0.2">
      <c r="D128" s="141"/>
    </row>
    <row r="129" spans="4:4" x14ac:dyDescent="0.2">
      <c r="D129" s="141"/>
    </row>
    <row r="130" spans="4:4" x14ac:dyDescent="0.2">
      <c r="D130" s="141"/>
    </row>
    <row r="131" spans="4:4" x14ac:dyDescent="0.2">
      <c r="D131" s="141"/>
    </row>
    <row r="132" spans="4:4" x14ac:dyDescent="0.2">
      <c r="D132" s="141"/>
    </row>
    <row r="133" spans="4:4" x14ac:dyDescent="0.2">
      <c r="D133" s="141"/>
    </row>
    <row r="134" spans="4:4" x14ac:dyDescent="0.2">
      <c r="D134" s="141"/>
    </row>
    <row r="135" spans="4:4" x14ac:dyDescent="0.2">
      <c r="D135" s="141"/>
    </row>
    <row r="136" spans="4:4" x14ac:dyDescent="0.2">
      <c r="D136" s="141"/>
    </row>
    <row r="137" spans="4:4" x14ac:dyDescent="0.2">
      <c r="D137" s="141"/>
    </row>
    <row r="138" spans="4:4" x14ac:dyDescent="0.2">
      <c r="D138" s="141"/>
    </row>
    <row r="139" spans="4:4" x14ac:dyDescent="0.2">
      <c r="D139" s="141"/>
    </row>
    <row r="140" spans="4:4" x14ac:dyDescent="0.2">
      <c r="D140" s="141"/>
    </row>
    <row r="141" spans="4:4" x14ac:dyDescent="0.2">
      <c r="D141" s="141"/>
    </row>
    <row r="142" spans="4:4" x14ac:dyDescent="0.2">
      <c r="D142" s="141"/>
    </row>
    <row r="143" spans="4:4" x14ac:dyDescent="0.2">
      <c r="D143" s="141"/>
    </row>
    <row r="144" spans="4:4" x14ac:dyDescent="0.2">
      <c r="D144" s="141"/>
    </row>
    <row r="145" spans="4:4" x14ac:dyDescent="0.2">
      <c r="D145" s="141"/>
    </row>
    <row r="146" spans="4:4" x14ac:dyDescent="0.2">
      <c r="D146" s="141"/>
    </row>
    <row r="147" spans="4:4" x14ac:dyDescent="0.2">
      <c r="D147" s="141"/>
    </row>
    <row r="148" spans="4:4" x14ac:dyDescent="0.2">
      <c r="D148" s="141"/>
    </row>
    <row r="149" spans="4:4" x14ac:dyDescent="0.2">
      <c r="D149" s="141"/>
    </row>
    <row r="150" spans="4:4" x14ac:dyDescent="0.2">
      <c r="D150" s="141"/>
    </row>
    <row r="151" spans="4:4" x14ac:dyDescent="0.2">
      <c r="D151" s="141"/>
    </row>
    <row r="152" spans="4:4" x14ac:dyDescent="0.2">
      <c r="D152" s="141"/>
    </row>
    <row r="153" spans="4:4" x14ac:dyDescent="0.2">
      <c r="D153" s="141"/>
    </row>
    <row r="154" spans="4:4" x14ac:dyDescent="0.2">
      <c r="D154" s="141"/>
    </row>
    <row r="155" spans="4:4" x14ac:dyDescent="0.2">
      <c r="D155" s="141"/>
    </row>
    <row r="156" spans="4:4" x14ac:dyDescent="0.2">
      <c r="D156" s="141"/>
    </row>
    <row r="157" spans="4:4" x14ac:dyDescent="0.2">
      <c r="D157" s="141"/>
    </row>
    <row r="158" spans="4:4" x14ac:dyDescent="0.2">
      <c r="D158" s="141"/>
    </row>
    <row r="159" spans="4:4" x14ac:dyDescent="0.2">
      <c r="D159" s="141"/>
    </row>
    <row r="160" spans="4:4" x14ac:dyDescent="0.2">
      <c r="D160" s="141"/>
    </row>
    <row r="161" spans="4:4" x14ac:dyDescent="0.2">
      <c r="D161" s="141"/>
    </row>
    <row r="162" spans="4:4" x14ac:dyDescent="0.2">
      <c r="D162" s="141"/>
    </row>
    <row r="163" spans="4:4" x14ac:dyDescent="0.2">
      <c r="D163" s="141"/>
    </row>
    <row r="164" spans="4:4" x14ac:dyDescent="0.2">
      <c r="D164" s="141"/>
    </row>
    <row r="165" spans="4:4" x14ac:dyDescent="0.2">
      <c r="D165" s="141"/>
    </row>
    <row r="166" spans="4:4" x14ac:dyDescent="0.2">
      <c r="D166" s="141"/>
    </row>
    <row r="167" spans="4:4" x14ac:dyDescent="0.2">
      <c r="D167" s="141"/>
    </row>
    <row r="168" spans="4:4" x14ac:dyDescent="0.2">
      <c r="D168" s="141"/>
    </row>
    <row r="169" spans="4:4" x14ac:dyDescent="0.2">
      <c r="D169" s="141"/>
    </row>
    <row r="170" spans="4:4" x14ac:dyDescent="0.2">
      <c r="D170" s="141"/>
    </row>
    <row r="171" spans="4:4" x14ac:dyDescent="0.2">
      <c r="D171" s="141"/>
    </row>
    <row r="172" spans="4:4" x14ac:dyDescent="0.2">
      <c r="D172" s="141"/>
    </row>
    <row r="173" spans="4:4" x14ac:dyDescent="0.2">
      <c r="D173" s="141"/>
    </row>
    <row r="174" spans="4:4" x14ac:dyDescent="0.2">
      <c r="D174" s="141"/>
    </row>
    <row r="175" spans="4:4" x14ac:dyDescent="0.2">
      <c r="D175" s="141"/>
    </row>
    <row r="176" spans="4:4" x14ac:dyDescent="0.2">
      <c r="D176" s="141"/>
    </row>
    <row r="177" spans="4:4" x14ac:dyDescent="0.2">
      <c r="D177" s="141"/>
    </row>
    <row r="178" spans="4:4" x14ac:dyDescent="0.2">
      <c r="D178" s="141"/>
    </row>
    <row r="179" spans="4:4" x14ac:dyDescent="0.2">
      <c r="D179" s="141"/>
    </row>
    <row r="180" spans="4:4" x14ac:dyDescent="0.2">
      <c r="D180" s="141"/>
    </row>
    <row r="181" spans="4:4" x14ac:dyDescent="0.2">
      <c r="D181" s="141"/>
    </row>
    <row r="182" spans="4:4" x14ac:dyDescent="0.2">
      <c r="D182" s="141"/>
    </row>
    <row r="183" spans="4:4" x14ac:dyDescent="0.2">
      <c r="D183" s="141"/>
    </row>
    <row r="184" spans="4:4" x14ac:dyDescent="0.2">
      <c r="D184" s="141"/>
    </row>
    <row r="185" spans="4:4" x14ac:dyDescent="0.2">
      <c r="D185" s="141"/>
    </row>
    <row r="186" spans="4:4" x14ac:dyDescent="0.2">
      <c r="D186" s="141"/>
    </row>
    <row r="187" spans="4:4" x14ac:dyDescent="0.2">
      <c r="D187" s="141"/>
    </row>
    <row r="188" spans="4:4" x14ac:dyDescent="0.2">
      <c r="D188" s="141"/>
    </row>
    <row r="189" spans="4:4" x14ac:dyDescent="0.2">
      <c r="D189" s="141"/>
    </row>
    <row r="190" spans="4:4" x14ac:dyDescent="0.2">
      <c r="D190" s="141"/>
    </row>
    <row r="191" spans="4:4" x14ac:dyDescent="0.2">
      <c r="D191" s="141"/>
    </row>
    <row r="192" spans="4:4" x14ac:dyDescent="0.2">
      <c r="D192" s="141"/>
    </row>
    <row r="193" spans="4:4" x14ac:dyDescent="0.2">
      <c r="D193" s="141"/>
    </row>
    <row r="194" spans="4:4" x14ac:dyDescent="0.2">
      <c r="D194" s="141"/>
    </row>
    <row r="195" spans="4:4" x14ac:dyDescent="0.2">
      <c r="D195" s="141"/>
    </row>
    <row r="196" spans="4:4" x14ac:dyDescent="0.2">
      <c r="D196" s="141"/>
    </row>
    <row r="197" spans="4:4" x14ac:dyDescent="0.2">
      <c r="D197" s="141"/>
    </row>
    <row r="198" spans="4:4" x14ac:dyDescent="0.2">
      <c r="D198" s="141"/>
    </row>
    <row r="199" spans="4:4" x14ac:dyDescent="0.2">
      <c r="D199" s="141"/>
    </row>
    <row r="200" spans="4:4" x14ac:dyDescent="0.2">
      <c r="D200" s="141"/>
    </row>
    <row r="201" spans="4:4" x14ac:dyDescent="0.2">
      <c r="D201" s="141"/>
    </row>
    <row r="202" spans="4:4" x14ac:dyDescent="0.2">
      <c r="D202" s="141"/>
    </row>
    <row r="203" spans="4:4" x14ac:dyDescent="0.2">
      <c r="D203" s="141"/>
    </row>
    <row r="204" spans="4:4" x14ac:dyDescent="0.2">
      <c r="D204" s="141"/>
    </row>
    <row r="205" spans="4:4" x14ac:dyDescent="0.2">
      <c r="D205" s="141"/>
    </row>
    <row r="206" spans="4:4" x14ac:dyDescent="0.2">
      <c r="D206" s="141"/>
    </row>
    <row r="207" spans="4:4" x14ac:dyDescent="0.2">
      <c r="D207" s="141"/>
    </row>
    <row r="208" spans="4:4"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C5AD" sheet="1"/>
  <mergeCells count="3">
    <mergeCell ref="A1:G1"/>
    <mergeCell ref="C7:G7"/>
    <mergeCell ref="F8:G8"/>
  </mergeCells>
  <pageMargins left="0.59055118110236204" right="0.39370078740157499" top="0.78740157499999996" bottom="0.78740157499999996"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50"/>
  <sheetViews>
    <sheetView showGridLines="0"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2016148</v>
      </c>
      <c r="C1" s="31" t="str">
        <f>Stavba!NazevStavby</f>
        <v>Snížení energetické náročnosti, Benešova 632-638, Kutná Hora</v>
      </c>
      <c r="D1" s="31"/>
      <c r="E1" s="31"/>
      <c r="F1" s="31"/>
      <c r="G1" s="24"/>
      <c r="H1" s="33"/>
    </row>
    <row r="2" spans="1:15" ht="13.5" customHeight="1" thickBot="1" x14ac:dyDescent="0.25">
      <c r="A2" s="25" t="s">
        <v>27</v>
      </c>
      <c r="B2" s="121" t="s">
        <v>47</v>
      </c>
      <c r="C2" s="270" t="s">
        <v>48</v>
      </c>
      <c r="D2" s="259"/>
      <c r="E2" s="259"/>
      <c r="F2" s="259"/>
      <c r="G2" s="26" t="s">
        <v>15</v>
      </c>
      <c r="H2" s="34"/>
      <c r="O2" s="8" t="s">
        <v>117</v>
      </c>
    </row>
    <row r="3" spans="1:15" ht="13.5" customHeight="1" thickTop="1" x14ac:dyDescent="0.2">
      <c r="H3" s="35"/>
    </row>
    <row r="4" spans="1:15" ht="18" customHeight="1" x14ac:dyDescent="0.25">
      <c r="A4" s="258" t="s">
        <v>16</v>
      </c>
      <c r="B4" s="258"/>
      <c r="C4" s="258"/>
      <c r="D4" s="258"/>
      <c r="E4" s="258"/>
      <c r="F4" s="258"/>
      <c r="G4" s="258"/>
      <c r="H4" s="258"/>
    </row>
    <row r="5" spans="1:15" ht="12.75" customHeight="1" x14ac:dyDescent="0.2">
      <c r="H5" s="35"/>
    </row>
    <row r="6" spans="1:15" ht="15.75" customHeight="1" x14ac:dyDescent="0.25">
      <c r="A6" s="32" t="s">
        <v>24</v>
      </c>
      <c r="B6" s="29" t="str">
        <f>B2</f>
        <v>03</v>
      </c>
      <c r="H6" s="35"/>
    </row>
    <row r="7" spans="1:15" ht="15.75" customHeight="1" x14ac:dyDescent="0.25">
      <c r="B7" s="260" t="str">
        <f>C2</f>
        <v>Nezpůsobilé výdaje projektu</v>
      </c>
      <c r="C7" s="261"/>
      <c r="D7" s="261"/>
      <c r="E7" s="261"/>
      <c r="F7" s="261"/>
      <c r="G7" s="261"/>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118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2" t="s">
        <v>119</v>
      </c>
      <c r="B16" s="123"/>
      <c r="C16" s="123"/>
      <c r="D16" s="123"/>
      <c r="E16" s="123"/>
      <c r="F16" s="123"/>
      <c r="G16" s="123"/>
      <c r="H16" s="124"/>
      <c r="I16" s="32"/>
      <c r="J16" s="32"/>
    </row>
    <row r="17" spans="1:55" ht="12.75" customHeight="1" x14ac:dyDescent="0.2">
      <c r="A17" s="130" t="s">
        <v>120</v>
      </c>
      <c r="B17" s="131"/>
      <c r="C17" s="132"/>
      <c r="D17" s="132"/>
      <c r="E17" s="132"/>
      <c r="F17" s="132"/>
      <c r="G17" s="133"/>
      <c r="H17" s="134" t="s">
        <v>121</v>
      </c>
      <c r="I17" s="32"/>
      <c r="J17" s="32"/>
    </row>
    <row r="18" spans="1:55" ht="12.75" customHeight="1" x14ac:dyDescent="0.2">
      <c r="A18" s="128" t="s">
        <v>1205</v>
      </c>
      <c r="B18" s="126" t="s">
        <v>1202</v>
      </c>
      <c r="C18" s="125"/>
      <c r="D18" s="125"/>
      <c r="E18" s="125"/>
      <c r="F18" s="125"/>
      <c r="G18" s="127"/>
      <c r="H18" s="129">
        <f>'03 20160148 Pol'!G202</f>
        <v>0</v>
      </c>
      <c r="I18" s="32"/>
      <c r="J18" s="32"/>
      <c r="O18">
        <f>'03 20160148 Pol'!AN6</f>
        <v>0</v>
      </c>
      <c r="P18">
        <f>'03 20160148 Pol'!AO6</f>
        <v>0</v>
      </c>
    </row>
    <row r="19" spans="1:55" ht="12.75" customHeight="1" thickBot="1" x14ac:dyDescent="0.25">
      <c r="A19" s="135"/>
      <c r="B19" s="136" t="s">
        <v>123</v>
      </c>
      <c r="C19" s="137"/>
      <c r="D19" s="138" t="str">
        <f>B2</f>
        <v>03</v>
      </c>
      <c r="E19" s="137"/>
      <c r="F19" s="137"/>
      <c r="G19" s="139"/>
      <c r="H19" s="140">
        <f>SUM(H18:H18)</f>
        <v>0</v>
      </c>
      <c r="I19" s="32"/>
      <c r="J19" s="32"/>
    </row>
    <row r="20" spans="1:55" ht="12.75" customHeight="1" x14ac:dyDescent="0.2">
      <c r="A20" s="32"/>
      <c r="B20" s="32"/>
      <c r="C20" s="32"/>
      <c r="D20" s="32"/>
      <c r="E20" s="32"/>
      <c r="F20" s="32"/>
      <c r="G20" s="32"/>
      <c r="H20" s="36"/>
      <c r="I20" s="32"/>
      <c r="J20" s="32"/>
    </row>
    <row r="21" spans="1:55" ht="13.5" thickBot="1" x14ac:dyDescent="0.25">
      <c r="A21" s="122" t="s">
        <v>1199</v>
      </c>
      <c r="B21" s="123"/>
      <c r="C21" s="123"/>
      <c r="D21" s="164" t="s">
        <v>1205</v>
      </c>
      <c r="E21" s="271" t="s">
        <v>1202</v>
      </c>
      <c r="F21" s="271"/>
      <c r="G21" s="271"/>
      <c r="H21" s="271"/>
      <c r="I21" s="32"/>
      <c r="J21" s="32"/>
      <c r="BC21" s="223" t="str">
        <f>E21</f>
        <v>Benešova 632-638, Kutná Hora</v>
      </c>
    </row>
    <row r="22" spans="1:55" ht="12.75" customHeight="1" x14ac:dyDescent="0.2">
      <c r="A22" s="130" t="s">
        <v>1200</v>
      </c>
      <c r="B22" s="131"/>
      <c r="C22" s="132"/>
      <c r="D22" s="132"/>
      <c r="E22" s="132"/>
      <c r="F22" s="132"/>
      <c r="G22" s="133"/>
      <c r="H22" s="134" t="s">
        <v>121</v>
      </c>
      <c r="I22" s="32"/>
      <c r="J22" s="32"/>
    </row>
    <row r="23" spans="1:55" ht="12.75" customHeight="1" x14ac:dyDescent="0.2">
      <c r="A23" s="128" t="s">
        <v>54</v>
      </c>
      <c r="B23" s="126" t="s">
        <v>55</v>
      </c>
      <c r="C23" s="125"/>
      <c r="D23" s="125"/>
      <c r="E23" s="125"/>
      <c r="F23" s="125"/>
      <c r="G23" s="127"/>
      <c r="H23" s="224">
        <f>'03 20160148 Pol'!F8</f>
        <v>0</v>
      </c>
      <c r="I23" s="32"/>
      <c r="J23" s="32"/>
    </row>
    <row r="24" spans="1:55" ht="12.75" customHeight="1" x14ac:dyDescent="0.2">
      <c r="A24" s="128" t="s">
        <v>60</v>
      </c>
      <c r="B24" s="126" t="s">
        <v>61</v>
      </c>
      <c r="C24" s="125"/>
      <c r="D24" s="125"/>
      <c r="E24" s="125"/>
      <c r="F24" s="125"/>
      <c r="G24" s="127"/>
      <c r="H24" s="224">
        <f>'03 20160148 Pol'!F53</f>
        <v>0</v>
      </c>
      <c r="I24" s="32"/>
      <c r="J24" s="32"/>
    </row>
    <row r="25" spans="1:55" ht="12.75" customHeight="1" x14ac:dyDescent="0.2">
      <c r="A25" s="128" t="s">
        <v>68</v>
      </c>
      <c r="B25" s="126" t="s">
        <v>69</v>
      </c>
      <c r="C25" s="125"/>
      <c r="D25" s="125"/>
      <c r="E25" s="125"/>
      <c r="F25" s="125"/>
      <c r="G25" s="127"/>
      <c r="H25" s="224">
        <f>'03 20160148 Pol'!F77</f>
        <v>0</v>
      </c>
      <c r="I25" s="32"/>
      <c r="J25" s="32"/>
    </row>
    <row r="26" spans="1:55" ht="12.75" customHeight="1" x14ac:dyDescent="0.2">
      <c r="A26" s="128" t="s">
        <v>76</v>
      </c>
      <c r="B26" s="126" t="s">
        <v>77</v>
      </c>
      <c r="C26" s="125"/>
      <c r="D26" s="125"/>
      <c r="E26" s="125"/>
      <c r="F26" s="125"/>
      <c r="G26" s="127"/>
      <c r="H26" s="224">
        <f>'03 20160148 Pol'!F92</f>
        <v>0</v>
      </c>
      <c r="I26" s="32"/>
      <c r="J26" s="32"/>
    </row>
    <row r="27" spans="1:55" ht="12.75" customHeight="1" x14ac:dyDescent="0.2">
      <c r="A27" s="128" t="s">
        <v>92</v>
      </c>
      <c r="B27" s="126" t="s">
        <v>93</v>
      </c>
      <c r="C27" s="125"/>
      <c r="D27" s="125"/>
      <c r="E27" s="125"/>
      <c r="F27" s="125"/>
      <c r="G27" s="127"/>
      <c r="H27" s="224">
        <f>'03 20160148 Pol'!F96</f>
        <v>0</v>
      </c>
      <c r="I27" s="32"/>
      <c r="J27" s="32"/>
    </row>
    <row r="28" spans="1:55" ht="12.75" customHeight="1" x14ac:dyDescent="0.2">
      <c r="A28" s="128" t="s">
        <v>104</v>
      </c>
      <c r="B28" s="126" t="s">
        <v>105</v>
      </c>
      <c r="C28" s="125"/>
      <c r="D28" s="125"/>
      <c r="E28" s="125"/>
      <c r="F28" s="125"/>
      <c r="G28" s="127"/>
      <c r="H28" s="224">
        <f>'03 20160148 Pol'!F113</f>
        <v>0</v>
      </c>
      <c r="I28" s="32"/>
      <c r="J28" s="32"/>
    </row>
    <row r="29" spans="1:55" ht="12.75" customHeight="1" x14ac:dyDescent="0.2">
      <c r="A29" s="128" t="s">
        <v>106</v>
      </c>
      <c r="B29" s="126" t="s">
        <v>107</v>
      </c>
      <c r="C29" s="125"/>
      <c r="D29" s="125"/>
      <c r="E29" s="125"/>
      <c r="F29" s="125"/>
      <c r="G29" s="127"/>
      <c r="H29" s="224">
        <f>'03 20160148 Pol'!F135</f>
        <v>0</v>
      </c>
      <c r="I29" s="32"/>
      <c r="J29" s="32"/>
    </row>
    <row r="30" spans="1:55" ht="12.75" customHeight="1" x14ac:dyDescent="0.2">
      <c r="A30" s="128" t="s">
        <v>108</v>
      </c>
      <c r="B30" s="126" t="s">
        <v>109</v>
      </c>
      <c r="C30" s="125"/>
      <c r="D30" s="125"/>
      <c r="E30" s="125"/>
      <c r="F30" s="125"/>
      <c r="G30" s="127"/>
      <c r="H30" s="224">
        <f>'03 20160148 Pol'!F145</f>
        <v>0</v>
      </c>
      <c r="I30" s="32"/>
      <c r="J30" s="32"/>
    </row>
    <row r="31" spans="1:55" ht="12.75" customHeight="1" x14ac:dyDescent="0.2">
      <c r="A31" s="128" t="s">
        <v>110</v>
      </c>
      <c r="B31" s="126" t="s">
        <v>111</v>
      </c>
      <c r="C31" s="125"/>
      <c r="D31" s="125"/>
      <c r="E31" s="125"/>
      <c r="F31" s="125"/>
      <c r="G31" s="127"/>
      <c r="H31" s="224">
        <f>'03 20160148 Pol'!F171</f>
        <v>0</v>
      </c>
      <c r="I31" s="32"/>
      <c r="J31" s="32"/>
    </row>
    <row r="32" spans="1:55" ht="12.75" customHeight="1" x14ac:dyDescent="0.2">
      <c r="A32" s="128" t="s">
        <v>112</v>
      </c>
      <c r="B32" s="126" t="s">
        <v>113</v>
      </c>
      <c r="C32" s="125"/>
      <c r="D32" s="125"/>
      <c r="E32" s="125"/>
      <c r="F32" s="125"/>
      <c r="G32" s="127"/>
      <c r="H32" s="224">
        <f>'03 20160148 Pol'!F180</f>
        <v>0</v>
      </c>
      <c r="I32" s="32"/>
      <c r="J32" s="32"/>
    </row>
    <row r="33" spans="1:10" ht="12.75" customHeight="1" x14ac:dyDescent="0.2">
      <c r="A33" s="128" t="s">
        <v>114</v>
      </c>
      <c r="B33" s="126" t="s">
        <v>115</v>
      </c>
      <c r="C33" s="125"/>
      <c r="D33" s="125"/>
      <c r="E33" s="125"/>
      <c r="F33" s="125"/>
      <c r="G33" s="127"/>
      <c r="H33" s="224">
        <f>'03 20160148 Pol'!F189</f>
        <v>0</v>
      </c>
      <c r="I33" s="32"/>
      <c r="J33" s="32"/>
    </row>
    <row r="34" spans="1:10" ht="12.75" customHeight="1" thickBot="1" x14ac:dyDescent="0.25">
      <c r="A34" s="135"/>
      <c r="B34" s="136" t="s">
        <v>1201</v>
      </c>
      <c r="C34" s="137"/>
      <c r="D34" s="138" t="str">
        <f>D21</f>
        <v>20160148</v>
      </c>
      <c r="E34" s="137"/>
      <c r="F34" s="137"/>
      <c r="G34" s="139"/>
      <c r="H34" s="225">
        <f>SUM(H23:H33)</f>
        <v>0</v>
      </c>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C5AD" sheet="1"/>
  <mergeCells count="4">
    <mergeCell ref="C2:F2"/>
    <mergeCell ref="A4:H4"/>
    <mergeCell ref="B7:G7"/>
    <mergeCell ref="E21:H21"/>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selection activeCell="B24" sqref="B24:G2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91" t="s">
        <v>124</v>
      </c>
      <c r="B1" s="291"/>
      <c r="C1" s="292"/>
      <c r="D1" s="291"/>
      <c r="E1" s="291"/>
      <c r="F1" s="291"/>
      <c r="G1" s="291"/>
      <c r="AC1" t="s">
        <v>127</v>
      </c>
    </row>
    <row r="2" spans="1:60" ht="13.5" thickTop="1" x14ac:dyDescent="0.2">
      <c r="A2" s="146" t="s">
        <v>29</v>
      </c>
      <c r="B2" s="150" t="s">
        <v>40</v>
      </c>
      <c r="C2" s="166" t="s">
        <v>41</v>
      </c>
      <c r="D2" s="148"/>
      <c r="E2" s="147"/>
      <c r="F2" s="147"/>
      <c r="G2" s="149"/>
    </row>
    <row r="3" spans="1:60" x14ac:dyDescent="0.2">
      <c r="A3" s="144" t="s">
        <v>30</v>
      </c>
      <c r="B3" s="151" t="s">
        <v>47</v>
      </c>
      <c r="C3" s="167" t="s">
        <v>48</v>
      </c>
      <c r="D3" s="143"/>
      <c r="E3" s="142"/>
      <c r="F3" s="142"/>
      <c r="G3" s="145"/>
      <c r="AC3" s="8" t="s">
        <v>117</v>
      </c>
    </row>
    <row r="4" spans="1:60" ht="13.5" thickBot="1" x14ac:dyDescent="0.25">
      <c r="A4" s="152" t="s">
        <v>31</v>
      </c>
      <c r="B4" s="153" t="s">
        <v>1205</v>
      </c>
      <c r="C4" s="168" t="s">
        <v>1202</v>
      </c>
      <c r="D4" s="154"/>
      <c r="E4" s="155"/>
      <c r="F4" s="155"/>
      <c r="G4" s="156"/>
    </row>
    <row r="5" spans="1:60" ht="14.25" thickTop="1" thickBot="1" x14ac:dyDescent="0.25">
      <c r="C5" s="169"/>
      <c r="D5" s="141"/>
      <c r="AN5">
        <v>15</v>
      </c>
      <c r="AO5">
        <v>21</v>
      </c>
    </row>
    <row r="6" spans="1:60" ht="27" thickTop="1" thickBot="1" x14ac:dyDescent="0.25">
      <c r="A6" s="157" t="s">
        <v>32</v>
      </c>
      <c r="B6" s="160" t="s">
        <v>33</v>
      </c>
      <c r="C6" s="170" t="s">
        <v>34</v>
      </c>
      <c r="D6" s="159" t="s">
        <v>35</v>
      </c>
      <c r="E6" s="158" t="s">
        <v>36</v>
      </c>
      <c r="F6" s="161" t="s">
        <v>37</v>
      </c>
      <c r="G6" s="157" t="s">
        <v>38</v>
      </c>
      <c r="H6" s="209" t="s">
        <v>125</v>
      </c>
      <c r="I6" s="171" t="s">
        <v>126</v>
      </c>
      <c r="J6" s="54"/>
      <c r="AN6">
        <f>SUMIF(AM8:AM202,AN5,G8:G202)</f>
        <v>0</v>
      </c>
      <c r="AO6">
        <f>SUMIF(AM8:AM202,AO5,G8:G202)</f>
        <v>0</v>
      </c>
    </row>
    <row r="7" spans="1:60" x14ac:dyDescent="0.2">
      <c r="A7" s="210"/>
      <c r="B7" s="211" t="s">
        <v>128</v>
      </c>
      <c r="C7" s="293" t="s">
        <v>129</v>
      </c>
      <c r="D7" s="294"/>
      <c r="E7" s="295"/>
      <c r="F7" s="296"/>
      <c r="G7" s="296"/>
      <c r="H7" s="212"/>
      <c r="I7" s="213"/>
    </row>
    <row r="8" spans="1:60" x14ac:dyDescent="0.2">
      <c r="A8" s="204" t="s">
        <v>130</v>
      </c>
      <c r="B8" s="172" t="s">
        <v>54</v>
      </c>
      <c r="C8" s="197" t="s">
        <v>55</v>
      </c>
      <c r="D8" s="176"/>
      <c r="E8" s="181"/>
      <c r="F8" s="297">
        <f>SUM(G9:G52)</f>
        <v>0</v>
      </c>
      <c r="G8" s="298"/>
      <c r="H8" s="186"/>
      <c r="I8" s="207"/>
      <c r="AE8" t="s">
        <v>131</v>
      </c>
    </row>
    <row r="9" spans="1:60" outlineLevel="1" x14ac:dyDescent="0.2">
      <c r="A9" s="205"/>
      <c r="B9" s="274" t="s">
        <v>1206</v>
      </c>
      <c r="C9" s="275"/>
      <c r="D9" s="276"/>
      <c r="E9" s="277"/>
      <c r="F9" s="278"/>
      <c r="G9" s="279"/>
      <c r="H9" s="187"/>
      <c r="I9" s="208"/>
      <c r="J9" s="162"/>
      <c r="K9" s="162"/>
      <c r="L9" s="162"/>
      <c r="M9" s="162"/>
      <c r="N9" s="162"/>
      <c r="O9" s="162"/>
      <c r="P9" s="162"/>
      <c r="Q9" s="162"/>
      <c r="R9" s="162"/>
      <c r="S9" s="162"/>
      <c r="T9" s="162"/>
      <c r="U9" s="162"/>
      <c r="V9" s="162"/>
      <c r="W9" s="162"/>
      <c r="X9" s="162"/>
      <c r="Y9" s="162"/>
      <c r="Z9" s="162"/>
      <c r="AA9" s="162"/>
      <c r="AB9" s="162"/>
      <c r="AC9" s="162">
        <v>0</v>
      </c>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row>
    <row r="10" spans="1:60" outlineLevel="1" x14ac:dyDescent="0.2">
      <c r="A10" s="205"/>
      <c r="B10" s="285" t="s">
        <v>1207</v>
      </c>
      <c r="C10" s="286"/>
      <c r="D10" s="287"/>
      <c r="E10" s="288"/>
      <c r="F10" s="289"/>
      <c r="G10" s="290"/>
      <c r="H10" s="187"/>
      <c r="I10" s="208"/>
      <c r="J10" s="162"/>
      <c r="K10" s="162"/>
      <c r="L10" s="162"/>
      <c r="M10" s="162"/>
      <c r="N10" s="162"/>
      <c r="O10" s="162"/>
      <c r="P10" s="162"/>
      <c r="Q10" s="162"/>
      <c r="R10" s="162"/>
      <c r="S10" s="162"/>
      <c r="T10" s="162"/>
      <c r="U10" s="162"/>
      <c r="V10" s="162"/>
      <c r="W10" s="162"/>
      <c r="X10" s="162"/>
      <c r="Y10" s="162"/>
      <c r="Z10" s="162"/>
      <c r="AA10" s="162"/>
      <c r="AB10" s="162"/>
      <c r="AC10" s="162"/>
      <c r="AD10" s="162"/>
      <c r="AE10" s="162" t="s">
        <v>134</v>
      </c>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row>
    <row r="11" spans="1:60" outlineLevel="1" x14ac:dyDescent="0.2">
      <c r="A11" s="206">
        <v>1</v>
      </c>
      <c r="B11" s="173" t="s">
        <v>1208</v>
      </c>
      <c r="C11" s="198" t="s">
        <v>1209</v>
      </c>
      <c r="D11" s="177" t="s">
        <v>227</v>
      </c>
      <c r="E11" s="182">
        <v>317.89800000000002</v>
      </c>
      <c r="F11" s="189"/>
      <c r="G11" s="188">
        <f>ROUND(E11*F11,2)</f>
        <v>0</v>
      </c>
      <c r="H11" s="187" t="s">
        <v>1210</v>
      </c>
      <c r="I11" s="208" t="s">
        <v>139</v>
      </c>
      <c r="J11" s="162"/>
      <c r="K11" s="162"/>
      <c r="L11" s="162"/>
      <c r="M11" s="162"/>
      <c r="N11" s="162"/>
      <c r="O11" s="162"/>
      <c r="P11" s="162"/>
      <c r="Q11" s="162"/>
      <c r="R11" s="162"/>
      <c r="S11" s="162"/>
      <c r="T11" s="162"/>
      <c r="U11" s="162"/>
      <c r="V11" s="162"/>
      <c r="W11" s="162"/>
      <c r="X11" s="162"/>
      <c r="Y11" s="162"/>
      <c r="Z11" s="162"/>
      <c r="AA11" s="162"/>
      <c r="AB11" s="162"/>
      <c r="AC11" s="162"/>
      <c r="AD11" s="162"/>
      <c r="AE11" s="162" t="s">
        <v>140</v>
      </c>
      <c r="AF11" s="162"/>
      <c r="AG11" s="162"/>
      <c r="AH11" s="162"/>
      <c r="AI11" s="162"/>
      <c r="AJ11" s="162"/>
      <c r="AK11" s="162"/>
      <c r="AL11" s="162"/>
      <c r="AM11" s="162">
        <v>15</v>
      </c>
      <c r="AN11" s="162"/>
      <c r="AO11" s="162"/>
      <c r="AP11" s="162"/>
      <c r="AQ11" s="162"/>
      <c r="AR11" s="162"/>
      <c r="AS11" s="162"/>
      <c r="AT11" s="162"/>
      <c r="AU11" s="162"/>
      <c r="AV11" s="162"/>
      <c r="AW11" s="162"/>
      <c r="AX11" s="162"/>
      <c r="AY11" s="162"/>
      <c r="AZ11" s="162"/>
      <c r="BA11" s="162"/>
      <c r="BB11" s="162"/>
      <c r="BC11" s="162"/>
      <c r="BD11" s="162"/>
      <c r="BE11" s="162"/>
      <c r="BF11" s="162"/>
      <c r="BG11" s="162"/>
      <c r="BH11" s="162"/>
    </row>
    <row r="12" spans="1:60" outlineLevel="1" x14ac:dyDescent="0.2">
      <c r="A12" s="205"/>
      <c r="B12" s="174"/>
      <c r="C12" s="199" t="s">
        <v>1211</v>
      </c>
      <c r="D12" s="178"/>
      <c r="E12" s="183">
        <v>8.34</v>
      </c>
      <c r="F12" s="188"/>
      <c r="G12" s="188"/>
      <c r="H12" s="187"/>
      <c r="I12" s="208"/>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row>
    <row r="13" spans="1:60" outlineLevel="1" x14ac:dyDescent="0.2">
      <c r="A13" s="205"/>
      <c r="B13" s="174"/>
      <c r="C13" s="199" t="s">
        <v>1212</v>
      </c>
      <c r="D13" s="178"/>
      <c r="E13" s="183">
        <v>4.5</v>
      </c>
      <c r="F13" s="188"/>
      <c r="G13" s="188"/>
      <c r="H13" s="187"/>
      <c r="I13" s="208"/>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row>
    <row r="14" spans="1:60" outlineLevel="1" x14ac:dyDescent="0.2">
      <c r="A14" s="205"/>
      <c r="B14" s="174"/>
      <c r="C14" s="199" t="s">
        <v>1213</v>
      </c>
      <c r="D14" s="178"/>
      <c r="E14" s="183">
        <v>138.13999999999999</v>
      </c>
      <c r="F14" s="188"/>
      <c r="G14" s="188"/>
      <c r="H14" s="187"/>
      <c r="I14" s="208"/>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row>
    <row r="15" spans="1:60" outlineLevel="1" x14ac:dyDescent="0.2">
      <c r="A15" s="205"/>
      <c r="B15" s="174"/>
      <c r="C15" s="199" t="s">
        <v>1214</v>
      </c>
      <c r="D15" s="178"/>
      <c r="E15" s="183">
        <v>86.4</v>
      </c>
      <c r="F15" s="188"/>
      <c r="G15" s="188"/>
      <c r="H15" s="187"/>
      <c r="I15" s="208"/>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row>
    <row r="16" spans="1:60" outlineLevel="1" x14ac:dyDescent="0.2">
      <c r="A16" s="205"/>
      <c r="B16" s="174"/>
      <c r="C16" s="199" t="s">
        <v>1215</v>
      </c>
      <c r="D16" s="178"/>
      <c r="E16" s="183">
        <v>7.923</v>
      </c>
      <c r="F16" s="188"/>
      <c r="G16" s="188"/>
      <c r="H16" s="187"/>
      <c r="I16" s="208"/>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row>
    <row r="17" spans="1:60" outlineLevel="1" x14ac:dyDescent="0.2">
      <c r="A17" s="205"/>
      <c r="B17" s="174"/>
      <c r="C17" s="199" t="s">
        <v>1216</v>
      </c>
      <c r="D17" s="178"/>
      <c r="E17" s="183">
        <v>7.923</v>
      </c>
      <c r="F17" s="188"/>
      <c r="G17" s="188"/>
      <c r="H17" s="187"/>
      <c r="I17" s="208"/>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row>
    <row r="18" spans="1:60" outlineLevel="1" x14ac:dyDescent="0.2">
      <c r="A18" s="205"/>
      <c r="B18" s="174"/>
      <c r="C18" s="199" t="s">
        <v>632</v>
      </c>
      <c r="D18" s="178"/>
      <c r="E18" s="183">
        <v>9.6</v>
      </c>
      <c r="F18" s="188"/>
      <c r="G18" s="188"/>
      <c r="H18" s="187"/>
      <c r="I18" s="208"/>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row>
    <row r="19" spans="1:60" outlineLevel="1" x14ac:dyDescent="0.2">
      <c r="A19" s="205"/>
      <c r="B19" s="174"/>
      <c r="C19" s="199" t="s">
        <v>1217</v>
      </c>
      <c r="D19" s="178"/>
      <c r="E19" s="183">
        <v>23.25</v>
      </c>
      <c r="F19" s="188"/>
      <c r="G19" s="188"/>
      <c r="H19" s="187"/>
      <c r="I19" s="208"/>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row>
    <row r="20" spans="1:60" outlineLevel="1" x14ac:dyDescent="0.2">
      <c r="A20" s="205"/>
      <c r="B20" s="174"/>
      <c r="C20" s="199" t="s">
        <v>395</v>
      </c>
      <c r="D20" s="178"/>
      <c r="E20" s="183">
        <v>10.45</v>
      </c>
      <c r="F20" s="188"/>
      <c r="G20" s="188"/>
      <c r="H20" s="187"/>
      <c r="I20" s="208"/>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row>
    <row r="21" spans="1:60" outlineLevel="1" x14ac:dyDescent="0.2">
      <c r="A21" s="205"/>
      <c r="B21" s="174"/>
      <c r="C21" s="199" t="s">
        <v>1218</v>
      </c>
      <c r="D21" s="178"/>
      <c r="E21" s="183">
        <v>3.8519999999999999</v>
      </c>
      <c r="F21" s="188"/>
      <c r="G21" s="188"/>
      <c r="H21" s="187"/>
      <c r="I21" s="208"/>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row>
    <row r="22" spans="1:60" outlineLevel="1" x14ac:dyDescent="0.2">
      <c r="A22" s="205"/>
      <c r="B22" s="174"/>
      <c r="C22" s="199" t="s">
        <v>1219</v>
      </c>
      <c r="D22" s="178"/>
      <c r="E22" s="183">
        <v>17.52</v>
      </c>
      <c r="F22" s="188"/>
      <c r="G22" s="188"/>
      <c r="H22" s="187"/>
      <c r="I22" s="208"/>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row>
    <row r="23" spans="1:60" outlineLevel="1" x14ac:dyDescent="0.2">
      <c r="A23" s="205"/>
      <c r="B23" s="285" t="s">
        <v>1220</v>
      </c>
      <c r="C23" s="286"/>
      <c r="D23" s="287"/>
      <c r="E23" s="288"/>
      <c r="F23" s="289"/>
      <c r="G23" s="290"/>
      <c r="H23" s="187"/>
      <c r="I23" s="208"/>
      <c r="J23" s="162"/>
      <c r="K23" s="162"/>
      <c r="L23" s="162"/>
      <c r="M23" s="162"/>
      <c r="N23" s="162"/>
      <c r="O23" s="162"/>
      <c r="P23" s="162"/>
      <c r="Q23" s="162"/>
      <c r="R23" s="162"/>
      <c r="S23" s="162"/>
      <c r="T23" s="162"/>
      <c r="U23" s="162"/>
      <c r="V23" s="162"/>
      <c r="W23" s="162"/>
      <c r="X23" s="162"/>
      <c r="Y23" s="162"/>
      <c r="Z23" s="162"/>
      <c r="AA23" s="162"/>
      <c r="AB23" s="162"/>
      <c r="AC23" s="162">
        <v>0</v>
      </c>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row>
    <row r="24" spans="1:60" outlineLevel="1" x14ac:dyDescent="0.2">
      <c r="A24" s="205"/>
      <c r="B24" s="285" t="s">
        <v>1221</v>
      </c>
      <c r="C24" s="286"/>
      <c r="D24" s="287"/>
      <c r="E24" s="288"/>
      <c r="F24" s="289"/>
      <c r="G24" s="290"/>
      <c r="H24" s="187"/>
      <c r="I24" s="208"/>
      <c r="J24" s="162"/>
      <c r="K24" s="162"/>
      <c r="L24" s="162"/>
      <c r="M24" s="162"/>
      <c r="N24" s="162"/>
      <c r="O24" s="162"/>
      <c r="P24" s="162"/>
      <c r="Q24" s="162"/>
      <c r="R24" s="162"/>
      <c r="S24" s="162"/>
      <c r="T24" s="162"/>
      <c r="U24" s="162"/>
      <c r="V24" s="162"/>
      <c r="W24" s="162"/>
      <c r="X24" s="162"/>
      <c r="Y24" s="162"/>
      <c r="Z24" s="162"/>
      <c r="AA24" s="162"/>
      <c r="AB24" s="162"/>
      <c r="AC24" s="162"/>
      <c r="AD24" s="162"/>
      <c r="AE24" s="162" t="s">
        <v>134</v>
      </c>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row>
    <row r="25" spans="1:60" outlineLevel="1" x14ac:dyDescent="0.2">
      <c r="A25" s="206">
        <v>2</v>
      </c>
      <c r="B25" s="173" t="s">
        <v>1222</v>
      </c>
      <c r="C25" s="198" t="s">
        <v>1223</v>
      </c>
      <c r="D25" s="177" t="s">
        <v>227</v>
      </c>
      <c r="E25" s="182">
        <v>317.89800000000002</v>
      </c>
      <c r="F25" s="189"/>
      <c r="G25" s="188">
        <f>ROUND(E25*F25,2)</f>
        <v>0</v>
      </c>
      <c r="H25" s="187" t="s">
        <v>138</v>
      </c>
      <c r="I25" s="208" t="s">
        <v>139</v>
      </c>
      <c r="J25" s="162"/>
      <c r="K25" s="162"/>
      <c r="L25" s="162"/>
      <c r="M25" s="162"/>
      <c r="N25" s="162"/>
      <c r="O25" s="162"/>
      <c r="P25" s="162"/>
      <c r="Q25" s="162"/>
      <c r="R25" s="162"/>
      <c r="S25" s="162"/>
      <c r="T25" s="162"/>
      <c r="U25" s="162"/>
      <c r="V25" s="162"/>
      <c r="W25" s="162"/>
      <c r="X25" s="162"/>
      <c r="Y25" s="162"/>
      <c r="Z25" s="162"/>
      <c r="AA25" s="162"/>
      <c r="AB25" s="162"/>
      <c r="AC25" s="162"/>
      <c r="AD25" s="162"/>
      <c r="AE25" s="162" t="s">
        <v>140</v>
      </c>
      <c r="AF25" s="162"/>
      <c r="AG25" s="162"/>
      <c r="AH25" s="162"/>
      <c r="AI25" s="162"/>
      <c r="AJ25" s="162"/>
      <c r="AK25" s="162"/>
      <c r="AL25" s="162"/>
      <c r="AM25" s="162">
        <v>15</v>
      </c>
      <c r="AN25" s="162"/>
      <c r="AO25" s="162"/>
      <c r="AP25" s="162"/>
      <c r="AQ25" s="162"/>
      <c r="AR25" s="162"/>
      <c r="AS25" s="162"/>
      <c r="AT25" s="162"/>
      <c r="AU25" s="162"/>
      <c r="AV25" s="162"/>
      <c r="AW25" s="162"/>
      <c r="AX25" s="162"/>
      <c r="AY25" s="162"/>
      <c r="AZ25" s="162"/>
      <c r="BA25" s="162"/>
      <c r="BB25" s="162"/>
      <c r="BC25" s="162"/>
      <c r="BD25" s="162"/>
      <c r="BE25" s="162"/>
      <c r="BF25" s="162"/>
      <c r="BG25" s="162"/>
      <c r="BH25" s="162"/>
    </row>
    <row r="26" spans="1:60" outlineLevel="1" x14ac:dyDescent="0.2">
      <c r="A26" s="205"/>
      <c r="B26" s="174"/>
      <c r="C26" s="199" t="s">
        <v>1211</v>
      </c>
      <c r="D26" s="178"/>
      <c r="E26" s="183">
        <v>8.34</v>
      </c>
      <c r="F26" s="188"/>
      <c r="G26" s="188"/>
      <c r="H26" s="187"/>
      <c r="I26" s="208"/>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row>
    <row r="27" spans="1:60" outlineLevel="1" x14ac:dyDescent="0.2">
      <c r="A27" s="205"/>
      <c r="B27" s="174"/>
      <c r="C27" s="199" t="s">
        <v>1212</v>
      </c>
      <c r="D27" s="178"/>
      <c r="E27" s="183">
        <v>4.5</v>
      </c>
      <c r="F27" s="188"/>
      <c r="G27" s="188"/>
      <c r="H27" s="187"/>
      <c r="I27" s="208"/>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row>
    <row r="28" spans="1:60" outlineLevel="1" x14ac:dyDescent="0.2">
      <c r="A28" s="205"/>
      <c r="B28" s="174"/>
      <c r="C28" s="199" t="s">
        <v>1213</v>
      </c>
      <c r="D28" s="178"/>
      <c r="E28" s="183">
        <v>138.13999999999999</v>
      </c>
      <c r="F28" s="188"/>
      <c r="G28" s="188"/>
      <c r="H28" s="187"/>
      <c r="I28" s="208"/>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row>
    <row r="29" spans="1:60" outlineLevel="1" x14ac:dyDescent="0.2">
      <c r="A29" s="205"/>
      <c r="B29" s="174"/>
      <c r="C29" s="199" t="s">
        <v>1214</v>
      </c>
      <c r="D29" s="178"/>
      <c r="E29" s="183">
        <v>86.4</v>
      </c>
      <c r="F29" s="188"/>
      <c r="G29" s="188"/>
      <c r="H29" s="187"/>
      <c r="I29" s="208"/>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row>
    <row r="30" spans="1:60" outlineLevel="1" x14ac:dyDescent="0.2">
      <c r="A30" s="205"/>
      <c r="B30" s="174"/>
      <c r="C30" s="199" t="s">
        <v>1215</v>
      </c>
      <c r="D30" s="178"/>
      <c r="E30" s="183">
        <v>7.923</v>
      </c>
      <c r="F30" s="188"/>
      <c r="G30" s="188"/>
      <c r="H30" s="187"/>
      <c r="I30" s="208"/>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row>
    <row r="31" spans="1:60" outlineLevel="1" x14ac:dyDescent="0.2">
      <c r="A31" s="205"/>
      <c r="B31" s="174"/>
      <c r="C31" s="199" t="s">
        <v>1216</v>
      </c>
      <c r="D31" s="178"/>
      <c r="E31" s="183">
        <v>7.923</v>
      </c>
      <c r="F31" s="188"/>
      <c r="G31" s="188"/>
      <c r="H31" s="187"/>
      <c r="I31" s="208"/>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row>
    <row r="32" spans="1:60" outlineLevel="1" x14ac:dyDescent="0.2">
      <c r="A32" s="205"/>
      <c r="B32" s="174"/>
      <c r="C32" s="199" t="s">
        <v>632</v>
      </c>
      <c r="D32" s="178"/>
      <c r="E32" s="183">
        <v>9.6</v>
      </c>
      <c r="F32" s="188"/>
      <c r="G32" s="188"/>
      <c r="H32" s="187"/>
      <c r="I32" s="208"/>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row>
    <row r="33" spans="1:60" outlineLevel="1" x14ac:dyDescent="0.2">
      <c r="A33" s="205"/>
      <c r="B33" s="174"/>
      <c r="C33" s="199" t="s">
        <v>1217</v>
      </c>
      <c r="D33" s="178"/>
      <c r="E33" s="183">
        <v>23.25</v>
      </c>
      <c r="F33" s="188"/>
      <c r="G33" s="188"/>
      <c r="H33" s="187"/>
      <c r="I33" s="208"/>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row>
    <row r="34" spans="1:60" outlineLevel="1" x14ac:dyDescent="0.2">
      <c r="A34" s="205"/>
      <c r="B34" s="174"/>
      <c r="C34" s="199" t="s">
        <v>395</v>
      </c>
      <c r="D34" s="178"/>
      <c r="E34" s="183">
        <v>10.45</v>
      </c>
      <c r="F34" s="188"/>
      <c r="G34" s="188"/>
      <c r="H34" s="187"/>
      <c r="I34" s="208"/>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row>
    <row r="35" spans="1:60" outlineLevel="1" x14ac:dyDescent="0.2">
      <c r="A35" s="205"/>
      <c r="B35" s="174"/>
      <c r="C35" s="199" t="s">
        <v>1218</v>
      </c>
      <c r="D35" s="178"/>
      <c r="E35" s="183">
        <v>3.8519999999999999</v>
      </c>
      <c r="F35" s="188"/>
      <c r="G35" s="188"/>
      <c r="H35" s="187"/>
      <c r="I35" s="208"/>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row>
    <row r="36" spans="1:60" outlineLevel="1" x14ac:dyDescent="0.2">
      <c r="A36" s="205"/>
      <c r="B36" s="174"/>
      <c r="C36" s="199" t="s">
        <v>1219</v>
      </c>
      <c r="D36" s="178"/>
      <c r="E36" s="183">
        <v>17.52</v>
      </c>
      <c r="F36" s="188"/>
      <c r="G36" s="188"/>
      <c r="H36" s="187"/>
      <c r="I36" s="208"/>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row>
    <row r="37" spans="1:60" outlineLevel="1" x14ac:dyDescent="0.2">
      <c r="A37" s="205"/>
      <c r="B37" s="285" t="s">
        <v>1224</v>
      </c>
      <c r="C37" s="286"/>
      <c r="D37" s="287"/>
      <c r="E37" s="288"/>
      <c r="F37" s="289"/>
      <c r="G37" s="290"/>
      <c r="H37" s="187"/>
      <c r="I37" s="208"/>
      <c r="J37" s="162"/>
      <c r="K37" s="162"/>
      <c r="L37" s="162"/>
      <c r="M37" s="162"/>
      <c r="N37" s="162"/>
      <c r="O37" s="162"/>
      <c r="P37" s="162"/>
      <c r="Q37" s="162"/>
      <c r="R37" s="162"/>
      <c r="S37" s="162"/>
      <c r="T37" s="162"/>
      <c r="U37" s="162"/>
      <c r="V37" s="162"/>
      <c r="W37" s="162"/>
      <c r="X37" s="162"/>
      <c r="Y37" s="162"/>
      <c r="Z37" s="162"/>
      <c r="AA37" s="162"/>
      <c r="AB37" s="162"/>
      <c r="AC37" s="162">
        <v>0</v>
      </c>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row>
    <row r="38" spans="1:60" outlineLevel="1" x14ac:dyDescent="0.2">
      <c r="A38" s="205"/>
      <c r="B38" s="285" t="s">
        <v>1225</v>
      </c>
      <c r="C38" s="286"/>
      <c r="D38" s="287"/>
      <c r="E38" s="288"/>
      <c r="F38" s="289"/>
      <c r="G38" s="290"/>
      <c r="H38" s="187"/>
      <c r="I38" s="208"/>
      <c r="J38" s="162"/>
      <c r="K38" s="162"/>
      <c r="L38" s="162"/>
      <c r="M38" s="162"/>
      <c r="N38" s="162"/>
      <c r="O38" s="162"/>
      <c r="P38" s="162"/>
      <c r="Q38" s="162"/>
      <c r="R38" s="162"/>
      <c r="S38" s="162"/>
      <c r="T38" s="162"/>
      <c r="U38" s="162"/>
      <c r="V38" s="162"/>
      <c r="W38" s="162"/>
      <c r="X38" s="162"/>
      <c r="Y38" s="162"/>
      <c r="Z38" s="162"/>
      <c r="AA38" s="162"/>
      <c r="AB38" s="162"/>
      <c r="AC38" s="162"/>
      <c r="AD38" s="162"/>
      <c r="AE38" s="162" t="s">
        <v>134</v>
      </c>
      <c r="AF38" s="162"/>
      <c r="AG38" s="162"/>
      <c r="AH38" s="162"/>
      <c r="AI38" s="162"/>
      <c r="AJ38" s="162"/>
      <c r="AK38" s="162"/>
      <c r="AL38" s="162"/>
      <c r="AM38" s="162"/>
      <c r="AN38" s="162"/>
      <c r="AO38" s="162"/>
      <c r="AP38" s="162"/>
      <c r="AQ38" s="162"/>
      <c r="AR38" s="162"/>
      <c r="AS38" s="162"/>
      <c r="AT38" s="162"/>
      <c r="AU38" s="162"/>
      <c r="AV38" s="162"/>
      <c r="AW38" s="162"/>
      <c r="AX38" s="162"/>
      <c r="AY38" s="162"/>
      <c r="AZ38" s="165" t="str">
        <f>B38</f>
        <v>Ošetření trávníku bez ohledu na způsob založení, tj. pokosení se shrabáním, naložením shrabků na dopravní prostředek s odvezením do 20 km a se složením</v>
      </c>
      <c r="BA38" s="162"/>
      <c r="BB38" s="162"/>
      <c r="BC38" s="162"/>
      <c r="BD38" s="162"/>
      <c r="BE38" s="162"/>
      <c r="BF38" s="162"/>
      <c r="BG38" s="162"/>
      <c r="BH38" s="162"/>
    </row>
    <row r="39" spans="1:60" outlineLevel="1" x14ac:dyDescent="0.2">
      <c r="A39" s="206">
        <v>3</v>
      </c>
      <c r="B39" s="173" t="s">
        <v>1226</v>
      </c>
      <c r="C39" s="198" t="s">
        <v>1227</v>
      </c>
      <c r="D39" s="177" t="s">
        <v>227</v>
      </c>
      <c r="E39" s="182">
        <v>317.89800000000002</v>
      </c>
      <c r="F39" s="189"/>
      <c r="G39" s="188">
        <f>ROUND(E39*F39,2)</f>
        <v>0</v>
      </c>
      <c r="H39" s="187" t="s">
        <v>1210</v>
      </c>
      <c r="I39" s="208" t="s">
        <v>139</v>
      </c>
      <c r="J39" s="162"/>
      <c r="K39" s="162"/>
      <c r="L39" s="162"/>
      <c r="M39" s="162"/>
      <c r="N39" s="162"/>
      <c r="O39" s="162"/>
      <c r="P39" s="162"/>
      <c r="Q39" s="162"/>
      <c r="R39" s="162"/>
      <c r="S39" s="162"/>
      <c r="T39" s="162"/>
      <c r="U39" s="162"/>
      <c r="V39" s="162"/>
      <c r="W39" s="162"/>
      <c r="X39" s="162"/>
      <c r="Y39" s="162"/>
      <c r="Z39" s="162"/>
      <c r="AA39" s="162"/>
      <c r="AB39" s="162"/>
      <c r="AC39" s="162"/>
      <c r="AD39" s="162"/>
      <c r="AE39" s="162" t="s">
        <v>140</v>
      </c>
      <c r="AF39" s="162"/>
      <c r="AG39" s="162"/>
      <c r="AH39" s="162"/>
      <c r="AI39" s="162"/>
      <c r="AJ39" s="162"/>
      <c r="AK39" s="162"/>
      <c r="AL39" s="162"/>
      <c r="AM39" s="162">
        <v>15</v>
      </c>
      <c r="AN39" s="162"/>
      <c r="AO39" s="162"/>
      <c r="AP39" s="162"/>
      <c r="AQ39" s="162"/>
      <c r="AR39" s="162"/>
      <c r="AS39" s="162"/>
      <c r="AT39" s="162"/>
      <c r="AU39" s="162"/>
      <c r="AV39" s="162"/>
      <c r="AW39" s="162"/>
      <c r="AX39" s="162"/>
      <c r="AY39" s="162"/>
      <c r="AZ39" s="162"/>
      <c r="BA39" s="162"/>
      <c r="BB39" s="162"/>
      <c r="BC39" s="162"/>
      <c r="BD39" s="162"/>
      <c r="BE39" s="162"/>
      <c r="BF39" s="162"/>
      <c r="BG39" s="162"/>
      <c r="BH39" s="162"/>
    </row>
    <row r="40" spans="1:60" outlineLevel="1" x14ac:dyDescent="0.2">
      <c r="A40" s="205"/>
      <c r="B40" s="174"/>
      <c r="C40" s="199" t="s">
        <v>1211</v>
      </c>
      <c r="D40" s="178"/>
      <c r="E40" s="183">
        <v>8.34</v>
      </c>
      <c r="F40" s="188"/>
      <c r="G40" s="188"/>
      <c r="H40" s="187"/>
      <c r="I40" s="208"/>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row>
    <row r="41" spans="1:60" outlineLevel="1" x14ac:dyDescent="0.2">
      <c r="A41" s="205"/>
      <c r="B41" s="174"/>
      <c r="C41" s="199" t="s">
        <v>1212</v>
      </c>
      <c r="D41" s="178"/>
      <c r="E41" s="183">
        <v>4.5</v>
      </c>
      <c r="F41" s="188"/>
      <c r="G41" s="188"/>
      <c r="H41" s="187"/>
      <c r="I41" s="208"/>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row>
    <row r="42" spans="1:60" outlineLevel="1" x14ac:dyDescent="0.2">
      <c r="A42" s="205"/>
      <c r="B42" s="174"/>
      <c r="C42" s="199" t="s">
        <v>1213</v>
      </c>
      <c r="D42" s="178"/>
      <c r="E42" s="183">
        <v>138.13999999999999</v>
      </c>
      <c r="F42" s="188"/>
      <c r="G42" s="188"/>
      <c r="H42" s="187"/>
      <c r="I42" s="208"/>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row>
    <row r="43" spans="1:60" outlineLevel="1" x14ac:dyDescent="0.2">
      <c r="A43" s="205"/>
      <c r="B43" s="174"/>
      <c r="C43" s="199" t="s">
        <v>1214</v>
      </c>
      <c r="D43" s="178"/>
      <c r="E43" s="183">
        <v>86.4</v>
      </c>
      <c r="F43" s="188"/>
      <c r="G43" s="188"/>
      <c r="H43" s="187"/>
      <c r="I43" s="208"/>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row>
    <row r="44" spans="1:60" outlineLevel="1" x14ac:dyDescent="0.2">
      <c r="A44" s="205"/>
      <c r="B44" s="174"/>
      <c r="C44" s="199" t="s">
        <v>1215</v>
      </c>
      <c r="D44" s="178"/>
      <c r="E44" s="183">
        <v>7.923</v>
      </c>
      <c r="F44" s="188"/>
      <c r="G44" s="188"/>
      <c r="H44" s="187"/>
      <c r="I44" s="208"/>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row>
    <row r="45" spans="1:60" outlineLevel="1" x14ac:dyDescent="0.2">
      <c r="A45" s="205"/>
      <c r="B45" s="174"/>
      <c r="C45" s="199" t="s">
        <v>1216</v>
      </c>
      <c r="D45" s="178"/>
      <c r="E45" s="183">
        <v>7.923</v>
      </c>
      <c r="F45" s="188"/>
      <c r="G45" s="188"/>
      <c r="H45" s="187"/>
      <c r="I45" s="208"/>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row>
    <row r="46" spans="1:60" outlineLevel="1" x14ac:dyDescent="0.2">
      <c r="A46" s="205"/>
      <c r="B46" s="174"/>
      <c r="C46" s="199" t="s">
        <v>632</v>
      </c>
      <c r="D46" s="178"/>
      <c r="E46" s="183">
        <v>9.6</v>
      </c>
      <c r="F46" s="188"/>
      <c r="G46" s="188"/>
      <c r="H46" s="187"/>
      <c r="I46" s="208"/>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row>
    <row r="47" spans="1:60" outlineLevel="1" x14ac:dyDescent="0.2">
      <c r="A47" s="205"/>
      <c r="B47" s="174"/>
      <c r="C47" s="199" t="s">
        <v>1217</v>
      </c>
      <c r="D47" s="178"/>
      <c r="E47" s="183">
        <v>23.25</v>
      </c>
      <c r="F47" s="188"/>
      <c r="G47" s="188"/>
      <c r="H47" s="187"/>
      <c r="I47" s="208"/>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row>
    <row r="48" spans="1:60" outlineLevel="1" x14ac:dyDescent="0.2">
      <c r="A48" s="205"/>
      <c r="B48" s="174"/>
      <c r="C48" s="199" t="s">
        <v>395</v>
      </c>
      <c r="D48" s="178"/>
      <c r="E48" s="183">
        <v>10.45</v>
      </c>
      <c r="F48" s="188"/>
      <c r="G48" s="188"/>
      <c r="H48" s="187"/>
      <c r="I48" s="208"/>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row>
    <row r="49" spans="1:60" outlineLevel="1" x14ac:dyDescent="0.2">
      <c r="A49" s="205"/>
      <c r="B49" s="174"/>
      <c r="C49" s="199" t="s">
        <v>1218</v>
      </c>
      <c r="D49" s="178"/>
      <c r="E49" s="183">
        <v>3.8519999999999999</v>
      </c>
      <c r="F49" s="188"/>
      <c r="G49" s="188"/>
      <c r="H49" s="187"/>
      <c r="I49" s="208"/>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row>
    <row r="50" spans="1:60" outlineLevel="1" x14ac:dyDescent="0.2">
      <c r="A50" s="205"/>
      <c r="B50" s="174"/>
      <c r="C50" s="199" t="s">
        <v>1219</v>
      </c>
      <c r="D50" s="178"/>
      <c r="E50" s="183">
        <v>17.52</v>
      </c>
      <c r="F50" s="188"/>
      <c r="G50" s="188"/>
      <c r="H50" s="187"/>
      <c r="I50" s="208"/>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row>
    <row r="51" spans="1:60" outlineLevel="1" x14ac:dyDescent="0.2">
      <c r="A51" s="206">
        <v>4</v>
      </c>
      <c r="B51" s="173" t="s">
        <v>1228</v>
      </c>
      <c r="C51" s="198" t="s">
        <v>1229</v>
      </c>
      <c r="D51" s="177" t="s">
        <v>756</v>
      </c>
      <c r="E51" s="182">
        <v>15.85</v>
      </c>
      <c r="F51" s="189"/>
      <c r="G51" s="188">
        <f>ROUND(E51*F51,2)</f>
        <v>0</v>
      </c>
      <c r="H51" s="187" t="s">
        <v>840</v>
      </c>
      <c r="I51" s="208" t="s">
        <v>139</v>
      </c>
      <c r="J51" s="162"/>
      <c r="K51" s="162"/>
      <c r="L51" s="162"/>
      <c r="M51" s="162"/>
      <c r="N51" s="162"/>
      <c r="O51" s="162"/>
      <c r="P51" s="162"/>
      <c r="Q51" s="162"/>
      <c r="R51" s="162"/>
      <c r="S51" s="162"/>
      <c r="T51" s="162"/>
      <c r="U51" s="162"/>
      <c r="V51" s="162"/>
      <c r="W51" s="162"/>
      <c r="X51" s="162"/>
      <c r="Y51" s="162"/>
      <c r="Z51" s="162"/>
      <c r="AA51" s="162"/>
      <c r="AB51" s="162"/>
      <c r="AC51" s="162"/>
      <c r="AD51" s="162"/>
      <c r="AE51" s="162" t="s">
        <v>140</v>
      </c>
      <c r="AF51" s="162"/>
      <c r="AG51" s="162"/>
      <c r="AH51" s="162"/>
      <c r="AI51" s="162"/>
      <c r="AJ51" s="162"/>
      <c r="AK51" s="162"/>
      <c r="AL51" s="162"/>
      <c r="AM51" s="162">
        <v>15</v>
      </c>
      <c r="AN51" s="162"/>
      <c r="AO51" s="162"/>
      <c r="AP51" s="162"/>
      <c r="AQ51" s="162"/>
      <c r="AR51" s="162"/>
      <c r="AS51" s="162"/>
      <c r="AT51" s="162"/>
      <c r="AU51" s="162"/>
      <c r="AV51" s="162"/>
      <c r="AW51" s="162"/>
      <c r="AX51" s="162"/>
      <c r="AY51" s="162"/>
      <c r="AZ51" s="162"/>
      <c r="BA51" s="162"/>
      <c r="BB51" s="162"/>
      <c r="BC51" s="162"/>
      <c r="BD51" s="162"/>
      <c r="BE51" s="162"/>
      <c r="BF51" s="162"/>
      <c r="BG51" s="162"/>
      <c r="BH51" s="162"/>
    </row>
    <row r="52" spans="1:60" outlineLevel="1" x14ac:dyDescent="0.2">
      <c r="A52" s="205"/>
      <c r="B52" s="174"/>
      <c r="C52" s="199" t="s">
        <v>1230</v>
      </c>
      <c r="D52" s="178"/>
      <c r="E52" s="183">
        <v>15.85</v>
      </c>
      <c r="F52" s="188"/>
      <c r="G52" s="188"/>
      <c r="H52" s="187"/>
      <c r="I52" s="208"/>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row>
    <row r="53" spans="1:60" x14ac:dyDescent="0.2">
      <c r="A53" s="204" t="s">
        <v>130</v>
      </c>
      <c r="B53" s="172" t="s">
        <v>60</v>
      </c>
      <c r="C53" s="197" t="s">
        <v>61</v>
      </c>
      <c r="D53" s="176"/>
      <c r="E53" s="181"/>
      <c r="F53" s="272">
        <f>SUM(G54:G76)</f>
        <v>0</v>
      </c>
      <c r="G53" s="273"/>
      <c r="H53" s="186"/>
      <c r="I53" s="207"/>
      <c r="AE53" t="s">
        <v>131</v>
      </c>
    </row>
    <row r="54" spans="1:60" outlineLevel="1" x14ac:dyDescent="0.2">
      <c r="A54" s="205"/>
      <c r="B54" s="274" t="s">
        <v>1231</v>
      </c>
      <c r="C54" s="275"/>
      <c r="D54" s="276"/>
      <c r="E54" s="277"/>
      <c r="F54" s="278"/>
      <c r="G54" s="279"/>
      <c r="H54" s="187"/>
      <c r="I54" s="208"/>
      <c r="J54" s="162"/>
      <c r="K54" s="162"/>
      <c r="L54" s="162"/>
      <c r="M54" s="162"/>
      <c r="N54" s="162"/>
      <c r="O54" s="162"/>
      <c r="P54" s="162"/>
      <c r="Q54" s="162"/>
      <c r="R54" s="162"/>
      <c r="S54" s="162"/>
      <c r="T54" s="162"/>
      <c r="U54" s="162"/>
      <c r="V54" s="162"/>
      <c r="W54" s="162"/>
      <c r="X54" s="162"/>
      <c r="Y54" s="162"/>
      <c r="Z54" s="162"/>
      <c r="AA54" s="162"/>
      <c r="AB54" s="162"/>
      <c r="AC54" s="162">
        <v>0</v>
      </c>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row>
    <row r="55" spans="1:60" outlineLevel="1" x14ac:dyDescent="0.2">
      <c r="A55" s="205"/>
      <c r="B55" s="285" t="s">
        <v>1381</v>
      </c>
      <c r="C55" s="286"/>
      <c r="D55" s="287"/>
      <c r="E55" s="288"/>
      <c r="F55" s="289"/>
      <c r="G55" s="290"/>
      <c r="H55" s="187"/>
      <c r="I55" s="208"/>
      <c r="J55" s="162"/>
      <c r="K55" s="162"/>
      <c r="L55" s="162"/>
      <c r="M55" s="162"/>
      <c r="N55" s="162"/>
      <c r="O55" s="162"/>
      <c r="P55" s="162"/>
      <c r="Q55" s="162"/>
      <c r="R55" s="162"/>
      <c r="S55" s="162"/>
      <c r="T55" s="162"/>
      <c r="U55" s="162"/>
      <c r="V55" s="162"/>
      <c r="W55" s="162"/>
      <c r="X55" s="162"/>
      <c r="Y55" s="162"/>
      <c r="Z55" s="162"/>
      <c r="AA55" s="162"/>
      <c r="AB55" s="162"/>
      <c r="AC55" s="162"/>
      <c r="AD55" s="162"/>
      <c r="AE55" s="162" t="s">
        <v>134</v>
      </c>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row>
    <row r="56" spans="1:60" outlineLevel="1" x14ac:dyDescent="0.2">
      <c r="A56" s="206">
        <v>5</v>
      </c>
      <c r="B56" s="173" t="s">
        <v>1232</v>
      </c>
      <c r="C56" s="198" t="s">
        <v>1233</v>
      </c>
      <c r="D56" s="177" t="s">
        <v>227</v>
      </c>
      <c r="E56" s="182">
        <v>107.98</v>
      </c>
      <c r="F56" s="189"/>
      <c r="G56" s="188">
        <f>ROUND(E56*F56,2)</f>
        <v>0</v>
      </c>
      <c r="H56" s="187" t="s">
        <v>243</v>
      </c>
      <c r="I56" s="208" t="s">
        <v>139</v>
      </c>
      <c r="J56" s="162"/>
      <c r="K56" s="162"/>
      <c r="L56" s="162"/>
      <c r="M56" s="162"/>
      <c r="N56" s="162"/>
      <c r="O56" s="162"/>
      <c r="P56" s="162"/>
      <c r="Q56" s="162"/>
      <c r="R56" s="162"/>
      <c r="S56" s="162"/>
      <c r="T56" s="162"/>
      <c r="U56" s="162"/>
      <c r="V56" s="162"/>
      <c r="W56" s="162"/>
      <c r="X56" s="162"/>
      <c r="Y56" s="162"/>
      <c r="Z56" s="162"/>
      <c r="AA56" s="162"/>
      <c r="AB56" s="162"/>
      <c r="AC56" s="162"/>
      <c r="AD56" s="162"/>
      <c r="AE56" s="162" t="s">
        <v>140</v>
      </c>
      <c r="AF56" s="162"/>
      <c r="AG56" s="162"/>
      <c r="AH56" s="162"/>
      <c r="AI56" s="162"/>
      <c r="AJ56" s="162"/>
      <c r="AK56" s="162"/>
      <c r="AL56" s="162"/>
      <c r="AM56" s="162">
        <v>15</v>
      </c>
      <c r="AN56" s="162"/>
      <c r="AO56" s="162"/>
      <c r="AP56" s="162"/>
      <c r="AQ56" s="162"/>
      <c r="AR56" s="162"/>
      <c r="AS56" s="162"/>
      <c r="AT56" s="162"/>
      <c r="AU56" s="162"/>
      <c r="AV56" s="162"/>
      <c r="AW56" s="162"/>
      <c r="AX56" s="162"/>
      <c r="AY56" s="162"/>
      <c r="AZ56" s="162"/>
      <c r="BA56" s="162"/>
      <c r="BB56" s="162"/>
      <c r="BC56" s="162"/>
      <c r="BD56" s="162"/>
      <c r="BE56" s="162"/>
      <c r="BF56" s="162"/>
      <c r="BG56" s="162"/>
      <c r="BH56" s="162"/>
    </row>
    <row r="57" spans="1:60" outlineLevel="1" x14ac:dyDescent="0.2">
      <c r="A57" s="205"/>
      <c r="B57" s="285" t="s">
        <v>1234</v>
      </c>
      <c r="C57" s="286"/>
      <c r="D57" s="287"/>
      <c r="E57" s="288"/>
      <c r="F57" s="289"/>
      <c r="G57" s="290"/>
      <c r="H57" s="187"/>
      <c r="I57" s="208"/>
      <c r="J57" s="162"/>
      <c r="K57" s="162"/>
      <c r="L57" s="162"/>
      <c r="M57" s="162"/>
      <c r="N57" s="162"/>
      <c r="O57" s="162"/>
      <c r="P57" s="162"/>
      <c r="Q57" s="162"/>
      <c r="R57" s="162"/>
      <c r="S57" s="162"/>
      <c r="T57" s="162"/>
      <c r="U57" s="162"/>
      <c r="V57" s="162"/>
      <c r="W57" s="162"/>
      <c r="X57" s="162"/>
      <c r="Y57" s="162"/>
      <c r="Z57" s="162"/>
      <c r="AA57" s="162"/>
      <c r="AB57" s="162"/>
      <c r="AC57" s="162">
        <v>0</v>
      </c>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row>
    <row r="58" spans="1:60" outlineLevel="1" x14ac:dyDescent="0.2">
      <c r="A58" s="205"/>
      <c r="B58" s="285" t="s">
        <v>1382</v>
      </c>
      <c r="C58" s="286"/>
      <c r="D58" s="287"/>
      <c r="E58" s="288"/>
      <c r="F58" s="289"/>
      <c r="G58" s="290"/>
      <c r="H58" s="187"/>
      <c r="I58" s="208"/>
      <c r="J58" s="162"/>
      <c r="K58" s="162"/>
      <c r="L58" s="162"/>
      <c r="M58" s="162"/>
      <c r="N58" s="162"/>
      <c r="O58" s="162"/>
      <c r="P58" s="162"/>
      <c r="Q58" s="162"/>
      <c r="R58" s="162"/>
      <c r="S58" s="162"/>
      <c r="T58" s="162"/>
      <c r="U58" s="162"/>
      <c r="V58" s="162"/>
      <c r="W58" s="162"/>
      <c r="X58" s="162"/>
      <c r="Y58" s="162"/>
      <c r="Z58" s="162"/>
      <c r="AA58" s="162"/>
      <c r="AB58" s="162"/>
      <c r="AC58" s="162"/>
      <c r="AD58" s="162"/>
      <c r="AE58" s="162" t="s">
        <v>134</v>
      </c>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row>
    <row r="59" spans="1:60" outlineLevel="1" x14ac:dyDescent="0.2">
      <c r="A59" s="206">
        <v>6</v>
      </c>
      <c r="B59" s="173" t="s">
        <v>1235</v>
      </c>
      <c r="C59" s="198" t="s">
        <v>1236</v>
      </c>
      <c r="D59" s="177" t="s">
        <v>227</v>
      </c>
      <c r="E59" s="182">
        <v>144.672</v>
      </c>
      <c r="F59" s="189"/>
      <c r="G59" s="188">
        <f>ROUND(E59*F59,2)</f>
        <v>0</v>
      </c>
      <c r="H59" s="187" t="s">
        <v>243</v>
      </c>
      <c r="I59" s="208" t="s">
        <v>139</v>
      </c>
      <c r="J59" s="162"/>
      <c r="K59" s="162"/>
      <c r="L59" s="162"/>
      <c r="M59" s="162"/>
      <c r="N59" s="162"/>
      <c r="O59" s="162"/>
      <c r="P59" s="162"/>
      <c r="Q59" s="162"/>
      <c r="R59" s="162"/>
      <c r="S59" s="162"/>
      <c r="T59" s="162"/>
      <c r="U59" s="162"/>
      <c r="V59" s="162"/>
      <c r="W59" s="162"/>
      <c r="X59" s="162"/>
      <c r="Y59" s="162"/>
      <c r="Z59" s="162"/>
      <c r="AA59" s="162"/>
      <c r="AB59" s="162"/>
      <c r="AC59" s="162"/>
      <c r="AD59" s="162"/>
      <c r="AE59" s="162" t="s">
        <v>140</v>
      </c>
      <c r="AF59" s="162"/>
      <c r="AG59" s="162"/>
      <c r="AH59" s="162"/>
      <c r="AI59" s="162"/>
      <c r="AJ59" s="162"/>
      <c r="AK59" s="162"/>
      <c r="AL59" s="162"/>
      <c r="AM59" s="162">
        <v>15</v>
      </c>
      <c r="AN59" s="162"/>
      <c r="AO59" s="162"/>
      <c r="AP59" s="162"/>
      <c r="AQ59" s="162"/>
      <c r="AR59" s="162"/>
      <c r="AS59" s="162"/>
      <c r="AT59" s="162"/>
      <c r="AU59" s="162"/>
      <c r="AV59" s="162"/>
      <c r="AW59" s="162"/>
      <c r="AX59" s="162"/>
      <c r="AY59" s="162"/>
      <c r="AZ59" s="162"/>
      <c r="BA59" s="162"/>
      <c r="BB59" s="162"/>
      <c r="BC59" s="162"/>
      <c r="BD59" s="162"/>
      <c r="BE59" s="162"/>
      <c r="BF59" s="162"/>
      <c r="BG59" s="162"/>
      <c r="BH59" s="162"/>
    </row>
    <row r="60" spans="1:60" outlineLevel="1" x14ac:dyDescent="0.2">
      <c r="A60" s="205"/>
      <c r="B60" s="174"/>
      <c r="C60" s="199" t="s">
        <v>1237</v>
      </c>
      <c r="D60" s="178"/>
      <c r="E60" s="183">
        <v>48.348999999999997</v>
      </c>
      <c r="F60" s="188"/>
      <c r="G60" s="188"/>
      <c r="H60" s="187"/>
      <c r="I60" s="208"/>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row>
    <row r="61" spans="1:60" outlineLevel="1" x14ac:dyDescent="0.2">
      <c r="A61" s="205"/>
      <c r="B61" s="174"/>
      <c r="C61" s="199" t="s">
        <v>1238</v>
      </c>
      <c r="D61" s="178"/>
      <c r="E61" s="183">
        <v>34.44</v>
      </c>
      <c r="F61" s="188"/>
      <c r="G61" s="188"/>
      <c r="H61" s="187"/>
      <c r="I61" s="208"/>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row>
    <row r="62" spans="1:60" outlineLevel="1" x14ac:dyDescent="0.2">
      <c r="A62" s="205"/>
      <c r="B62" s="174"/>
      <c r="C62" s="199" t="s">
        <v>1239</v>
      </c>
      <c r="D62" s="178"/>
      <c r="E62" s="183">
        <v>4.2</v>
      </c>
      <c r="F62" s="188"/>
      <c r="G62" s="188"/>
      <c r="H62" s="187"/>
      <c r="I62" s="208"/>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row>
    <row r="63" spans="1:60" outlineLevel="1" x14ac:dyDescent="0.2">
      <c r="A63" s="205"/>
      <c r="B63" s="174"/>
      <c r="C63" s="199" t="s">
        <v>263</v>
      </c>
      <c r="D63" s="178"/>
      <c r="E63" s="183">
        <v>2</v>
      </c>
      <c r="F63" s="188"/>
      <c r="G63" s="188"/>
      <c r="H63" s="187"/>
      <c r="I63" s="208"/>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row>
    <row r="64" spans="1:60" outlineLevel="1" x14ac:dyDescent="0.2">
      <c r="A64" s="205"/>
      <c r="B64" s="174"/>
      <c r="C64" s="199" t="s">
        <v>264</v>
      </c>
      <c r="D64" s="178"/>
      <c r="E64" s="183">
        <v>14.25</v>
      </c>
      <c r="F64" s="188"/>
      <c r="G64" s="188"/>
      <c r="H64" s="187"/>
      <c r="I64" s="208"/>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row>
    <row r="65" spans="1:60" outlineLevel="1" x14ac:dyDescent="0.2">
      <c r="A65" s="205"/>
      <c r="B65" s="174"/>
      <c r="C65" s="199" t="s">
        <v>1240</v>
      </c>
      <c r="D65" s="178"/>
      <c r="E65" s="183">
        <v>11.2</v>
      </c>
      <c r="F65" s="188"/>
      <c r="G65" s="188"/>
      <c r="H65" s="187"/>
      <c r="I65" s="208"/>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row>
    <row r="66" spans="1:60" outlineLevel="1" x14ac:dyDescent="0.2">
      <c r="A66" s="205"/>
      <c r="B66" s="174"/>
      <c r="C66" s="199" t="s">
        <v>1241</v>
      </c>
      <c r="D66" s="178"/>
      <c r="E66" s="183">
        <v>30.233000000000001</v>
      </c>
      <c r="F66" s="188"/>
      <c r="G66" s="188"/>
      <c r="H66" s="187"/>
      <c r="I66" s="208"/>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row>
    <row r="67" spans="1:60" outlineLevel="1" x14ac:dyDescent="0.2">
      <c r="A67" s="205"/>
      <c r="B67" s="285" t="s">
        <v>1242</v>
      </c>
      <c r="C67" s="286"/>
      <c r="D67" s="287"/>
      <c r="E67" s="288"/>
      <c r="F67" s="289"/>
      <c r="G67" s="290"/>
      <c r="H67" s="187"/>
      <c r="I67" s="208"/>
      <c r="J67" s="162"/>
      <c r="K67" s="162"/>
      <c r="L67" s="162"/>
      <c r="M67" s="162"/>
      <c r="N67" s="162"/>
      <c r="O67" s="162"/>
      <c r="P67" s="162"/>
      <c r="Q67" s="162"/>
      <c r="R67" s="162"/>
      <c r="S67" s="162"/>
      <c r="T67" s="162"/>
      <c r="U67" s="162"/>
      <c r="V67" s="162"/>
      <c r="W67" s="162"/>
      <c r="X67" s="162"/>
      <c r="Y67" s="162"/>
      <c r="Z67" s="162"/>
      <c r="AA67" s="162"/>
      <c r="AB67" s="162"/>
      <c r="AC67" s="162">
        <v>0</v>
      </c>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row>
    <row r="68" spans="1:60" outlineLevel="1" x14ac:dyDescent="0.2">
      <c r="A68" s="206">
        <v>7</v>
      </c>
      <c r="B68" s="173" t="s">
        <v>1243</v>
      </c>
      <c r="C68" s="198" t="s">
        <v>1233</v>
      </c>
      <c r="D68" s="177" t="s">
        <v>227</v>
      </c>
      <c r="E68" s="182">
        <v>107.98</v>
      </c>
      <c r="F68" s="189"/>
      <c r="G68" s="188">
        <f>ROUND(E68*F68,2)</f>
        <v>0</v>
      </c>
      <c r="H68" s="187" t="s">
        <v>243</v>
      </c>
      <c r="I68" s="208" t="s">
        <v>139</v>
      </c>
      <c r="J68" s="162"/>
      <c r="K68" s="162"/>
      <c r="L68" s="162"/>
      <c r="M68" s="162"/>
      <c r="N68" s="162"/>
      <c r="O68" s="162"/>
      <c r="P68" s="162"/>
      <c r="Q68" s="162"/>
      <c r="R68" s="162"/>
      <c r="S68" s="162"/>
      <c r="T68" s="162"/>
      <c r="U68" s="162"/>
      <c r="V68" s="162"/>
      <c r="W68" s="162"/>
      <c r="X68" s="162"/>
      <c r="Y68" s="162"/>
      <c r="Z68" s="162"/>
      <c r="AA68" s="162"/>
      <c r="AB68" s="162"/>
      <c r="AC68" s="162"/>
      <c r="AD68" s="162"/>
      <c r="AE68" s="162" t="s">
        <v>140</v>
      </c>
      <c r="AF68" s="162"/>
      <c r="AG68" s="162"/>
      <c r="AH68" s="162"/>
      <c r="AI68" s="162"/>
      <c r="AJ68" s="162"/>
      <c r="AK68" s="162"/>
      <c r="AL68" s="162"/>
      <c r="AM68" s="162">
        <v>15</v>
      </c>
      <c r="AN68" s="162"/>
      <c r="AO68" s="162"/>
      <c r="AP68" s="162"/>
      <c r="AQ68" s="162"/>
      <c r="AR68" s="162"/>
      <c r="AS68" s="162"/>
      <c r="AT68" s="162"/>
      <c r="AU68" s="162"/>
      <c r="AV68" s="162"/>
      <c r="AW68" s="162"/>
      <c r="AX68" s="162"/>
      <c r="AY68" s="162"/>
      <c r="AZ68" s="162"/>
      <c r="BA68" s="162"/>
      <c r="BB68" s="162"/>
      <c r="BC68" s="162"/>
      <c r="BD68" s="162"/>
      <c r="BE68" s="162"/>
      <c r="BF68" s="162"/>
      <c r="BG68" s="162"/>
      <c r="BH68" s="162"/>
    </row>
    <row r="69" spans="1:60" outlineLevel="1" x14ac:dyDescent="0.2">
      <c r="A69" s="205"/>
      <c r="B69" s="285" t="s">
        <v>1244</v>
      </c>
      <c r="C69" s="286"/>
      <c r="D69" s="287"/>
      <c r="E69" s="288"/>
      <c r="F69" s="289"/>
      <c r="G69" s="290"/>
      <c r="H69" s="187"/>
      <c r="I69" s="208"/>
      <c r="J69" s="162"/>
      <c r="K69" s="162"/>
      <c r="L69" s="162"/>
      <c r="M69" s="162"/>
      <c r="N69" s="162"/>
      <c r="O69" s="162"/>
      <c r="P69" s="162"/>
      <c r="Q69" s="162"/>
      <c r="R69" s="162"/>
      <c r="S69" s="162"/>
      <c r="T69" s="162"/>
      <c r="U69" s="162"/>
      <c r="V69" s="162"/>
      <c r="W69" s="162"/>
      <c r="X69" s="162"/>
      <c r="Y69" s="162"/>
      <c r="Z69" s="162"/>
      <c r="AA69" s="162"/>
      <c r="AB69" s="162"/>
      <c r="AC69" s="162">
        <v>0</v>
      </c>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row>
    <row r="70" spans="1:60" outlineLevel="1" x14ac:dyDescent="0.2">
      <c r="A70" s="206">
        <v>8</v>
      </c>
      <c r="B70" s="173" t="s">
        <v>1245</v>
      </c>
      <c r="C70" s="198" t="s">
        <v>1246</v>
      </c>
      <c r="D70" s="177" t="s">
        <v>227</v>
      </c>
      <c r="E70" s="182">
        <v>10.675000000000001</v>
      </c>
      <c r="F70" s="189"/>
      <c r="G70" s="188">
        <f>ROUND(E70*F70,2)</f>
        <v>0</v>
      </c>
      <c r="H70" s="187" t="s">
        <v>243</v>
      </c>
      <c r="I70" s="208" t="s">
        <v>139</v>
      </c>
      <c r="J70" s="162"/>
      <c r="K70" s="162"/>
      <c r="L70" s="162"/>
      <c r="M70" s="162"/>
      <c r="N70" s="162"/>
      <c r="O70" s="162"/>
      <c r="P70" s="162"/>
      <c r="Q70" s="162"/>
      <c r="R70" s="162"/>
      <c r="S70" s="162"/>
      <c r="T70" s="162"/>
      <c r="U70" s="162"/>
      <c r="V70" s="162"/>
      <c r="W70" s="162"/>
      <c r="X70" s="162"/>
      <c r="Y70" s="162"/>
      <c r="Z70" s="162"/>
      <c r="AA70" s="162"/>
      <c r="AB70" s="162"/>
      <c r="AC70" s="162"/>
      <c r="AD70" s="162"/>
      <c r="AE70" s="162" t="s">
        <v>140</v>
      </c>
      <c r="AF70" s="162"/>
      <c r="AG70" s="162"/>
      <c r="AH70" s="162"/>
      <c r="AI70" s="162"/>
      <c r="AJ70" s="162"/>
      <c r="AK70" s="162"/>
      <c r="AL70" s="162"/>
      <c r="AM70" s="162">
        <v>15</v>
      </c>
      <c r="AN70" s="162"/>
      <c r="AO70" s="162"/>
      <c r="AP70" s="162"/>
      <c r="AQ70" s="162"/>
      <c r="AR70" s="162"/>
      <c r="AS70" s="162"/>
      <c r="AT70" s="162"/>
      <c r="AU70" s="162"/>
      <c r="AV70" s="162"/>
      <c r="AW70" s="162"/>
      <c r="AX70" s="162"/>
      <c r="AY70" s="162"/>
      <c r="AZ70" s="162"/>
      <c r="BA70" s="162"/>
      <c r="BB70" s="162"/>
      <c r="BC70" s="162"/>
      <c r="BD70" s="162"/>
      <c r="BE70" s="162"/>
      <c r="BF70" s="162"/>
      <c r="BG70" s="162"/>
      <c r="BH70" s="162"/>
    </row>
    <row r="71" spans="1:60" outlineLevel="1" x14ac:dyDescent="0.2">
      <c r="A71" s="205"/>
      <c r="B71" s="174"/>
      <c r="C71" s="199" t="s">
        <v>613</v>
      </c>
      <c r="D71" s="178"/>
      <c r="E71" s="183">
        <v>9.15</v>
      </c>
      <c r="F71" s="188"/>
      <c r="G71" s="188"/>
      <c r="H71" s="187"/>
      <c r="I71" s="208"/>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row>
    <row r="72" spans="1:60" outlineLevel="1" x14ac:dyDescent="0.2">
      <c r="A72" s="205"/>
      <c r="B72" s="174"/>
      <c r="C72" s="199" t="s">
        <v>614</v>
      </c>
      <c r="D72" s="178"/>
      <c r="E72" s="183">
        <v>1.5249999999999999</v>
      </c>
      <c r="F72" s="188"/>
      <c r="G72" s="188"/>
      <c r="H72" s="187"/>
      <c r="I72" s="208"/>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row>
    <row r="73" spans="1:60" outlineLevel="1" x14ac:dyDescent="0.2">
      <c r="A73" s="206">
        <v>9</v>
      </c>
      <c r="B73" s="173" t="s">
        <v>1247</v>
      </c>
      <c r="C73" s="198" t="s">
        <v>1248</v>
      </c>
      <c r="D73" s="177" t="s">
        <v>642</v>
      </c>
      <c r="E73" s="182">
        <v>196.959</v>
      </c>
      <c r="F73" s="189"/>
      <c r="G73" s="188">
        <f>ROUND(E73*F73,2)</f>
        <v>0</v>
      </c>
      <c r="H73" s="187" t="s">
        <v>840</v>
      </c>
      <c r="I73" s="208" t="s">
        <v>139</v>
      </c>
      <c r="J73" s="162"/>
      <c r="K73" s="162"/>
      <c r="L73" s="162"/>
      <c r="M73" s="162"/>
      <c r="N73" s="162"/>
      <c r="O73" s="162"/>
      <c r="P73" s="162"/>
      <c r="Q73" s="162"/>
      <c r="R73" s="162"/>
      <c r="S73" s="162"/>
      <c r="T73" s="162"/>
      <c r="U73" s="162"/>
      <c r="V73" s="162"/>
      <c r="W73" s="162"/>
      <c r="X73" s="162"/>
      <c r="Y73" s="162"/>
      <c r="Z73" s="162"/>
      <c r="AA73" s="162"/>
      <c r="AB73" s="162"/>
      <c r="AC73" s="162"/>
      <c r="AD73" s="162"/>
      <c r="AE73" s="162" t="s">
        <v>140</v>
      </c>
      <c r="AF73" s="162"/>
      <c r="AG73" s="162"/>
      <c r="AH73" s="162"/>
      <c r="AI73" s="162"/>
      <c r="AJ73" s="162"/>
      <c r="AK73" s="162"/>
      <c r="AL73" s="162"/>
      <c r="AM73" s="162">
        <v>15</v>
      </c>
      <c r="AN73" s="162"/>
      <c r="AO73" s="162"/>
      <c r="AP73" s="162"/>
      <c r="AQ73" s="162"/>
      <c r="AR73" s="162"/>
      <c r="AS73" s="162"/>
      <c r="AT73" s="162"/>
      <c r="AU73" s="162"/>
      <c r="AV73" s="162"/>
      <c r="AW73" s="162"/>
      <c r="AX73" s="162"/>
      <c r="AY73" s="162"/>
      <c r="AZ73" s="162"/>
      <c r="BA73" s="162"/>
      <c r="BB73" s="162"/>
      <c r="BC73" s="162"/>
      <c r="BD73" s="162"/>
      <c r="BE73" s="162"/>
      <c r="BF73" s="162"/>
      <c r="BG73" s="162"/>
      <c r="BH73" s="162"/>
    </row>
    <row r="74" spans="1:60" outlineLevel="1" x14ac:dyDescent="0.2">
      <c r="A74" s="205"/>
      <c r="B74" s="174"/>
      <c r="C74" s="199" t="s">
        <v>1249</v>
      </c>
      <c r="D74" s="178"/>
      <c r="E74" s="183">
        <v>196.959</v>
      </c>
      <c r="F74" s="188"/>
      <c r="G74" s="188"/>
      <c r="H74" s="187"/>
      <c r="I74" s="208"/>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row>
    <row r="75" spans="1:60" outlineLevel="1" x14ac:dyDescent="0.2">
      <c r="A75" s="206">
        <v>10</v>
      </c>
      <c r="B75" s="173" t="s">
        <v>1250</v>
      </c>
      <c r="C75" s="198" t="s">
        <v>1251</v>
      </c>
      <c r="D75" s="177" t="s">
        <v>227</v>
      </c>
      <c r="E75" s="182">
        <v>113.379</v>
      </c>
      <c r="F75" s="189"/>
      <c r="G75" s="188">
        <f>ROUND(E75*F75,2)</f>
        <v>0</v>
      </c>
      <c r="H75" s="187" t="s">
        <v>840</v>
      </c>
      <c r="I75" s="208" t="s">
        <v>139</v>
      </c>
      <c r="J75" s="162"/>
      <c r="K75" s="162"/>
      <c r="L75" s="162"/>
      <c r="M75" s="162"/>
      <c r="N75" s="162"/>
      <c r="O75" s="162"/>
      <c r="P75" s="162"/>
      <c r="Q75" s="162"/>
      <c r="R75" s="162"/>
      <c r="S75" s="162"/>
      <c r="T75" s="162"/>
      <c r="U75" s="162"/>
      <c r="V75" s="162"/>
      <c r="W75" s="162"/>
      <c r="X75" s="162"/>
      <c r="Y75" s="162"/>
      <c r="Z75" s="162"/>
      <c r="AA75" s="162"/>
      <c r="AB75" s="162"/>
      <c r="AC75" s="162"/>
      <c r="AD75" s="162"/>
      <c r="AE75" s="162" t="s">
        <v>140</v>
      </c>
      <c r="AF75" s="162"/>
      <c r="AG75" s="162"/>
      <c r="AH75" s="162"/>
      <c r="AI75" s="162"/>
      <c r="AJ75" s="162"/>
      <c r="AK75" s="162"/>
      <c r="AL75" s="162"/>
      <c r="AM75" s="162">
        <v>15</v>
      </c>
      <c r="AN75" s="162"/>
      <c r="AO75" s="162"/>
      <c r="AP75" s="162"/>
      <c r="AQ75" s="162"/>
      <c r="AR75" s="162"/>
      <c r="AS75" s="162"/>
      <c r="AT75" s="162"/>
      <c r="AU75" s="162"/>
      <c r="AV75" s="162"/>
      <c r="AW75" s="162"/>
      <c r="AX75" s="162"/>
      <c r="AY75" s="162"/>
      <c r="AZ75" s="162"/>
      <c r="BA75" s="162"/>
      <c r="BB75" s="162"/>
      <c r="BC75" s="162"/>
      <c r="BD75" s="162"/>
      <c r="BE75" s="162"/>
      <c r="BF75" s="162"/>
      <c r="BG75" s="162"/>
      <c r="BH75" s="162"/>
    </row>
    <row r="76" spans="1:60" outlineLevel="1" x14ac:dyDescent="0.2">
      <c r="A76" s="205"/>
      <c r="B76" s="174"/>
      <c r="C76" s="199" t="s">
        <v>1252</v>
      </c>
      <c r="D76" s="178"/>
      <c r="E76" s="183">
        <v>113.379</v>
      </c>
      <c r="F76" s="188"/>
      <c r="G76" s="188"/>
      <c r="H76" s="187"/>
      <c r="I76" s="208"/>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row>
    <row r="77" spans="1:60" x14ac:dyDescent="0.2">
      <c r="A77" s="204" t="s">
        <v>130</v>
      </c>
      <c r="B77" s="172" t="s">
        <v>68</v>
      </c>
      <c r="C77" s="197" t="s">
        <v>69</v>
      </c>
      <c r="D77" s="176"/>
      <c r="E77" s="181"/>
      <c r="F77" s="272">
        <f>SUM(G78:G91)</f>
        <v>0</v>
      </c>
      <c r="G77" s="273"/>
      <c r="H77" s="186"/>
      <c r="I77" s="207"/>
      <c r="AE77" t="s">
        <v>131</v>
      </c>
    </row>
    <row r="78" spans="1:60" outlineLevel="1" x14ac:dyDescent="0.2">
      <c r="A78" s="205"/>
      <c r="B78" s="274" t="s">
        <v>1383</v>
      </c>
      <c r="C78" s="275"/>
      <c r="D78" s="276"/>
      <c r="E78" s="277"/>
      <c r="F78" s="278"/>
      <c r="G78" s="279"/>
      <c r="H78" s="187"/>
      <c r="I78" s="208"/>
      <c r="J78" s="162"/>
      <c r="K78" s="162"/>
      <c r="L78" s="162"/>
      <c r="M78" s="162"/>
      <c r="N78" s="162"/>
      <c r="O78" s="162"/>
      <c r="P78" s="162"/>
      <c r="Q78" s="162"/>
      <c r="R78" s="162"/>
      <c r="S78" s="162"/>
      <c r="T78" s="162"/>
      <c r="U78" s="162"/>
      <c r="V78" s="162"/>
      <c r="W78" s="162"/>
      <c r="X78" s="162"/>
      <c r="Y78" s="162"/>
      <c r="Z78" s="162"/>
      <c r="AA78" s="162"/>
      <c r="AB78" s="162"/>
      <c r="AC78" s="162">
        <v>0</v>
      </c>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row>
    <row r="79" spans="1:60" outlineLevel="1" x14ac:dyDescent="0.2">
      <c r="A79" s="205"/>
      <c r="B79" s="285" t="s">
        <v>1253</v>
      </c>
      <c r="C79" s="286"/>
      <c r="D79" s="287"/>
      <c r="E79" s="288"/>
      <c r="F79" s="289"/>
      <c r="G79" s="290"/>
      <c r="H79" s="187"/>
      <c r="I79" s="208"/>
      <c r="J79" s="162"/>
      <c r="K79" s="162"/>
      <c r="L79" s="162"/>
      <c r="M79" s="162"/>
      <c r="N79" s="162"/>
      <c r="O79" s="162"/>
      <c r="P79" s="162"/>
      <c r="Q79" s="162"/>
      <c r="R79" s="162"/>
      <c r="S79" s="162"/>
      <c r="T79" s="162"/>
      <c r="U79" s="162"/>
      <c r="V79" s="162"/>
      <c r="W79" s="162"/>
      <c r="X79" s="162"/>
      <c r="Y79" s="162"/>
      <c r="Z79" s="162"/>
      <c r="AA79" s="162"/>
      <c r="AB79" s="162"/>
      <c r="AC79" s="162"/>
      <c r="AD79" s="162"/>
      <c r="AE79" s="162" t="s">
        <v>134</v>
      </c>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row>
    <row r="80" spans="1:60" outlineLevel="1" x14ac:dyDescent="0.2">
      <c r="A80" s="206">
        <v>11</v>
      </c>
      <c r="B80" s="173" t="s">
        <v>1254</v>
      </c>
      <c r="C80" s="198" t="s">
        <v>1255</v>
      </c>
      <c r="D80" s="177" t="s">
        <v>271</v>
      </c>
      <c r="E80" s="182">
        <v>619.21</v>
      </c>
      <c r="F80" s="189"/>
      <c r="G80" s="188">
        <f>ROUND(E80*F80,2)</f>
        <v>0</v>
      </c>
      <c r="H80" s="187" t="s">
        <v>228</v>
      </c>
      <c r="I80" s="208" t="s">
        <v>139</v>
      </c>
      <c r="J80" s="162"/>
      <c r="K80" s="162"/>
      <c r="L80" s="162"/>
      <c r="M80" s="162"/>
      <c r="N80" s="162"/>
      <c r="O80" s="162"/>
      <c r="P80" s="162"/>
      <c r="Q80" s="162"/>
      <c r="R80" s="162"/>
      <c r="S80" s="162"/>
      <c r="T80" s="162"/>
      <c r="U80" s="162"/>
      <c r="V80" s="162"/>
      <c r="W80" s="162"/>
      <c r="X80" s="162"/>
      <c r="Y80" s="162"/>
      <c r="Z80" s="162"/>
      <c r="AA80" s="162"/>
      <c r="AB80" s="162"/>
      <c r="AC80" s="162"/>
      <c r="AD80" s="162"/>
      <c r="AE80" s="162" t="s">
        <v>140</v>
      </c>
      <c r="AF80" s="162"/>
      <c r="AG80" s="162"/>
      <c r="AH80" s="162"/>
      <c r="AI80" s="162"/>
      <c r="AJ80" s="162"/>
      <c r="AK80" s="162"/>
      <c r="AL80" s="162"/>
      <c r="AM80" s="162">
        <v>15</v>
      </c>
      <c r="AN80" s="162"/>
      <c r="AO80" s="162"/>
      <c r="AP80" s="162"/>
      <c r="AQ80" s="162"/>
      <c r="AR80" s="162"/>
      <c r="AS80" s="162"/>
      <c r="AT80" s="162"/>
      <c r="AU80" s="162"/>
      <c r="AV80" s="162"/>
      <c r="AW80" s="162"/>
      <c r="AX80" s="162"/>
      <c r="AY80" s="162"/>
      <c r="AZ80" s="162"/>
      <c r="BA80" s="162"/>
      <c r="BB80" s="162"/>
      <c r="BC80" s="162"/>
      <c r="BD80" s="162"/>
      <c r="BE80" s="162"/>
      <c r="BF80" s="162"/>
      <c r="BG80" s="162"/>
      <c r="BH80" s="162"/>
    </row>
    <row r="81" spans="1:60" outlineLevel="1" x14ac:dyDescent="0.2">
      <c r="A81" s="205"/>
      <c r="B81" s="174"/>
      <c r="C81" s="199" t="s">
        <v>732</v>
      </c>
      <c r="D81" s="178"/>
      <c r="E81" s="183">
        <v>0.69</v>
      </c>
      <c r="F81" s="188"/>
      <c r="G81" s="188"/>
      <c r="H81" s="187"/>
      <c r="I81" s="208"/>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row>
    <row r="82" spans="1:60" outlineLevel="1" x14ac:dyDescent="0.2">
      <c r="A82" s="205"/>
      <c r="B82" s="174"/>
      <c r="C82" s="199" t="s">
        <v>733</v>
      </c>
      <c r="D82" s="178"/>
      <c r="E82" s="183">
        <v>50.82</v>
      </c>
      <c r="F82" s="188"/>
      <c r="G82" s="188"/>
      <c r="H82" s="187"/>
      <c r="I82" s="208"/>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row>
    <row r="83" spans="1:60" outlineLevel="1" x14ac:dyDescent="0.2">
      <c r="A83" s="205"/>
      <c r="B83" s="174"/>
      <c r="C83" s="199" t="s">
        <v>734</v>
      </c>
      <c r="D83" s="178"/>
      <c r="E83" s="183">
        <v>49.78</v>
      </c>
      <c r="F83" s="188"/>
      <c r="G83" s="188"/>
      <c r="H83" s="187"/>
      <c r="I83" s="208"/>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row>
    <row r="84" spans="1:60" outlineLevel="1" x14ac:dyDescent="0.2">
      <c r="A84" s="205"/>
      <c r="B84" s="174"/>
      <c r="C84" s="199" t="s">
        <v>735</v>
      </c>
      <c r="D84" s="178"/>
      <c r="E84" s="183">
        <v>9.76</v>
      </c>
      <c r="F84" s="188"/>
      <c r="G84" s="188"/>
      <c r="H84" s="187"/>
      <c r="I84" s="208"/>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row>
    <row r="85" spans="1:60" outlineLevel="1" x14ac:dyDescent="0.2">
      <c r="A85" s="205"/>
      <c r="B85" s="174"/>
      <c r="C85" s="199" t="s">
        <v>736</v>
      </c>
      <c r="D85" s="178"/>
      <c r="E85" s="183">
        <v>85.12</v>
      </c>
      <c r="F85" s="188"/>
      <c r="G85" s="188"/>
      <c r="H85" s="187"/>
      <c r="I85" s="208"/>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row>
    <row r="86" spans="1:60" outlineLevel="1" x14ac:dyDescent="0.2">
      <c r="A86" s="205"/>
      <c r="B86" s="174"/>
      <c r="C86" s="199" t="s">
        <v>737</v>
      </c>
      <c r="D86" s="178"/>
      <c r="E86" s="183">
        <v>29.12</v>
      </c>
      <c r="F86" s="188"/>
      <c r="G86" s="188"/>
      <c r="H86" s="187"/>
      <c r="I86" s="208"/>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row>
    <row r="87" spans="1:60" outlineLevel="1" x14ac:dyDescent="0.2">
      <c r="A87" s="205"/>
      <c r="B87" s="174"/>
      <c r="C87" s="199" t="s">
        <v>738</v>
      </c>
      <c r="D87" s="178"/>
      <c r="E87" s="183">
        <v>254.4</v>
      </c>
      <c r="F87" s="188"/>
      <c r="G87" s="188"/>
      <c r="H87" s="187"/>
      <c r="I87" s="208"/>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row>
    <row r="88" spans="1:60" outlineLevel="1" x14ac:dyDescent="0.2">
      <c r="A88" s="205"/>
      <c r="B88" s="174"/>
      <c r="C88" s="199" t="s">
        <v>739</v>
      </c>
      <c r="D88" s="178"/>
      <c r="E88" s="183">
        <v>38.72</v>
      </c>
      <c r="F88" s="188"/>
      <c r="G88" s="188"/>
      <c r="H88" s="187"/>
      <c r="I88" s="208"/>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row>
    <row r="89" spans="1:60" outlineLevel="1" x14ac:dyDescent="0.2">
      <c r="A89" s="205"/>
      <c r="B89" s="174"/>
      <c r="C89" s="199" t="s">
        <v>1256</v>
      </c>
      <c r="D89" s="178"/>
      <c r="E89" s="183">
        <v>100.8</v>
      </c>
      <c r="F89" s="188"/>
      <c r="G89" s="188"/>
      <c r="H89" s="187"/>
      <c r="I89" s="208"/>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row>
    <row r="90" spans="1:60" ht="22.5" outlineLevel="1" x14ac:dyDescent="0.2">
      <c r="A90" s="206">
        <v>12</v>
      </c>
      <c r="B90" s="173" t="s">
        <v>1257</v>
      </c>
      <c r="C90" s="198" t="s">
        <v>1258</v>
      </c>
      <c r="D90" s="177" t="s">
        <v>271</v>
      </c>
      <c r="E90" s="182">
        <v>681.13099999999997</v>
      </c>
      <c r="F90" s="189"/>
      <c r="G90" s="188">
        <f>ROUND(E90*F90,2)</f>
        <v>0</v>
      </c>
      <c r="H90" s="187" t="s">
        <v>840</v>
      </c>
      <c r="I90" s="208" t="s">
        <v>139</v>
      </c>
      <c r="J90" s="162"/>
      <c r="K90" s="162"/>
      <c r="L90" s="162"/>
      <c r="M90" s="162"/>
      <c r="N90" s="162"/>
      <c r="O90" s="162"/>
      <c r="P90" s="162"/>
      <c r="Q90" s="162"/>
      <c r="R90" s="162"/>
      <c r="S90" s="162"/>
      <c r="T90" s="162"/>
      <c r="U90" s="162"/>
      <c r="V90" s="162"/>
      <c r="W90" s="162"/>
      <c r="X90" s="162"/>
      <c r="Y90" s="162"/>
      <c r="Z90" s="162"/>
      <c r="AA90" s="162"/>
      <c r="AB90" s="162"/>
      <c r="AC90" s="162"/>
      <c r="AD90" s="162"/>
      <c r="AE90" s="162" t="s">
        <v>140</v>
      </c>
      <c r="AF90" s="162"/>
      <c r="AG90" s="162"/>
      <c r="AH90" s="162"/>
      <c r="AI90" s="162"/>
      <c r="AJ90" s="162"/>
      <c r="AK90" s="162"/>
      <c r="AL90" s="162"/>
      <c r="AM90" s="162">
        <v>15</v>
      </c>
      <c r="AN90" s="162"/>
      <c r="AO90" s="162"/>
      <c r="AP90" s="162"/>
      <c r="AQ90" s="162"/>
      <c r="AR90" s="162"/>
      <c r="AS90" s="162"/>
      <c r="AT90" s="162"/>
      <c r="AU90" s="162"/>
      <c r="AV90" s="162"/>
      <c r="AW90" s="162"/>
      <c r="AX90" s="162"/>
      <c r="AY90" s="162"/>
      <c r="AZ90" s="162"/>
      <c r="BA90" s="162"/>
      <c r="BB90" s="162"/>
      <c r="BC90" s="162"/>
      <c r="BD90" s="162"/>
      <c r="BE90" s="162"/>
      <c r="BF90" s="162"/>
      <c r="BG90" s="162"/>
      <c r="BH90" s="162"/>
    </row>
    <row r="91" spans="1:60" outlineLevel="1" x14ac:dyDescent="0.2">
      <c r="A91" s="205"/>
      <c r="B91" s="174"/>
      <c r="C91" s="199" t="s">
        <v>1259</v>
      </c>
      <c r="D91" s="178"/>
      <c r="E91" s="183">
        <v>681.13099999999997</v>
      </c>
      <c r="F91" s="188"/>
      <c r="G91" s="188"/>
      <c r="H91" s="187"/>
      <c r="I91" s="208"/>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row>
    <row r="92" spans="1:60" x14ac:dyDescent="0.2">
      <c r="A92" s="204" t="s">
        <v>130</v>
      </c>
      <c r="B92" s="172" t="s">
        <v>76</v>
      </c>
      <c r="C92" s="197" t="s">
        <v>77</v>
      </c>
      <c r="D92" s="176"/>
      <c r="E92" s="181"/>
      <c r="F92" s="272">
        <f>SUM(G93:G95)</f>
        <v>0</v>
      </c>
      <c r="G92" s="273"/>
      <c r="H92" s="186"/>
      <c r="I92" s="207"/>
      <c r="AE92" t="s">
        <v>131</v>
      </c>
    </row>
    <row r="93" spans="1:60" outlineLevel="1" x14ac:dyDescent="0.2">
      <c r="A93" s="205"/>
      <c r="B93" s="274" t="s">
        <v>1260</v>
      </c>
      <c r="C93" s="275"/>
      <c r="D93" s="276"/>
      <c r="E93" s="277"/>
      <c r="F93" s="278"/>
      <c r="G93" s="279"/>
      <c r="H93" s="187"/>
      <c r="I93" s="208"/>
      <c r="J93" s="162"/>
      <c r="K93" s="162"/>
      <c r="L93" s="162"/>
      <c r="M93" s="162"/>
      <c r="N93" s="162"/>
      <c r="O93" s="162"/>
      <c r="P93" s="162"/>
      <c r="Q93" s="162"/>
      <c r="R93" s="162"/>
      <c r="S93" s="162"/>
      <c r="T93" s="162"/>
      <c r="U93" s="162"/>
      <c r="V93" s="162"/>
      <c r="W93" s="162"/>
      <c r="X93" s="162"/>
      <c r="Y93" s="162"/>
      <c r="Z93" s="162"/>
      <c r="AA93" s="162"/>
      <c r="AB93" s="162"/>
      <c r="AC93" s="162">
        <v>0</v>
      </c>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row>
    <row r="94" spans="1:60" outlineLevel="1" x14ac:dyDescent="0.2">
      <c r="A94" s="205"/>
      <c r="B94" s="285" t="s">
        <v>1261</v>
      </c>
      <c r="C94" s="286"/>
      <c r="D94" s="287"/>
      <c r="E94" s="288"/>
      <c r="F94" s="289"/>
      <c r="G94" s="290"/>
      <c r="H94" s="187"/>
      <c r="I94" s="208"/>
      <c r="J94" s="162"/>
      <c r="K94" s="162"/>
      <c r="L94" s="162"/>
      <c r="M94" s="162"/>
      <c r="N94" s="162"/>
      <c r="O94" s="162"/>
      <c r="P94" s="162"/>
      <c r="Q94" s="162"/>
      <c r="R94" s="162"/>
      <c r="S94" s="162"/>
      <c r="T94" s="162"/>
      <c r="U94" s="162"/>
      <c r="V94" s="162"/>
      <c r="W94" s="162"/>
      <c r="X94" s="162"/>
      <c r="Y94" s="162"/>
      <c r="Z94" s="162"/>
      <c r="AA94" s="162"/>
      <c r="AB94" s="162"/>
      <c r="AC94" s="162"/>
      <c r="AD94" s="162"/>
      <c r="AE94" s="162" t="s">
        <v>134</v>
      </c>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row>
    <row r="95" spans="1:60" outlineLevel="1" x14ac:dyDescent="0.2">
      <c r="A95" s="206">
        <v>13</v>
      </c>
      <c r="B95" s="173" t="s">
        <v>1262</v>
      </c>
      <c r="C95" s="198" t="s">
        <v>1263</v>
      </c>
      <c r="D95" s="177" t="s">
        <v>762</v>
      </c>
      <c r="E95" s="182">
        <v>153.29561000000001</v>
      </c>
      <c r="F95" s="189"/>
      <c r="G95" s="188">
        <f>ROUND(E95*F95,2)</f>
        <v>0</v>
      </c>
      <c r="H95" s="187" t="s">
        <v>243</v>
      </c>
      <c r="I95" s="208" t="s">
        <v>139</v>
      </c>
      <c r="J95" s="162"/>
      <c r="K95" s="162"/>
      <c r="L95" s="162"/>
      <c r="M95" s="162"/>
      <c r="N95" s="162"/>
      <c r="O95" s="162"/>
      <c r="P95" s="162"/>
      <c r="Q95" s="162"/>
      <c r="R95" s="162"/>
      <c r="S95" s="162"/>
      <c r="T95" s="162"/>
      <c r="U95" s="162"/>
      <c r="V95" s="162"/>
      <c r="W95" s="162"/>
      <c r="X95" s="162"/>
      <c r="Y95" s="162"/>
      <c r="Z95" s="162"/>
      <c r="AA95" s="162"/>
      <c r="AB95" s="162"/>
      <c r="AC95" s="162"/>
      <c r="AD95" s="162"/>
      <c r="AE95" s="162" t="s">
        <v>140</v>
      </c>
      <c r="AF95" s="162"/>
      <c r="AG95" s="162"/>
      <c r="AH95" s="162"/>
      <c r="AI95" s="162"/>
      <c r="AJ95" s="162"/>
      <c r="AK95" s="162"/>
      <c r="AL95" s="162"/>
      <c r="AM95" s="162">
        <v>15</v>
      </c>
      <c r="AN95" s="162"/>
      <c r="AO95" s="162"/>
      <c r="AP95" s="162"/>
      <c r="AQ95" s="162"/>
      <c r="AR95" s="162"/>
      <c r="AS95" s="162"/>
      <c r="AT95" s="162"/>
      <c r="AU95" s="162"/>
      <c r="AV95" s="162"/>
      <c r="AW95" s="162"/>
      <c r="AX95" s="162"/>
      <c r="AY95" s="162"/>
      <c r="AZ95" s="162"/>
      <c r="BA95" s="162"/>
      <c r="BB95" s="162"/>
      <c r="BC95" s="162"/>
      <c r="BD95" s="162"/>
      <c r="BE95" s="162"/>
      <c r="BF95" s="162"/>
      <c r="BG95" s="162"/>
      <c r="BH95" s="162"/>
    </row>
    <row r="96" spans="1:60" x14ac:dyDescent="0.2">
      <c r="A96" s="204" t="s">
        <v>130</v>
      </c>
      <c r="B96" s="172" t="s">
        <v>92</v>
      </c>
      <c r="C96" s="197" t="s">
        <v>93</v>
      </c>
      <c r="D96" s="176"/>
      <c r="E96" s="181"/>
      <c r="F96" s="272">
        <f>SUM(G97:G112)</f>
        <v>0</v>
      </c>
      <c r="G96" s="273"/>
      <c r="H96" s="186"/>
      <c r="I96" s="207"/>
      <c r="AE96" t="s">
        <v>131</v>
      </c>
    </row>
    <row r="97" spans="1:60" outlineLevel="1" x14ac:dyDescent="0.2">
      <c r="A97" s="205"/>
      <c r="B97" s="274" t="s">
        <v>993</v>
      </c>
      <c r="C97" s="275"/>
      <c r="D97" s="276"/>
      <c r="E97" s="277"/>
      <c r="F97" s="278"/>
      <c r="G97" s="279"/>
      <c r="H97" s="187"/>
      <c r="I97" s="208"/>
      <c r="J97" s="162"/>
      <c r="K97" s="162"/>
      <c r="L97" s="162"/>
      <c r="M97" s="162"/>
      <c r="N97" s="162"/>
      <c r="O97" s="162"/>
      <c r="P97" s="162"/>
      <c r="Q97" s="162"/>
      <c r="R97" s="162"/>
      <c r="S97" s="162"/>
      <c r="T97" s="162"/>
      <c r="U97" s="162"/>
      <c r="V97" s="162"/>
      <c r="W97" s="162"/>
      <c r="X97" s="162"/>
      <c r="Y97" s="162"/>
      <c r="Z97" s="162"/>
      <c r="AA97" s="162"/>
      <c r="AB97" s="162"/>
      <c r="AC97" s="162">
        <v>0</v>
      </c>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row>
    <row r="98" spans="1:60" outlineLevel="1" x14ac:dyDescent="0.2">
      <c r="A98" s="206">
        <v>14</v>
      </c>
      <c r="B98" s="173" t="s">
        <v>994</v>
      </c>
      <c r="C98" s="198" t="s">
        <v>995</v>
      </c>
      <c r="D98" s="177" t="s">
        <v>756</v>
      </c>
      <c r="E98" s="182">
        <v>62.207320000000003</v>
      </c>
      <c r="F98" s="189"/>
      <c r="G98" s="188">
        <f>ROUND(E98*F98,2)</f>
        <v>0</v>
      </c>
      <c r="H98" s="187" t="s">
        <v>751</v>
      </c>
      <c r="I98" s="208" t="s">
        <v>139</v>
      </c>
      <c r="J98" s="162"/>
      <c r="K98" s="162"/>
      <c r="L98" s="162"/>
      <c r="M98" s="162"/>
      <c r="N98" s="162"/>
      <c r="O98" s="162"/>
      <c r="P98" s="162"/>
      <c r="Q98" s="162"/>
      <c r="R98" s="162"/>
      <c r="S98" s="162"/>
      <c r="T98" s="162"/>
      <c r="U98" s="162"/>
      <c r="V98" s="162"/>
      <c r="W98" s="162"/>
      <c r="X98" s="162"/>
      <c r="Y98" s="162"/>
      <c r="Z98" s="162"/>
      <c r="AA98" s="162"/>
      <c r="AB98" s="162"/>
      <c r="AC98" s="162"/>
      <c r="AD98" s="162"/>
      <c r="AE98" s="162" t="s">
        <v>140</v>
      </c>
      <c r="AF98" s="162"/>
      <c r="AG98" s="162"/>
      <c r="AH98" s="162"/>
      <c r="AI98" s="162"/>
      <c r="AJ98" s="162"/>
      <c r="AK98" s="162"/>
      <c r="AL98" s="162"/>
      <c r="AM98" s="162">
        <v>15</v>
      </c>
      <c r="AN98" s="162"/>
      <c r="AO98" s="162"/>
      <c r="AP98" s="162"/>
      <c r="AQ98" s="162"/>
      <c r="AR98" s="162"/>
      <c r="AS98" s="162"/>
      <c r="AT98" s="162"/>
      <c r="AU98" s="162"/>
      <c r="AV98" s="162"/>
      <c r="AW98" s="162"/>
      <c r="AX98" s="162"/>
      <c r="AY98" s="162"/>
      <c r="AZ98" s="162"/>
      <c r="BA98" s="162"/>
      <c r="BB98" s="162"/>
      <c r="BC98" s="162"/>
      <c r="BD98" s="162"/>
      <c r="BE98" s="162"/>
      <c r="BF98" s="162"/>
      <c r="BG98" s="162"/>
      <c r="BH98" s="162"/>
    </row>
    <row r="99" spans="1:60" outlineLevel="1" x14ac:dyDescent="0.2">
      <c r="A99" s="205"/>
      <c r="B99" s="174"/>
      <c r="C99" s="199" t="s">
        <v>1264</v>
      </c>
      <c r="D99" s="178"/>
      <c r="E99" s="183"/>
      <c r="F99" s="188"/>
      <c r="G99" s="188"/>
      <c r="H99" s="187"/>
      <c r="I99" s="208"/>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row>
    <row r="100" spans="1:60" outlineLevel="1" x14ac:dyDescent="0.2">
      <c r="A100" s="205"/>
      <c r="B100" s="174"/>
      <c r="C100" s="199" t="s">
        <v>1265</v>
      </c>
      <c r="D100" s="178"/>
      <c r="E100" s="183">
        <v>62.207320000000003</v>
      </c>
      <c r="F100" s="188"/>
      <c r="G100" s="188"/>
      <c r="H100" s="187"/>
      <c r="I100" s="208"/>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row>
    <row r="101" spans="1:60" outlineLevel="1" x14ac:dyDescent="0.2">
      <c r="A101" s="205"/>
      <c r="B101" s="174"/>
      <c r="C101" s="200" t="s">
        <v>187</v>
      </c>
      <c r="D101" s="179"/>
      <c r="E101" s="184">
        <v>62.207320000000003</v>
      </c>
      <c r="F101" s="188"/>
      <c r="G101" s="188"/>
      <c r="H101" s="187"/>
      <c r="I101" s="208"/>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row>
    <row r="102" spans="1:60" outlineLevel="1" x14ac:dyDescent="0.2">
      <c r="A102" s="206">
        <v>15</v>
      </c>
      <c r="B102" s="173" t="s">
        <v>1001</v>
      </c>
      <c r="C102" s="198" t="s">
        <v>1002</v>
      </c>
      <c r="D102" s="177" t="s">
        <v>756</v>
      </c>
      <c r="E102" s="182">
        <v>480.9</v>
      </c>
      <c r="F102" s="189"/>
      <c r="G102" s="188">
        <f>ROUND(E102*F102,2)</f>
        <v>0</v>
      </c>
      <c r="H102" s="187" t="s">
        <v>751</v>
      </c>
      <c r="I102" s="208" t="s">
        <v>139</v>
      </c>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t="s">
        <v>140</v>
      </c>
      <c r="AF102" s="162"/>
      <c r="AG102" s="162"/>
      <c r="AH102" s="162"/>
      <c r="AI102" s="162"/>
      <c r="AJ102" s="162"/>
      <c r="AK102" s="162"/>
      <c r="AL102" s="162"/>
      <c r="AM102" s="162">
        <v>15</v>
      </c>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row>
    <row r="103" spans="1:60" outlineLevel="1" x14ac:dyDescent="0.2">
      <c r="A103" s="205"/>
      <c r="B103" s="174"/>
      <c r="C103" s="199" t="s">
        <v>1266</v>
      </c>
      <c r="D103" s="178"/>
      <c r="E103" s="183">
        <v>480.9</v>
      </c>
      <c r="F103" s="188"/>
      <c r="G103" s="188"/>
      <c r="H103" s="187"/>
      <c r="I103" s="208"/>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row>
    <row r="104" spans="1:60" outlineLevel="1" x14ac:dyDescent="0.2">
      <c r="A104" s="206">
        <v>16</v>
      </c>
      <c r="B104" s="173" t="s">
        <v>94</v>
      </c>
      <c r="C104" s="198" t="s">
        <v>1005</v>
      </c>
      <c r="D104" s="177" t="s">
        <v>756</v>
      </c>
      <c r="E104" s="182">
        <v>62.207320000000003</v>
      </c>
      <c r="F104" s="189"/>
      <c r="G104" s="188">
        <f>ROUND(E104*F104,2)</f>
        <v>0</v>
      </c>
      <c r="H104" s="187"/>
      <c r="I104" s="208" t="s">
        <v>545</v>
      </c>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t="s">
        <v>546</v>
      </c>
      <c r="AF104" s="162" t="s">
        <v>547</v>
      </c>
      <c r="AG104" s="162"/>
      <c r="AH104" s="162"/>
      <c r="AI104" s="162"/>
      <c r="AJ104" s="162"/>
      <c r="AK104" s="162"/>
      <c r="AL104" s="162"/>
      <c r="AM104" s="162">
        <v>15</v>
      </c>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row>
    <row r="105" spans="1:60" outlineLevel="1" x14ac:dyDescent="0.2">
      <c r="A105" s="205"/>
      <c r="B105" s="174"/>
      <c r="C105" s="199" t="s">
        <v>1264</v>
      </c>
      <c r="D105" s="178"/>
      <c r="E105" s="183"/>
      <c r="F105" s="188"/>
      <c r="G105" s="188"/>
      <c r="H105" s="187"/>
      <c r="I105" s="208"/>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row>
    <row r="106" spans="1:60" outlineLevel="1" x14ac:dyDescent="0.2">
      <c r="A106" s="205"/>
      <c r="B106" s="174"/>
      <c r="C106" s="199" t="s">
        <v>1265</v>
      </c>
      <c r="D106" s="178"/>
      <c r="E106" s="183">
        <v>62.207320000000003</v>
      </c>
      <c r="F106" s="188"/>
      <c r="G106" s="188"/>
      <c r="H106" s="187"/>
      <c r="I106" s="208"/>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row>
    <row r="107" spans="1:60" outlineLevel="1" x14ac:dyDescent="0.2">
      <c r="A107" s="205"/>
      <c r="B107" s="174"/>
      <c r="C107" s="200" t="s">
        <v>187</v>
      </c>
      <c r="D107" s="179"/>
      <c r="E107" s="184">
        <v>62.207320000000003</v>
      </c>
      <c r="F107" s="188"/>
      <c r="G107" s="188"/>
      <c r="H107" s="187"/>
      <c r="I107" s="208"/>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row>
    <row r="108" spans="1:60" ht="22.5" outlineLevel="1" x14ac:dyDescent="0.2">
      <c r="A108" s="206">
        <v>17</v>
      </c>
      <c r="B108" s="173" t="s">
        <v>1267</v>
      </c>
      <c r="C108" s="198" t="s">
        <v>1268</v>
      </c>
      <c r="D108" s="177" t="s">
        <v>756</v>
      </c>
      <c r="E108" s="182">
        <v>6.8430000000000005E-2</v>
      </c>
      <c r="F108" s="189"/>
      <c r="G108" s="188">
        <f>ROUND(E108*F108,2)</f>
        <v>0</v>
      </c>
      <c r="H108" s="187" t="s">
        <v>840</v>
      </c>
      <c r="I108" s="208" t="s">
        <v>139</v>
      </c>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t="s">
        <v>140</v>
      </c>
      <c r="AF108" s="162"/>
      <c r="AG108" s="162"/>
      <c r="AH108" s="162"/>
      <c r="AI108" s="162"/>
      <c r="AJ108" s="162"/>
      <c r="AK108" s="162"/>
      <c r="AL108" s="162"/>
      <c r="AM108" s="162">
        <v>15</v>
      </c>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row>
    <row r="109" spans="1:60" outlineLevel="1" x14ac:dyDescent="0.2">
      <c r="A109" s="205"/>
      <c r="B109" s="174"/>
      <c r="C109" s="199" t="s">
        <v>1264</v>
      </c>
      <c r="D109" s="178"/>
      <c r="E109" s="183"/>
      <c r="F109" s="188"/>
      <c r="G109" s="188"/>
      <c r="H109" s="187"/>
      <c r="I109" s="208"/>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row>
    <row r="110" spans="1:60" outlineLevel="1" x14ac:dyDescent="0.2">
      <c r="A110" s="205"/>
      <c r="B110" s="174"/>
      <c r="C110" s="199" t="s">
        <v>1269</v>
      </c>
      <c r="D110" s="178"/>
      <c r="E110" s="183">
        <v>6.8430000000000005E-2</v>
      </c>
      <c r="F110" s="188"/>
      <c r="G110" s="188"/>
      <c r="H110" s="187"/>
      <c r="I110" s="208"/>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row>
    <row r="111" spans="1:60" ht="22.5" outlineLevel="1" x14ac:dyDescent="0.2">
      <c r="A111" s="206">
        <v>18</v>
      </c>
      <c r="B111" s="173" t="s">
        <v>1270</v>
      </c>
      <c r="C111" s="198" t="s">
        <v>1271</v>
      </c>
      <c r="D111" s="177" t="s">
        <v>642</v>
      </c>
      <c r="E111" s="182">
        <v>21</v>
      </c>
      <c r="F111" s="189"/>
      <c r="G111" s="188">
        <f>ROUND(E111*F111,2)</f>
        <v>0</v>
      </c>
      <c r="H111" s="187" t="s">
        <v>840</v>
      </c>
      <c r="I111" s="208" t="s">
        <v>139</v>
      </c>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t="s">
        <v>140</v>
      </c>
      <c r="AF111" s="162"/>
      <c r="AG111" s="162"/>
      <c r="AH111" s="162"/>
      <c r="AI111" s="162"/>
      <c r="AJ111" s="162"/>
      <c r="AK111" s="162"/>
      <c r="AL111" s="162"/>
      <c r="AM111" s="162">
        <v>15</v>
      </c>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row>
    <row r="112" spans="1:60" outlineLevel="1" x14ac:dyDescent="0.2">
      <c r="A112" s="205"/>
      <c r="B112" s="174"/>
      <c r="C112" s="199" t="s">
        <v>1272</v>
      </c>
      <c r="D112" s="178"/>
      <c r="E112" s="183">
        <v>21</v>
      </c>
      <c r="F112" s="188"/>
      <c r="G112" s="188"/>
      <c r="H112" s="187"/>
      <c r="I112" s="208"/>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row>
    <row r="113" spans="1:60" x14ac:dyDescent="0.2">
      <c r="A113" s="204" t="s">
        <v>130</v>
      </c>
      <c r="B113" s="172" t="s">
        <v>104</v>
      </c>
      <c r="C113" s="197" t="s">
        <v>105</v>
      </c>
      <c r="D113" s="176"/>
      <c r="E113" s="181"/>
      <c r="F113" s="272">
        <f>SUM(G114:G134)</f>
        <v>0</v>
      </c>
      <c r="G113" s="273"/>
      <c r="H113" s="186"/>
      <c r="I113" s="207"/>
      <c r="AE113" t="s">
        <v>131</v>
      </c>
    </row>
    <row r="114" spans="1:60" outlineLevel="1" x14ac:dyDescent="0.2">
      <c r="A114" s="205"/>
      <c r="B114" s="274" t="s">
        <v>1273</v>
      </c>
      <c r="C114" s="275"/>
      <c r="D114" s="276"/>
      <c r="E114" s="277"/>
      <c r="F114" s="278"/>
      <c r="G114" s="279"/>
      <c r="H114" s="187"/>
      <c r="I114" s="208"/>
      <c r="J114" s="162"/>
      <c r="K114" s="162"/>
      <c r="L114" s="162"/>
      <c r="M114" s="162"/>
      <c r="N114" s="162"/>
      <c r="O114" s="162"/>
      <c r="P114" s="162"/>
      <c r="Q114" s="162"/>
      <c r="R114" s="162"/>
      <c r="S114" s="162"/>
      <c r="T114" s="162"/>
      <c r="U114" s="162"/>
      <c r="V114" s="162"/>
      <c r="W114" s="162"/>
      <c r="X114" s="162"/>
      <c r="Y114" s="162"/>
      <c r="Z114" s="162"/>
      <c r="AA114" s="162"/>
      <c r="AB114" s="162"/>
      <c r="AC114" s="162">
        <v>0</v>
      </c>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row>
    <row r="115" spans="1:60" outlineLevel="1" x14ac:dyDescent="0.2">
      <c r="A115" s="206">
        <v>19</v>
      </c>
      <c r="B115" s="173" t="s">
        <v>1274</v>
      </c>
      <c r="C115" s="198" t="s">
        <v>1275</v>
      </c>
      <c r="D115" s="177" t="s">
        <v>227</v>
      </c>
      <c r="E115" s="182">
        <v>433.11599999999999</v>
      </c>
      <c r="F115" s="189"/>
      <c r="G115" s="188">
        <f>ROUND(E115*F115,2)</f>
        <v>0</v>
      </c>
      <c r="H115" s="187" t="s">
        <v>1276</v>
      </c>
      <c r="I115" s="208" t="s">
        <v>139</v>
      </c>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t="s">
        <v>140</v>
      </c>
      <c r="AF115" s="162"/>
      <c r="AG115" s="162"/>
      <c r="AH115" s="162"/>
      <c r="AI115" s="162"/>
      <c r="AJ115" s="162"/>
      <c r="AK115" s="162"/>
      <c r="AL115" s="162"/>
      <c r="AM115" s="162">
        <v>15</v>
      </c>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row>
    <row r="116" spans="1:60" outlineLevel="1" x14ac:dyDescent="0.2">
      <c r="A116" s="205"/>
      <c r="B116" s="174"/>
      <c r="C116" s="199" t="s">
        <v>304</v>
      </c>
      <c r="D116" s="178"/>
      <c r="E116" s="183">
        <v>0.39800000000000002</v>
      </c>
      <c r="F116" s="188"/>
      <c r="G116" s="188"/>
      <c r="H116" s="187"/>
      <c r="I116" s="208"/>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row>
    <row r="117" spans="1:60" outlineLevel="1" x14ac:dyDescent="0.2">
      <c r="A117" s="205"/>
      <c r="B117" s="174"/>
      <c r="C117" s="199" t="s">
        <v>305</v>
      </c>
      <c r="D117" s="178"/>
      <c r="E117" s="183">
        <v>25.283999999999999</v>
      </c>
      <c r="F117" s="188"/>
      <c r="G117" s="188"/>
      <c r="H117" s="187"/>
      <c r="I117" s="208"/>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row>
    <row r="118" spans="1:60" outlineLevel="1" x14ac:dyDescent="0.2">
      <c r="A118" s="205"/>
      <c r="B118" s="174"/>
      <c r="C118" s="199" t="s">
        <v>306</v>
      </c>
      <c r="D118" s="178"/>
      <c r="E118" s="183">
        <v>19.835999999999999</v>
      </c>
      <c r="F118" s="188"/>
      <c r="G118" s="188"/>
      <c r="H118" s="187"/>
      <c r="I118" s="208"/>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row>
    <row r="119" spans="1:60" outlineLevel="1" x14ac:dyDescent="0.2">
      <c r="A119" s="205"/>
      <c r="B119" s="174"/>
      <c r="C119" s="199" t="s">
        <v>307</v>
      </c>
      <c r="D119" s="178"/>
      <c r="E119" s="183">
        <v>7.0720000000000001</v>
      </c>
      <c r="F119" s="188"/>
      <c r="G119" s="188"/>
      <c r="H119" s="187"/>
      <c r="I119" s="208"/>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row>
    <row r="120" spans="1:60" outlineLevel="1" x14ac:dyDescent="0.2">
      <c r="A120" s="205"/>
      <c r="B120" s="174"/>
      <c r="C120" s="199" t="s">
        <v>308</v>
      </c>
      <c r="D120" s="178"/>
      <c r="E120" s="183">
        <v>52.863999999999997</v>
      </c>
      <c r="F120" s="188"/>
      <c r="G120" s="188"/>
      <c r="H120" s="187"/>
      <c r="I120" s="208"/>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row>
    <row r="121" spans="1:60" outlineLevel="1" x14ac:dyDescent="0.2">
      <c r="A121" s="205"/>
      <c r="B121" s="174"/>
      <c r="C121" s="199" t="s">
        <v>309</v>
      </c>
      <c r="D121" s="178"/>
      <c r="E121" s="183">
        <v>16.064</v>
      </c>
      <c r="F121" s="188"/>
      <c r="G121" s="188"/>
      <c r="H121" s="187"/>
      <c r="I121" s="208"/>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row>
    <row r="122" spans="1:60" outlineLevel="1" x14ac:dyDescent="0.2">
      <c r="A122" s="205"/>
      <c r="B122" s="174"/>
      <c r="C122" s="199" t="s">
        <v>310</v>
      </c>
      <c r="D122" s="178"/>
      <c r="E122" s="183">
        <v>127.68</v>
      </c>
      <c r="F122" s="188"/>
      <c r="G122" s="188"/>
      <c r="H122" s="187"/>
      <c r="I122" s="208"/>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row>
    <row r="123" spans="1:60" outlineLevel="1" x14ac:dyDescent="0.2">
      <c r="A123" s="205"/>
      <c r="B123" s="174"/>
      <c r="C123" s="199" t="s">
        <v>311</v>
      </c>
      <c r="D123" s="178"/>
      <c r="E123" s="183">
        <v>17.984000000000002</v>
      </c>
      <c r="F123" s="188"/>
      <c r="G123" s="188"/>
      <c r="H123" s="187"/>
      <c r="I123" s="208"/>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row>
    <row r="124" spans="1:60" outlineLevel="1" x14ac:dyDescent="0.2">
      <c r="A124" s="205"/>
      <c r="B124" s="174"/>
      <c r="C124" s="199" t="s">
        <v>312</v>
      </c>
      <c r="D124" s="178"/>
      <c r="E124" s="183">
        <v>38.08</v>
      </c>
      <c r="F124" s="188"/>
      <c r="G124" s="188"/>
      <c r="H124" s="187"/>
      <c r="I124" s="208"/>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row>
    <row r="125" spans="1:60" outlineLevel="1" x14ac:dyDescent="0.2">
      <c r="A125" s="205"/>
      <c r="B125" s="174"/>
      <c r="C125" s="199" t="s">
        <v>313</v>
      </c>
      <c r="D125" s="178"/>
      <c r="E125" s="183">
        <v>37.408000000000001</v>
      </c>
      <c r="F125" s="188"/>
      <c r="G125" s="188"/>
      <c r="H125" s="187"/>
      <c r="I125" s="208"/>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row>
    <row r="126" spans="1:60" outlineLevel="1" x14ac:dyDescent="0.2">
      <c r="A126" s="205"/>
      <c r="B126" s="174"/>
      <c r="C126" s="200" t="s">
        <v>187</v>
      </c>
      <c r="D126" s="179"/>
      <c r="E126" s="184">
        <v>342.67</v>
      </c>
      <c r="F126" s="188"/>
      <c r="G126" s="188"/>
      <c r="H126" s="187"/>
      <c r="I126" s="208"/>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row>
    <row r="127" spans="1:60" outlineLevel="1" x14ac:dyDescent="0.2">
      <c r="A127" s="205"/>
      <c r="B127" s="174"/>
      <c r="C127" s="199" t="s">
        <v>314</v>
      </c>
      <c r="D127" s="178"/>
      <c r="E127" s="183">
        <v>10.56</v>
      </c>
      <c r="F127" s="188"/>
      <c r="G127" s="188"/>
      <c r="H127" s="187"/>
      <c r="I127" s="208"/>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row>
    <row r="128" spans="1:60" outlineLevel="1" x14ac:dyDescent="0.2">
      <c r="A128" s="205"/>
      <c r="B128" s="174"/>
      <c r="C128" s="199" t="s">
        <v>315</v>
      </c>
      <c r="D128" s="178"/>
      <c r="E128" s="183">
        <v>15.752000000000001</v>
      </c>
      <c r="F128" s="188"/>
      <c r="G128" s="188"/>
      <c r="H128" s="187"/>
      <c r="I128" s="208"/>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row>
    <row r="129" spans="1:60" outlineLevel="1" x14ac:dyDescent="0.2">
      <c r="A129" s="205"/>
      <c r="B129" s="174"/>
      <c r="C129" s="199" t="s">
        <v>316</v>
      </c>
      <c r="D129" s="178"/>
      <c r="E129" s="183">
        <v>7.2</v>
      </c>
      <c r="F129" s="188"/>
      <c r="G129" s="188"/>
      <c r="H129" s="187"/>
      <c r="I129" s="208"/>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row>
    <row r="130" spans="1:60" outlineLevel="1" x14ac:dyDescent="0.2">
      <c r="A130" s="205"/>
      <c r="B130" s="174"/>
      <c r="C130" s="199" t="s">
        <v>317</v>
      </c>
      <c r="D130" s="178"/>
      <c r="E130" s="183">
        <v>5.7279999999999998</v>
      </c>
      <c r="F130" s="188"/>
      <c r="G130" s="188"/>
      <c r="H130" s="187"/>
      <c r="I130" s="208"/>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row>
    <row r="131" spans="1:60" outlineLevel="1" x14ac:dyDescent="0.2">
      <c r="A131" s="205"/>
      <c r="B131" s="174"/>
      <c r="C131" s="199" t="s">
        <v>318</v>
      </c>
      <c r="D131" s="178"/>
      <c r="E131" s="183">
        <v>20.943999999999999</v>
      </c>
      <c r="F131" s="188"/>
      <c r="G131" s="188"/>
      <c r="H131" s="187"/>
      <c r="I131" s="208"/>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row>
    <row r="132" spans="1:60" outlineLevel="1" x14ac:dyDescent="0.2">
      <c r="A132" s="205"/>
      <c r="B132" s="174"/>
      <c r="C132" s="199" t="s">
        <v>319</v>
      </c>
      <c r="D132" s="178"/>
      <c r="E132" s="183">
        <v>10.032</v>
      </c>
      <c r="F132" s="188"/>
      <c r="G132" s="188"/>
      <c r="H132" s="187"/>
      <c r="I132" s="208"/>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row>
    <row r="133" spans="1:60" outlineLevel="1" x14ac:dyDescent="0.2">
      <c r="A133" s="205"/>
      <c r="B133" s="174"/>
      <c r="C133" s="199" t="s">
        <v>320</v>
      </c>
      <c r="D133" s="178"/>
      <c r="E133" s="183">
        <v>10.85</v>
      </c>
      <c r="F133" s="188"/>
      <c r="G133" s="188"/>
      <c r="H133" s="187"/>
      <c r="I133" s="208"/>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row>
    <row r="134" spans="1:60" outlineLevel="1" x14ac:dyDescent="0.2">
      <c r="A134" s="205"/>
      <c r="B134" s="174"/>
      <c r="C134" s="199" t="s">
        <v>321</v>
      </c>
      <c r="D134" s="178"/>
      <c r="E134" s="183">
        <v>9.3800000000000008</v>
      </c>
      <c r="F134" s="188"/>
      <c r="G134" s="188"/>
      <c r="H134" s="187"/>
      <c r="I134" s="208"/>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row>
    <row r="135" spans="1:60" x14ac:dyDescent="0.2">
      <c r="A135" s="204" t="s">
        <v>130</v>
      </c>
      <c r="B135" s="172" t="s">
        <v>106</v>
      </c>
      <c r="C135" s="197" t="s">
        <v>107</v>
      </c>
      <c r="D135" s="176"/>
      <c r="E135" s="181"/>
      <c r="F135" s="272">
        <f>SUM(G136:G144)</f>
        <v>0</v>
      </c>
      <c r="G135" s="273"/>
      <c r="H135" s="186"/>
      <c r="I135" s="207"/>
      <c r="AE135" t="s">
        <v>131</v>
      </c>
    </row>
    <row r="136" spans="1:60" outlineLevel="1" x14ac:dyDescent="0.2">
      <c r="A136" s="205"/>
      <c r="B136" s="274" t="s">
        <v>1277</v>
      </c>
      <c r="C136" s="275"/>
      <c r="D136" s="276"/>
      <c r="E136" s="277"/>
      <c r="F136" s="278"/>
      <c r="G136" s="279"/>
      <c r="H136" s="187"/>
      <c r="I136" s="208"/>
      <c r="J136" s="162"/>
      <c r="K136" s="162"/>
      <c r="L136" s="162"/>
      <c r="M136" s="162"/>
      <c r="N136" s="162"/>
      <c r="O136" s="162"/>
      <c r="P136" s="162"/>
      <c r="Q136" s="162"/>
      <c r="R136" s="162"/>
      <c r="S136" s="162"/>
      <c r="T136" s="162"/>
      <c r="U136" s="162"/>
      <c r="V136" s="162"/>
      <c r="W136" s="162"/>
      <c r="X136" s="162"/>
      <c r="Y136" s="162"/>
      <c r="Z136" s="162"/>
      <c r="AA136" s="162"/>
      <c r="AB136" s="162"/>
      <c r="AC136" s="162">
        <v>0</v>
      </c>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row>
    <row r="137" spans="1:60" outlineLevel="1" x14ac:dyDescent="0.2">
      <c r="A137" s="205"/>
      <c r="B137" s="285" t="s">
        <v>1278</v>
      </c>
      <c r="C137" s="286"/>
      <c r="D137" s="287"/>
      <c r="E137" s="288"/>
      <c r="F137" s="289"/>
      <c r="G137" s="290"/>
      <c r="H137" s="187"/>
      <c r="I137" s="208"/>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t="s">
        <v>134</v>
      </c>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row>
    <row r="138" spans="1:60" outlineLevel="1" x14ac:dyDescent="0.2">
      <c r="A138" s="206">
        <v>20</v>
      </c>
      <c r="B138" s="173" t="s">
        <v>1279</v>
      </c>
      <c r="C138" s="198" t="s">
        <v>1280</v>
      </c>
      <c r="D138" s="177" t="s">
        <v>227</v>
      </c>
      <c r="E138" s="182">
        <v>247.77984000000001</v>
      </c>
      <c r="F138" s="189"/>
      <c r="G138" s="188">
        <f>ROUND(E138*F138,2)</f>
        <v>0</v>
      </c>
      <c r="H138" s="187" t="s">
        <v>1281</v>
      </c>
      <c r="I138" s="208" t="s">
        <v>139</v>
      </c>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t="s">
        <v>140</v>
      </c>
      <c r="AF138" s="162"/>
      <c r="AG138" s="162"/>
      <c r="AH138" s="162"/>
      <c r="AI138" s="162"/>
      <c r="AJ138" s="162"/>
      <c r="AK138" s="162"/>
      <c r="AL138" s="162"/>
      <c r="AM138" s="162">
        <v>15</v>
      </c>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row>
    <row r="139" spans="1:60" outlineLevel="1" x14ac:dyDescent="0.2">
      <c r="A139" s="205"/>
      <c r="B139" s="174"/>
      <c r="C139" s="199" t="s">
        <v>1282</v>
      </c>
      <c r="D139" s="178"/>
      <c r="E139" s="183">
        <v>247.77984000000001</v>
      </c>
      <c r="F139" s="188"/>
      <c r="G139" s="188"/>
      <c r="H139" s="187"/>
      <c r="I139" s="208"/>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row>
    <row r="140" spans="1:60" outlineLevel="1" x14ac:dyDescent="0.2">
      <c r="A140" s="206">
        <v>21</v>
      </c>
      <c r="B140" s="173" t="s">
        <v>1283</v>
      </c>
      <c r="C140" s="198" t="s">
        <v>1284</v>
      </c>
      <c r="D140" s="177" t="s">
        <v>227</v>
      </c>
      <c r="E140" s="182">
        <v>272.55781999999999</v>
      </c>
      <c r="F140" s="189"/>
      <c r="G140" s="188">
        <f>ROUND(E140*F140,2)</f>
        <v>0</v>
      </c>
      <c r="H140" s="187" t="s">
        <v>840</v>
      </c>
      <c r="I140" s="208" t="s">
        <v>139</v>
      </c>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t="s">
        <v>140</v>
      </c>
      <c r="AF140" s="162"/>
      <c r="AG140" s="162"/>
      <c r="AH140" s="162"/>
      <c r="AI140" s="162"/>
      <c r="AJ140" s="162"/>
      <c r="AK140" s="162"/>
      <c r="AL140" s="162"/>
      <c r="AM140" s="162">
        <v>15</v>
      </c>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row>
    <row r="141" spans="1:60" outlineLevel="1" x14ac:dyDescent="0.2">
      <c r="A141" s="205"/>
      <c r="B141" s="174"/>
      <c r="C141" s="199" t="s">
        <v>1285</v>
      </c>
      <c r="D141" s="178"/>
      <c r="E141" s="183">
        <v>272.55781999999999</v>
      </c>
      <c r="F141" s="188"/>
      <c r="G141" s="188"/>
      <c r="H141" s="187"/>
      <c r="I141" s="208"/>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row>
    <row r="142" spans="1:60" outlineLevel="1" x14ac:dyDescent="0.2">
      <c r="A142" s="205"/>
      <c r="B142" s="285" t="s">
        <v>1286</v>
      </c>
      <c r="C142" s="286"/>
      <c r="D142" s="287"/>
      <c r="E142" s="288"/>
      <c r="F142" s="289"/>
      <c r="G142" s="290"/>
      <c r="H142" s="187"/>
      <c r="I142" s="208"/>
      <c r="J142" s="162"/>
      <c r="K142" s="162"/>
      <c r="L142" s="162"/>
      <c r="M142" s="162"/>
      <c r="N142" s="162"/>
      <c r="O142" s="162"/>
      <c r="P142" s="162"/>
      <c r="Q142" s="162"/>
      <c r="R142" s="162"/>
      <c r="S142" s="162"/>
      <c r="T142" s="162"/>
      <c r="U142" s="162"/>
      <c r="V142" s="162"/>
      <c r="W142" s="162"/>
      <c r="X142" s="162"/>
      <c r="Y142" s="162"/>
      <c r="Z142" s="162"/>
      <c r="AA142" s="162"/>
      <c r="AB142" s="162"/>
      <c r="AC142" s="162">
        <v>0</v>
      </c>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row>
    <row r="143" spans="1:60" outlineLevel="1" x14ac:dyDescent="0.2">
      <c r="A143" s="205"/>
      <c r="B143" s="285" t="s">
        <v>914</v>
      </c>
      <c r="C143" s="286"/>
      <c r="D143" s="287"/>
      <c r="E143" s="288"/>
      <c r="F143" s="289"/>
      <c r="G143" s="290"/>
      <c r="H143" s="187"/>
      <c r="I143" s="208"/>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t="s">
        <v>134</v>
      </c>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row>
    <row r="144" spans="1:60" outlineLevel="1" x14ac:dyDescent="0.2">
      <c r="A144" s="206">
        <v>22</v>
      </c>
      <c r="B144" s="173" t="s">
        <v>1287</v>
      </c>
      <c r="C144" s="198" t="s">
        <v>928</v>
      </c>
      <c r="D144" s="177" t="s">
        <v>762</v>
      </c>
      <c r="E144" s="182">
        <v>6.0160900000000002</v>
      </c>
      <c r="F144" s="189"/>
      <c r="G144" s="188">
        <f>ROUND(E144*F144,2)</f>
        <v>0</v>
      </c>
      <c r="H144" s="187" t="s">
        <v>1281</v>
      </c>
      <c r="I144" s="208" t="s">
        <v>139</v>
      </c>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t="s">
        <v>140</v>
      </c>
      <c r="AF144" s="162"/>
      <c r="AG144" s="162"/>
      <c r="AH144" s="162"/>
      <c r="AI144" s="162"/>
      <c r="AJ144" s="162"/>
      <c r="AK144" s="162"/>
      <c r="AL144" s="162"/>
      <c r="AM144" s="162">
        <v>15</v>
      </c>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row>
    <row r="145" spans="1:60" x14ac:dyDescent="0.2">
      <c r="A145" s="204" t="s">
        <v>130</v>
      </c>
      <c r="B145" s="172" t="s">
        <v>108</v>
      </c>
      <c r="C145" s="197" t="s">
        <v>109</v>
      </c>
      <c r="D145" s="176"/>
      <c r="E145" s="181"/>
      <c r="F145" s="272">
        <f>SUM(G146:G170)</f>
        <v>0</v>
      </c>
      <c r="G145" s="273"/>
      <c r="H145" s="186"/>
      <c r="I145" s="207"/>
      <c r="AE145" t="s">
        <v>131</v>
      </c>
    </row>
    <row r="146" spans="1:60" outlineLevel="1" x14ac:dyDescent="0.2">
      <c r="A146" s="206">
        <v>23</v>
      </c>
      <c r="B146" s="173" t="s">
        <v>1288</v>
      </c>
      <c r="C146" s="198" t="s">
        <v>1289</v>
      </c>
      <c r="D146" s="177" t="s">
        <v>756</v>
      </c>
      <c r="E146" s="182">
        <v>47.74</v>
      </c>
      <c r="F146" s="189"/>
      <c r="G146" s="188">
        <f>ROUND(E146*F146,2)</f>
        <v>0</v>
      </c>
      <c r="H146" s="187" t="s">
        <v>840</v>
      </c>
      <c r="I146" s="208" t="s">
        <v>139</v>
      </c>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t="s">
        <v>140</v>
      </c>
      <c r="AF146" s="162"/>
      <c r="AG146" s="162"/>
      <c r="AH146" s="162"/>
      <c r="AI146" s="162"/>
      <c r="AJ146" s="162"/>
      <c r="AK146" s="162"/>
      <c r="AL146" s="162"/>
      <c r="AM146" s="162">
        <v>15</v>
      </c>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row>
    <row r="147" spans="1:60" outlineLevel="1" x14ac:dyDescent="0.2">
      <c r="A147" s="205"/>
      <c r="B147" s="174"/>
      <c r="C147" s="199" t="s">
        <v>1290</v>
      </c>
      <c r="D147" s="178"/>
      <c r="E147" s="183">
        <v>47.74</v>
      </c>
      <c r="F147" s="188"/>
      <c r="G147" s="188"/>
      <c r="H147" s="187"/>
      <c r="I147" s="208"/>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row>
    <row r="148" spans="1:60" outlineLevel="1" x14ac:dyDescent="0.2">
      <c r="A148" s="206">
        <v>24</v>
      </c>
      <c r="B148" s="173" t="s">
        <v>1291</v>
      </c>
      <c r="C148" s="198" t="s">
        <v>1292</v>
      </c>
      <c r="D148" s="177" t="s">
        <v>642</v>
      </c>
      <c r="E148" s="182">
        <v>44</v>
      </c>
      <c r="F148" s="189"/>
      <c r="G148" s="188">
        <f>ROUND(E148*F148,2)</f>
        <v>0</v>
      </c>
      <c r="H148" s="187" t="s">
        <v>840</v>
      </c>
      <c r="I148" s="208" t="s">
        <v>139</v>
      </c>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t="s">
        <v>140</v>
      </c>
      <c r="AF148" s="162"/>
      <c r="AG148" s="162"/>
      <c r="AH148" s="162"/>
      <c r="AI148" s="162"/>
      <c r="AJ148" s="162"/>
      <c r="AK148" s="162"/>
      <c r="AL148" s="162"/>
      <c r="AM148" s="162">
        <v>15</v>
      </c>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row>
    <row r="149" spans="1:60" outlineLevel="1" x14ac:dyDescent="0.2">
      <c r="A149" s="206">
        <v>25</v>
      </c>
      <c r="B149" s="173" t="s">
        <v>1293</v>
      </c>
      <c r="C149" s="198" t="s">
        <v>1294</v>
      </c>
      <c r="D149" s="177" t="s">
        <v>642</v>
      </c>
      <c r="E149" s="182">
        <v>1</v>
      </c>
      <c r="F149" s="189"/>
      <c r="G149" s="188">
        <f>ROUND(E149*F149,2)</f>
        <v>0</v>
      </c>
      <c r="H149" s="187" t="s">
        <v>840</v>
      </c>
      <c r="I149" s="208" t="s">
        <v>139</v>
      </c>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t="s">
        <v>140</v>
      </c>
      <c r="AF149" s="162"/>
      <c r="AG149" s="162"/>
      <c r="AH149" s="162"/>
      <c r="AI149" s="162"/>
      <c r="AJ149" s="162"/>
      <c r="AK149" s="162"/>
      <c r="AL149" s="162"/>
      <c r="AM149" s="162">
        <v>15</v>
      </c>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row>
    <row r="150" spans="1:60" outlineLevel="1" x14ac:dyDescent="0.2">
      <c r="A150" s="206">
        <v>26</v>
      </c>
      <c r="B150" s="173" t="s">
        <v>1295</v>
      </c>
      <c r="C150" s="198" t="s">
        <v>1296</v>
      </c>
      <c r="D150" s="177" t="s">
        <v>756</v>
      </c>
      <c r="E150" s="182">
        <v>359.37</v>
      </c>
      <c r="F150" s="189"/>
      <c r="G150" s="188">
        <f>ROUND(E150*F150,2)</f>
        <v>0</v>
      </c>
      <c r="H150" s="187" t="s">
        <v>840</v>
      </c>
      <c r="I150" s="208" t="s">
        <v>139</v>
      </c>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t="s">
        <v>140</v>
      </c>
      <c r="AF150" s="162"/>
      <c r="AG150" s="162"/>
      <c r="AH150" s="162"/>
      <c r="AI150" s="162"/>
      <c r="AJ150" s="162"/>
      <c r="AK150" s="162"/>
      <c r="AL150" s="162"/>
      <c r="AM150" s="162">
        <v>15</v>
      </c>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row>
    <row r="151" spans="1:60" outlineLevel="1" x14ac:dyDescent="0.2">
      <c r="A151" s="205"/>
      <c r="B151" s="174"/>
      <c r="C151" s="199" t="s">
        <v>1297</v>
      </c>
      <c r="D151" s="178"/>
      <c r="E151" s="183">
        <v>359.37</v>
      </c>
      <c r="F151" s="188"/>
      <c r="G151" s="188"/>
      <c r="H151" s="187"/>
      <c r="I151" s="208"/>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row>
    <row r="152" spans="1:60" outlineLevel="1" x14ac:dyDescent="0.2">
      <c r="A152" s="206">
        <v>27</v>
      </c>
      <c r="B152" s="173" t="s">
        <v>1298</v>
      </c>
      <c r="C152" s="198" t="s">
        <v>1299</v>
      </c>
      <c r="D152" s="177" t="s">
        <v>642</v>
      </c>
      <c r="E152" s="182">
        <v>90</v>
      </c>
      <c r="F152" s="189"/>
      <c r="G152" s="188">
        <f>ROUND(E152*F152,2)</f>
        <v>0</v>
      </c>
      <c r="H152" s="187" t="s">
        <v>840</v>
      </c>
      <c r="I152" s="208" t="s">
        <v>139</v>
      </c>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t="s">
        <v>140</v>
      </c>
      <c r="AF152" s="162"/>
      <c r="AG152" s="162"/>
      <c r="AH152" s="162"/>
      <c r="AI152" s="162"/>
      <c r="AJ152" s="162"/>
      <c r="AK152" s="162"/>
      <c r="AL152" s="162"/>
      <c r="AM152" s="162">
        <v>15</v>
      </c>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row>
    <row r="153" spans="1:60" outlineLevel="1" x14ac:dyDescent="0.2">
      <c r="A153" s="205"/>
      <c r="B153" s="174"/>
      <c r="C153" s="199" t="s">
        <v>1300</v>
      </c>
      <c r="D153" s="178"/>
      <c r="E153" s="183">
        <v>88</v>
      </c>
      <c r="F153" s="188"/>
      <c r="G153" s="188"/>
      <c r="H153" s="187"/>
      <c r="I153" s="208"/>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row>
    <row r="154" spans="1:60" outlineLevel="1" x14ac:dyDescent="0.2">
      <c r="A154" s="205"/>
      <c r="B154" s="174"/>
      <c r="C154" s="199" t="s">
        <v>1301</v>
      </c>
      <c r="D154" s="178"/>
      <c r="E154" s="183">
        <v>2</v>
      </c>
      <c r="F154" s="188"/>
      <c r="G154" s="188"/>
      <c r="H154" s="187"/>
      <c r="I154" s="208"/>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row>
    <row r="155" spans="1:60" outlineLevel="1" x14ac:dyDescent="0.2">
      <c r="A155" s="206">
        <v>28</v>
      </c>
      <c r="B155" s="173" t="s">
        <v>1302</v>
      </c>
      <c r="C155" s="198" t="s">
        <v>1303</v>
      </c>
      <c r="D155" s="177" t="s">
        <v>642</v>
      </c>
      <c r="E155" s="182">
        <v>95</v>
      </c>
      <c r="F155" s="189"/>
      <c r="G155" s="188">
        <f>ROUND(E155*F155,2)</f>
        <v>0</v>
      </c>
      <c r="H155" s="187" t="s">
        <v>840</v>
      </c>
      <c r="I155" s="208" t="s">
        <v>139</v>
      </c>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t="s">
        <v>140</v>
      </c>
      <c r="AF155" s="162"/>
      <c r="AG155" s="162"/>
      <c r="AH155" s="162"/>
      <c r="AI155" s="162"/>
      <c r="AJ155" s="162"/>
      <c r="AK155" s="162"/>
      <c r="AL155" s="162"/>
      <c r="AM155" s="162">
        <v>15</v>
      </c>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row>
    <row r="156" spans="1:60" outlineLevel="1" x14ac:dyDescent="0.2">
      <c r="A156" s="205"/>
      <c r="B156" s="174"/>
      <c r="C156" s="199" t="s">
        <v>1304</v>
      </c>
      <c r="D156" s="178"/>
      <c r="E156" s="183">
        <v>94.8</v>
      </c>
      <c r="F156" s="188"/>
      <c r="G156" s="188"/>
      <c r="H156" s="187"/>
      <c r="I156" s="208"/>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row>
    <row r="157" spans="1:60" outlineLevel="1" x14ac:dyDescent="0.2">
      <c r="A157" s="205"/>
      <c r="B157" s="174"/>
      <c r="C157" s="199" t="s">
        <v>1305</v>
      </c>
      <c r="D157" s="178"/>
      <c r="E157" s="183">
        <v>0.2</v>
      </c>
      <c r="F157" s="188"/>
      <c r="G157" s="188"/>
      <c r="H157" s="187"/>
      <c r="I157" s="208"/>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row>
    <row r="158" spans="1:60" outlineLevel="1" x14ac:dyDescent="0.2">
      <c r="A158" s="206">
        <v>29</v>
      </c>
      <c r="B158" s="173" t="s">
        <v>1306</v>
      </c>
      <c r="C158" s="198" t="s">
        <v>1307</v>
      </c>
      <c r="D158" s="177" t="s">
        <v>642</v>
      </c>
      <c r="E158" s="182">
        <v>442</v>
      </c>
      <c r="F158" s="189"/>
      <c r="G158" s="188">
        <f>ROUND(E158*F158,2)</f>
        <v>0</v>
      </c>
      <c r="H158" s="187" t="s">
        <v>840</v>
      </c>
      <c r="I158" s="208" t="s">
        <v>139</v>
      </c>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t="s">
        <v>140</v>
      </c>
      <c r="AF158" s="162"/>
      <c r="AG158" s="162"/>
      <c r="AH158" s="162"/>
      <c r="AI158" s="162"/>
      <c r="AJ158" s="162"/>
      <c r="AK158" s="162"/>
      <c r="AL158" s="162"/>
      <c r="AM158" s="162">
        <v>15</v>
      </c>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row>
    <row r="159" spans="1:60" outlineLevel="1" x14ac:dyDescent="0.2">
      <c r="A159" s="205"/>
      <c r="B159" s="174"/>
      <c r="C159" s="199" t="s">
        <v>1308</v>
      </c>
      <c r="D159" s="178"/>
      <c r="E159" s="183">
        <v>442.5</v>
      </c>
      <c r="F159" s="188"/>
      <c r="G159" s="188"/>
      <c r="H159" s="187"/>
      <c r="I159" s="208"/>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row>
    <row r="160" spans="1:60" outlineLevel="1" x14ac:dyDescent="0.2">
      <c r="A160" s="205"/>
      <c r="B160" s="174"/>
      <c r="C160" s="199" t="s">
        <v>1309</v>
      </c>
      <c r="D160" s="178"/>
      <c r="E160" s="183">
        <v>-0.5</v>
      </c>
      <c r="F160" s="188"/>
      <c r="G160" s="188"/>
      <c r="H160" s="187"/>
      <c r="I160" s="208"/>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row>
    <row r="161" spans="1:60" outlineLevel="1" x14ac:dyDescent="0.2">
      <c r="A161" s="206">
        <v>30</v>
      </c>
      <c r="B161" s="173" t="s">
        <v>1310</v>
      </c>
      <c r="C161" s="198" t="s">
        <v>1311</v>
      </c>
      <c r="D161" s="177" t="s">
        <v>642</v>
      </c>
      <c r="E161" s="182">
        <v>20</v>
      </c>
      <c r="F161" s="189"/>
      <c r="G161" s="188">
        <f>ROUND(E161*F161,2)</f>
        <v>0</v>
      </c>
      <c r="H161" s="187" t="s">
        <v>840</v>
      </c>
      <c r="I161" s="208" t="s">
        <v>139</v>
      </c>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t="s">
        <v>140</v>
      </c>
      <c r="AF161" s="162"/>
      <c r="AG161" s="162"/>
      <c r="AH161" s="162"/>
      <c r="AI161" s="162"/>
      <c r="AJ161" s="162"/>
      <c r="AK161" s="162"/>
      <c r="AL161" s="162"/>
      <c r="AM161" s="162">
        <v>15</v>
      </c>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row>
    <row r="162" spans="1:60" outlineLevel="1" x14ac:dyDescent="0.2">
      <c r="A162" s="206">
        <v>31</v>
      </c>
      <c r="B162" s="173" t="s">
        <v>1312</v>
      </c>
      <c r="C162" s="198" t="s">
        <v>1313</v>
      </c>
      <c r="D162" s="177" t="s">
        <v>642</v>
      </c>
      <c r="E162" s="182">
        <v>40</v>
      </c>
      <c r="F162" s="189"/>
      <c r="G162" s="188">
        <f>ROUND(E162*F162,2)</f>
        <v>0</v>
      </c>
      <c r="H162" s="187" t="s">
        <v>840</v>
      </c>
      <c r="I162" s="208" t="s">
        <v>139</v>
      </c>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t="s">
        <v>140</v>
      </c>
      <c r="AF162" s="162"/>
      <c r="AG162" s="162"/>
      <c r="AH162" s="162"/>
      <c r="AI162" s="162"/>
      <c r="AJ162" s="162"/>
      <c r="AK162" s="162"/>
      <c r="AL162" s="162"/>
      <c r="AM162" s="162">
        <v>15</v>
      </c>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row>
    <row r="163" spans="1:60" outlineLevel="1" x14ac:dyDescent="0.2">
      <c r="A163" s="205"/>
      <c r="B163" s="174"/>
      <c r="C163" s="199" t="s">
        <v>1314</v>
      </c>
      <c r="D163" s="178"/>
      <c r="E163" s="183">
        <v>40</v>
      </c>
      <c r="F163" s="188"/>
      <c r="G163" s="188"/>
      <c r="H163" s="187"/>
      <c r="I163" s="208"/>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row>
    <row r="164" spans="1:60" outlineLevel="1" x14ac:dyDescent="0.2">
      <c r="A164" s="206">
        <v>32</v>
      </c>
      <c r="B164" s="173" t="s">
        <v>1315</v>
      </c>
      <c r="C164" s="198" t="s">
        <v>1316</v>
      </c>
      <c r="D164" s="177" t="s">
        <v>642</v>
      </c>
      <c r="E164" s="182">
        <v>40</v>
      </c>
      <c r="F164" s="189"/>
      <c r="G164" s="188">
        <f t="shared" ref="G164:G169" si="0">ROUND(E164*F164,2)</f>
        <v>0</v>
      </c>
      <c r="H164" s="187" t="s">
        <v>840</v>
      </c>
      <c r="I164" s="208" t="s">
        <v>139</v>
      </c>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t="s">
        <v>140</v>
      </c>
      <c r="AF164" s="162"/>
      <c r="AG164" s="162"/>
      <c r="AH164" s="162"/>
      <c r="AI164" s="162"/>
      <c r="AJ164" s="162"/>
      <c r="AK164" s="162"/>
      <c r="AL164" s="162"/>
      <c r="AM164" s="162">
        <v>15</v>
      </c>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row>
    <row r="165" spans="1:60" outlineLevel="1" x14ac:dyDescent="0.2">
      <c r="A165" s="206">
        <v>33</v>
      </c>
      <c r="B165" s="173" t="s">
        <v>1317</v>
      </c>
      <c r="C165" s="198" t="s">
        <v>1318</v>
      </c>
      <c r="D165" s="177" t="s">
        <v>642</v>
      </c>
      <c r="E165" s="182">
        <v>24</v>
      </c>
      <c r="F165" s="189"/>
      <c r="G165" s="188">
        <f t="shared" si="0"/>
        <v>0</v>
      </c>
      <c r="H165" s="187" t="s">
        <v>840</v>
      </c>
      <c r="I165" s="208" t="s">
        <v>139</v>
      </c>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t="s">
        <v>140</v>
      </c>
      <c r="AF165" s="162"/>
      <c r="AG165" s="162"/>
      <c r="AH165" s="162"/>
      <c r="AI165" s="162"/>
      <c r="AJ165" s="162"/>
      <c r="AK165" s="162"/>
      <c r="AL165" s="162"/>
      <c r="AM165" s="162">
        <v>15</v>
      </c>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row>
    <row r="166" spans="1:60" outlineLevel="1" x14ac:dyDescent="0.2">
      <c r="A166" s="206">
        <v>34</v>
      </c>
      <c r="B166" s="173" t="s">
        <v>1319</v>
      </c>
      <c r="C166" s="198" t="s">
        <v>1320</v>
      </c>
      <c r="D166" s="177" t="s">
        <v>642</v>
      </c>
      <c r="E166" s="182">
        <v>231</v>
      </c>
      <c r="F166" s="189"/>
      <c r="G166" s="188">
        <f t="shared" si="0"/>
        <v>0</v>
      </c>
      <c r="H166" s="187" t="s">
        <v>840</v>
      </c>
      <c r="I166" s="208" t="s">
        <v>139</v>
      </c>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t="s">
        <v>140</v>
      </c>
      <c r="AF166" s="162"/>
      <c r="AG166" s="162"/>
      <c r="AH166" s="162"/>
      <c r="AI166" s="162"/>
      <c r="AJ166" s="162"/>
      <c r="AK166" s="162"/>
      <c r="AL166" s="162"/>
      <c r="AM166" s="162">
        <v>15</v>
      </c>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row>
    <row r="167" spans="1:60" outlineLevel="1" x14ac:dyDescent="0.2">
      <c r="A167" s="206">
        <v>35</v>
      </c>
      <c r="B167" s="173" t="s">
        <v>1321</v>
      </c>
      <c r="C167" s="198" t="s">
        <v>1322</v>
      </c>
      <c r="D167" s="177" t="s">
        <v>642</v>
      </c>
      <c r="E167" s="182">
        <v>4</v>
      </c>
      <c r="F167" s="189"/>
      <c r="G167" s="188">
        <f t="shared" si="0"/>
        <v>0</v>
      </c>
      <c r="H167" s="187" t="s">
        <v>840</v>
      </c>
      <c r="I167" s="208" t="s">
        <v>139</v>
      </c>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t="s">
        <v>140</v>
      </c>
      <c r="AF167" s="162"/>
      <c r="AG167" s="162"/>
      <c r="AH167" s="162"/>
      <c r="AI167" s="162"/>
      <c r="AJ167" s="162"/>
      <c r="AK167" s="162"/>
      <c r="AL167" s="162"/>
      <c r="AM167" s="162">
        <v>15</v>
      </c>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row>
    <row r="168" spans="1:60" outlineLevel="1" x14ac:dyDescent="0.2">
      <c r="A168" s="206">
        <v>36</v>
      </c>
      <c r="B168" s="173" t="s">
        <v>1323</v>
      </c>
      <c r="C168" s="198" t="s">
        <v>1324</v>
      </c>
      <c r="D168" s="177" t="s">
        <v>642</v>
      </c>
      <c r="E168" s="182">
        <v>20</v>
      </c>
      <c r="F168" s="189"/>
      <c r="G168" s="188">
        <f t="shared" si="0"/>
        <v>0</v>
      </c>
      <c r="H168" s="187" t="s">
        <v>840</v>
      </c>
      <c r="I168" s="208" t="s">
        <v>139</v>
      </c>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t="s">
        <v>140</v>
      </c>
      <c r="AF168" s="162"/>
      <c r="AG168" s="162"/>
      <c r="AH168" s="162"/>
      <c r="AI168" s="162"/>
      <c r="AJ168" s="162"/>
      <c r="AK168" s="162"/>
      <c r="AL168" s="162"/>
      <c r="AM168" s="162">
        <v>15</v>
      </c>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row>
    <row r="169" spans="1:60" outlineLevel="1" x14ac:dyDescent="0.2">
      <c r="A169" s="206">
        <v>37</v>
      </c>
      <c r="B169" s="173" t="s">
        <v>1325</v>
      </c>
      <c r="C169" s="198" t="s">
        <v>1326</v>
      </c>
      <c r="D169" s="177" t="s">
        <v>271</v>
      </c>
      <c r="E169" s="182">
        <v>649</v>
      </c>
      <c r="F169" s="189"/>
      <c r="G169" s="188">
        <f t="shared" si="0"/>
        <v>0</v>
      </c>
      <c r="H169" s="187" t="s">
        <v>840</v>
      </c>
      <c r="I169" s="208" t="s">
        <v>139</v>
      </c>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t="s">
        <v>140</v>
      </c>
      <c r="AF169" s="162"/>
      <c r="AG169" s="162"/>
      <c r="AH169" s="162"/>
      <c r="AI169" s="162"/>
      <c r="AJ169" s="162"/>
      <c r="AK169" s="162"/>
      <c r="AL169" s="162"/>
      <c r="AM169" s="162">
        <v>15</v>
      </c>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row>
    <row r="170" spans="1:60" outlineLevel="1" x14ac:dyDescent="0.2">
      <c r="A170" s="205"/>
      <c r="B170" s="174"/>
      <c r="C170" s="199" t="s">
        <v>1327</v>
      </c>
      <c r="D170" s="178"/>
      <c r="E170" s="183">
        <v>649</v>
      </c>
      <c r="F170" s="188"/>
      <c r="G170" s="188"/>
      <c r="H170" s="187"/>
      <c r="I170" s="208"/>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row>
    <row r="171" spans="1:60" x14ac:dyDescent="0.2">
      <c r="A171" s="204" t="s">
        <v>130</v>
      </c>
      <c r="B171" s="172" t="s">
        <v>110</v>
      </c>
      <c r="C171" s="197" t="s">
        <v>111</v>
      </c>
      <c r="D171" s="176"/>
      <c r="E171" s="181"/>
      <c r="F171" s="272">
        <f>SUM(G172:G179)</f>
        <v>0</v>
      </c>
      <c r="G171" s="273"/>
      <c r="H171" s="186"/>
      <c r="I171" s="207"/>
      <c r="AE171" t="s">
        <v>131</v>
      </c>
    </row>
    <row r="172" spans="1:60" outlineLevel="1" x14ac:dyDescent="0.2">
      <c r="A172" s="205"/>
      <c r="B172" s="274" t="s">
        <v>1328</v>
      </c>
      <c r="C172" s="275"/>
      <c r="D172" s="276"/>
      <c r="E172" s="277"/>
      <c r="F172" s="278"/>
      <c r="G172" s="279"/>
      <c r="H172" s="187"/>
      <c r="I172" s="208"/>
      <c r="J172" s="162"/>
      <c r="K172" s="162"/>
      <c r="L172" s="162"/>
      <c r="M172" s="162"/>
      <c r="N172" s="162"/>
      <c r="O172" s="162"/>
      <c r="P172" s="162"/>
      <c r="Q172" s="162"/>
      <c r="R172" s="162"/>
      <c r="S172" s="162"/>
      <c r="T172" s="162"/>
      <c r="U172" s="162"/>
      <c r="V172" s="162"/>
      <c r="W172" s="162"/>
      <c r="X172" s="162"/>
      <c r="Y172" s="162"/>
      <c r="Z172" s="162"/>
      <c r="AA172" s="162"/>
      <c r="AB172" s="162"/>
      <c r="AC172" s="162">
        <v>0</v>
      </c>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row>
    <row r="173" spans="1:60" outlineLevel="1" x14ac:dyDescent="0.2">
      <c r="A173" s="206">
        <v>38</v>
      </c>
      <c r="B173" s="173" t="s">
        <v>1329</v>
      </c>
      <c r="C173" s="198" t="s">
        <v>1330</v>
      </c>
      <c r="D173" s="177" t="s">
        <v>271</v>
      </c>
      <c r="E173" s="182">
        <v>165.95</v>
      </c>
      <c r="F173" s="189"/>
      <c r="G173" s="188">
        <f>ROUND(E173*F173,2)</f>
        <v>0</v>
      </c>
      <c r="H173" s="187" t="s">
        <v>110</v>
      </c>
      <c r="I173" s="208" t="s">
        <v>139</v>
      </c>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t="s">
        <v>140</v>
      </c>
      <c r="AF173" s="162"/>
      <c r="AG173" s="162"/>
      <c r="AH173" s="162"/>
      <c r="AI173" s="162"/>
      <c r="AJ173" s="162"/>
      <c r="AK173" s="162"/>
      <c r="AL173" s="162"/>
      <c r="AM173" s="162">
        <v>15</v>
      </c>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row>
    <row r="174" spans="1:60" outlineLevel="1" x14ac:dyDescent="0.2">
      <c r="A174" s="205"/>
      <c r="B174" s="174"/>
      <c r="C174" s="199" t="s">
        <v>1331</v>
      </c>
      <c r="D174" s="178"/>
      <c r="E174" s="183">
        <v>92.95</v>
      </c>
      <c r="F174" s="188"/>
      <c r="G174" s="188"/>
      <c r="H174" s="187"/>
      <c r="I174" s="208"/>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row>
    <row r="175" spans="1:60" outlineLevel="1" x14ac:dyDescent="0.2">
      <c r="A175" s="205"/>
      <c r="B175" s="174"/>
      <c r="C175" s="199" t="s">
        <v>1332</v>
      </c>
      <c r="D175" s="178"/>
      <c r="E175" s="183">
        <v>12</v>
      </c>
      <c r="F175" s="188"/>
      <c r="G175" s="188"/>
      <c r="H175" s="187"/>
      <c r="I175" s="208"/>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row>
    <row r="176" spans="1:60" outlineLevel="1" x14ac:dyDescent="0.2">
      <c r="A176" s="205"/>
      <c r="B176" s="174"/>
      <c r="C176" s="199" t="s">
        <v>1333</v>
      </c>
      <c r="D176" s="178"/>
      <c r="E176" s="183">
        <v>6</v>
      </c>
      <c r="F176" s="188"/>
      <c r="G176" s="188"/>
      <c r="H176" s="187"/>
      <c r="I176" s="208"/>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row>
    <row r="177" spans="1:60" outlineLevel="1" x14ac:dyDescent="0.2">
      <c r="A177" s="205"/>
      <c r="B177" s="174"/>
      <c r="C177" s="199" t="s">
        <v>1334</v>
      </c>
      <c r="D177" s="178"/>
      <c r="E177" s="183">
        <v>55</v>
      </c>
      <c r="F177" s="188"/>
      <c r="G177" s="188"/>
      <c r="H177" s="187"/>
      <c r="I177" s="208"/>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row>
    <row r="178" spans="1:60" outlineLevel="1" x14ac:dyDescent="0.2">
      <c r="A178" s="205"/>
      <c r="B178" s="285" t="s">
        <v>1335</v>
      </c>
      <c r="C178" s="286"/>
      <c r="D178" s="287"/>
      <c r="E178" s="288"/>
      <c r="F178" s="289"/>
      <c r="G178" s="290"/>
      <c r="H178" s="187"/>
      <c r="I178" s="208"/>
      <c r="J178" s="162"/>
      <c r="K178" s="162"/>
      <c r="L178" s="162"/>
      <c r="M178" s="162"/>
      <c r="N178" s="162"/>
      <c r="O178" s="162"/>
      <c r="P178" s="162"/>
      <c r="Q178" s="162"/>
      <c r="R178" s="162"/>
      <c r="S178" s="162"/>
      <c r="T178" s="162"/>
      <c r="U178" s="162"/>
      <c r="V178" s="162"/>
      <c r="W178" s="162"/>
      <c r="X178" s="162"/>
      <c r="Y178" s="162"/>
      <c r="Z178" s="162"/>
      <c r="AA178" s="162"/>
      <c r="AB178" s="162"/>
      <c r="AC178" s="162">
        <v>0</v>
      </c>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row>
    <row r="179" spans="1:60" outlineLevel="1" x14ac:dyDescent="0.2">
      <c r="A179" s="206">
        <v>39</v>
      </c>
      <c r="B179" s="173" t="s">
        <v>1336</v>
      </c>
      <c r="C179" s="198" t="s">
        <v>1337</v>
      </c>
      <c r="D179" s="177" t="s">
        <v>271</v>
      </c>
      <c r="E179" s="182">
        <v>165.95</v>
      </c>
      <c r="F179" s="189"/>
      <c r="G179" s="188">
        <f>ROUND(E179*F179,2)</f>
        <v>0</v>
      </c>
      <c r="H179" s="187" t="s">
        <v>110</v>
      </c>
      <c r="I179" s="208" t="s">
        <v>139</v>
      </c>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t="s">
        <v>140</v>
      </c>
      <c r="AF179" s="162"/>
      <c r="AG179" s="162"/>
      <c r="AH179" s="162"/>
      <c r="AI179" s="162"/>
      <c r="AJ179" s="162"/>
      <c r="AK179" s="162"/>
      <c r="AL179" s="162"/>
      <c r="AM179" s="162">
        <v>15</v>
      </c>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row>
    <row r="180" spans="1:60" x14ac:dyDescent="0.2">
      <c r="A180" s="204" t="s">
        <v>130</v>
      </c>
      <c r="B180" s="172" t="s">
        <v>112</v>
      </c>
      <c r="C180" s="197" t="s">
        <v>113</v>
      </c>
      <c r="D180" s="176"/>
      <c r="E180" s="181"/>
      <c r="F180" s="272">
        <f>SUM(G181:G188)</f>
        <v>0</v>
      </c>
      <c r="G180" s="273"/>
      <c r="H180" s="186"/>
      <c r="I180" s="207"/>
      <c r="AE180" t="s">
        <v>131</v>
      </c>
    </row>
    <row r="181" spans="1:60" outlineLevel="1" x14ac:dyDescent="0.2">
      <c r="A181" s="206">
        <v>40</v>
      </c>
      <c r="B181" s="173" t="s">
        <v>1338</v>
      </c>
      <c r="C181" s="198" t="s">
        <v>1339</v>
      </c>
      <c r="D181" s="177" t="s">
        <v>587</v>
      </c>
      <c r="E181" s="182">
        <v>1</v>
      </c>
      <c r="F181" s="189"/>
      <c r="G181" s="188">
        <f>ROUND(E181*F181,2)</f>
        <v>0</v>
      </c>
      <c r="H181" s="187"/>
      <c r="I181" s="208" t="s">
        <v>139</v>
      </c>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t="s">
        <v>140</v>
      </c>
      <c r="AF181" s="162"/>
      <c r="AG181" s="162"/>
      <c r="AH181" s="162"/>
      <c r="AI181" s="162"/>
      <c r="AJ181" s="162"/>
      <c r="AK181" s="162"/>
      <c r="AL181" s="162"/>
      <c r="AM181" s="162">
        <v>15</v>
      </c>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row>
    <row r="182" spans="1:60" outlineLevel="1" x14ac:dyDescent="0.2">
      <c r="A182" s="205"/>
      <c r="B182" s="174"/>
      <c r="C182" s="280" t="s">
        <v>1340</v>
      </c>
      <c r="D182" s="281"/>
      <c r="E182" s="282"/>
      <c r="F182" s="283"/>
      <c r="G182" s="284"/>
      <c r="H182" s="187"/>
      <c r="I182" s="208"/>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5" t="str">
        <f>C182</f>
        <v>- veškeré náklady spojené s vybudováním, provozem a odstraněním zařízení staveniště.</v>
      </c>
      <c r="BB182" s="162"/>
      <c r="BC182" s="162"/>
      <c r="BD182" s="162"/>
      <c r="BE182" s="162"/>
      <c r="BF182" s="162"/>
      <c r="BG182" s="162"/>
      <c r="BH182" s="162"/>
    </row>
    <row r="183" spans="1:60" outlineLevel="1" x14ac:dyDescent="0.2">
      <c r="A183" s="205"/>
      <c r="B183" s="174"/>
      <c r="C183" s="280" t="s">
        <v>1341</v>
      </c>
      <c r="D183" s="281"/>
      <c r="E183" s="282"/>
      <c r="F183" s="283"/>
      <c r="G183" s="284"/>
      <c r="H183" s="187"/>
      <c r="I183" s="208"/>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5" t="str">
        <f>C183</f>
        <v>- zabezpečení vstupů do objektu</v>
      </c>
      <c r="BB183" s="162"/>
      <c r="BC183" s="162"/>
      <c r="BD183" s="162"/>
      <c r="BE183" s="162"/>
      <c r="BF183" s="162"/>
      <c r="BG183" s="162"/>
      <c r="BH183" s="162"/>
    </row>
    <row r="184" spans="1:60" outlineLevel="1" x14ac:dyDescent="0.2">
      <c r="A184" s="205"/>
      <c r="B184" s="174"/>
      <c r="C184" s="280" t="s">
        <v>1342</v>
      </c>
      <c r="D184" s="281"/>
      <c r="E184" s="282"/>
      <c r="F184" s="283"/>
      <c r="G184" s="284"/>
      <c r="H184" s="187"/>
      <c r="I184" s="208"/>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5" t="str">
        <f>C184</f>
        <v>- oplocení staveniště proti pohybu nepovolaných osob</v>
      </c>
      <c r="BB184" s="162"/>
      <c r="BC184" s="162"/>
      <c r="BD184" s="162"/>
      <c r="BE184" s="162"/>
      <c r="BF184" s="162"/>
      <c r="BG184" s="162"/>
      <c r="BH184" s="162"/>
    </row>
    <row r="185" spans="1:60" outlineLevel="1" x14ac:dyDescent="0.2">
      <c r="A185" s="206">
        <v>41</v>
      </c>
      <c r="B185" s="173" t="s">
        <v>1343</v>
      </c>
      <c r="C185" s="198" t="s">
        <v>1344</v>
      </c>
      <c r="D185" s="177" t="s">
        <v>587</v>
      </c>
      <c r="E185" s="182">
        <v>1</v>
      </c>
      <c r="F185" s="189"/>
      <c r="G185" s="188">
        <f>ROUND(E185*F185,2)</f>
        <v>0</v>
      </c>
      <c r="H185" s="187"/>
      <c r="I185" s="208" t="s">
        <v>139</v>
      </c>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t="s">
        <v>140</v>
      </c>
      <c r="AF185" s="162"/>
      <c r="AG185" s="162"/>
      <c r="AH185" s="162"/>
      <c r="AI185" s="162"/>
      <c r="AJ185" s="162"/>
      <c r="AK185" s="162"/>
      <c r="AL185" s="162"/>
      <c r="AM185" s="162">
        <v>15</v>
      </c>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row>
    <row r="186" spans="1:60" ht="33.75" outlineLevel="1" x14ac:dyDescent="0.2">
      <c r="A186" s="205"/>
      <c r="B186" s="174"/>
      <c r="C186" s="280" t="s">
        <v>1345</v>
      </c>
      <c r="D186" s="281"/>
      <c r="E186" s="282"/>
      <c r="F186" s="283"/>
      <c r="G186" s="284"/>
      <c r="H186" s="187"/>
      <c r="I186" s="208"/>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5" t="str">
        <f>C186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86" s="162"/>
      <c r="BC186" s="162"/>
      <c r="BD186" s="162"/>
      <c r="BE186" s="162"/>
      <c r="BF186" s="162"/>
      <c r="BG186" s="162"/>
      <c r="BH186" s="162"/>
    </row>
    <row r="187" spans="1:60" outlineLevel="1" x14ac:dyDescent="0.2">
      <c r="A187" s="206">
        <v>42</v>
      </c>
      <c r="B187" s="173" t="s">
        <v>1346</v>
      </c>
      <c r="C187" s="198" t="s">
        <v>1347</v>
      </c>
      <c r="D187" s="177" t="s">
        <v>587</v>
      </c>
      <c r="E187" s="182">
        <v>1</v>
      </c>
      <c r="F187" s="189"/>
      <c r="G187" s="188">
        <f>ROUND(E187*F187,2)</f>
        <v>0</v>
      </c>
      <c r="H187" s="187"/>
      <c r="I187" s="208" t="s">
        <v>139</v>
      </c>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t="s">
        <v>140</v>
      </c>
      <c r="AF187" s="162"/>
      <c r="AG187" s="162"/>
      <c r="AH187" s="162"/>
      <c r="AI187" s="162"/>
      <c r="AJ187" s="162"/>
      <c r="AK187" s="162"/>
      <c r="AL187" s="162"/>
      <c r="AM187" s="162">
        <v>15</v>
      </c>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row>
    <row r="188" spans="1:60" outlineLevel="1" x14ac:dyDescent="0.2">
      <c r="A188" s="205"/>
      <c r="B188" s="174"/>
      <c r="C188" s="280" t="s">
        <v>1348</v>
      </c>
      <c r="D188" s="281"/>
      <c r="E188" s="282"/>
      <c r="F188" s="283"/>
      <c r="G188" s="284"/>
      <c r="H188" s="187"/>
      <c r="I188" s="208"/>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5" t="str">
        <f>C188</f>
        <v>Koordinace stavebních a technologických dodávek stavby.</v>
      </c>
      <c r="BB188" s="162"/>
      <c r="BC188" s="162"/>
      <c r="BD188" s="162"/>
      <c r="BE188" s="162"/>
      <c r="BF188" s="162"/>
      <c r="BG188" s="162"/>
      <c r="BH188" s="162"/>
    </row>
    <row r="189" spans="1:60" x14ac:dyDescent="0.2">
      <c r="A189" s="204" t="s">
        <v>130</v>
      </c>
      <c r="B189" s="172" t="s">
        <v>114</v>
      </c>
      <c r="C189" s="197" t="s">
        <v>115</v>
      </c>
      <c r="D189" s="176"/>
      <c r="E189" s="181"/>
      <c r="F189" s="272">
        <f>SUM(G190:G199)</f>
        <v>0</v>
      </c>
      <c r="G189" s="273"/>
      <c r="H189" s="186"/>
      <c r="I189" s="207"/>
      <c r="AE189" t="s">
        <v>131</v>
      </c>
    </row>
    <row r="190" spans="1:60" outlineLevel="1" x14ac:dyDescent="0.2">
      <c r="A190" s="206">
        <v>43</v>
      </c>
      <c r="B190" s="173" t="s">
        <v>1349</v>
      </c>
      <c r="C190" s="198" t="s">
        <v>1350</v>
      </c>
      <c r="D190" s="177" t="s">
        <v>587</v>
      </c>
      <c r="E190" s="182">
        <v>1</v>
      </c>
      <c r="F190" s="189"/>
      <c r="G190" s="188">
        <f>ROUND(E190*F190,2)</f>
        <v>0</v>
      </c>
      <c r="H190" s="187"/>
      <c r="I190" s="208" t="s">
        <v>139</v>
      </c>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t="s">
        <v>140</v>
      </c>
      <c r="AF190" s="162"/>
      <c r="AG190" s="162"/>
      <c r="AH190" s="162"/>
      <c r="AI190" s="162"/>
      <c r="AJ190" s="162"/>
      <c r="AK190" s="162"/>
      <c r="AL190" s="162"/>
      <c r="AM190" s="162">
        <v>15</v>
      </c>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row>
    <row r="191" spans="1:60" ht="33.75" outlineLevel="1" x14ac:dyDescent="0.2">
      <c r="A191" s="205"/>
      <c r="B191" s="174"/>
      <c r="C191" s="280" t="s">
        <v>1351</v>
      </c>
      <c r="D191" s="281"/>
      <c r="E191" s="282"/>
      <c r="F191" s="283"/>
      <c r="G191" s="284"/>
      <c r="H191" s="187"/>
      <c r="I191" s="208"/>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5" t="str">
        <f>C191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91" s="162"/>
      <c r="BC191" s="162"/>
      <c r="BD191" s="162"/>
      <c r="BE191" s="162"/>
      <c r="BF191" s="162"/>
      <c r="BG191" s="162"/>
      <c r="BH191" s="162"/>
    </row>
    <row r="192" spans="1:60" outlineLevel="1" x14ac:dyDescent="0.2">
      <c r="A192" s="206">
        <v>44</v>
      </c>
      <c r="B192" s="173" t="s">
        <v>1352</v>
      </c>
      <c r="C192" s="198" t="s">
        <v>1353</v>
      </c>
      <c r="D192" s="177" t="s">
        <v>587</v>
      </c>
      <c r="E192" s="182">
        <v>1</v>
      </c>
      <c r="F192" s="189"/>
      <c r="G192" s="188">
        <f>ROUND(E192*F192,2)</f>
        <v>0</v>
      </c>
      <c r="H192" s="187"/>
      <c r="I192" s="208" t="s">
        <v>139</v>
      </c>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t="s">
        <v>140</v>
      </c>
      <c r="AF192" s="162"/>
      <c r="AG192" s="162"/>
      <c r="AH192" s="162"/>
      <c r="AI192" s="162"/>
      <c r="AJ192" s="162"/>
      <c r="AK192" s="162"/>
      <c r="AL192" s="162"/>
      <c r="AM192" s="162">
        <v>15</v>
      </c>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row>
    <row r="193" spans="1:60" ht="22.5" outlineLevel="1" x14ac:dyDescent="0.2">
      <c r="A193" s="205"/>
      <c r="B193" s="174"/>
      <c r="C193" s="280" t="s">
        <v>1354</v>
      </c>
      <c r="D193" s="281"/>
      <c r="E193" s="282"/>
      <c r="F193" s="283"/>
      <c r="G193" s="284"/>
      <c r="H193" s="187"/>
      <c r="I193" s="208"/>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5" t="str">
        <f>C193</f>
        <v>Náklady zhotovitele, související s prováděním zkoušek a revizí předepsaných technickými normami nebo objednatelem a které jsou pro provedení díla nezbytné.</v>
      </c>
      <c r="BB193" s="162"/>
      <c r="BC193" s="162"/>
      <c r="BD193" s="162"/>
      <c r="BE193" s="162"/>
      <c r="BF193" s="162"/>
      <c r="BG193" s="162"/>
      <c r="BH193" s="162"/>
    </row>
    <row r="194" spans="1:60" outlineLevel="1" x14ac:dyDescent="0.2">
      <c r="A194" s="205"/>
      <c r="B194" s="174"/>
      <c r="C194" s="280" t="e">
        <f>- odtrhové zkoučky  - fasáda</f>
        <v>#NAME?</v>
      </c>
      <c r="D194" s="281"/>
      <c r="E194" s="282"/>
      <c r="F194" s="283"/>
      <c r="G194" s="284"/>
      <c r="H194" s="187"/>
      <c r="I194" s="208"/>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5" t="e">
        <f>C194</f>
        <v>#NAME?</v>
      </c>
      <c r="BB194" s="162"/>
      <c r="BC194" s="162"/>
      <c r="BD194" s="162"/>
      <c r="BE194" s="162"/>
      <c r="BF194" s="162"/>
      <c r="BG194" s="162"/>
      <c r="BH194" s="162"/>
    </row>
    <row r="195" spans="1:60" outlineLevel="1" x14ac:dyDescent="0.2">
      <c r="A195" s="205"/>
      <c r="B195" s="174"/>
      <c r="C195" s="280" t="s">
        <v>1355</v>
      </c>
      <c r="D195" s="281"/>
      <c r="E195" s="282"/>
      <c r="F195" s="283"/>
      <c r="G195" s="284"/>
      <c r="H195" s="187"/>
      <c r="I195" s="208"/>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5" t="str">
        <f>C195</f>
        <v>- odtrhové zkoušky - střecha</v>
      </c>
      <c r="BB195" s="162"/>
      <c r="BC195" s="162"/>
      <c r="BD195" s="162"/>
      <c r="BE195" s="162"/>
      <c r="BF195" s="162"/>
      <c r="BG195" s="162"/>
      <c r="BH195" s="162"/>
    </row>
    <row r="196" spans="1:60" outlineLevel="1" x14ac:dyDescent="0.2">
      <c r="A196" s="205"/>
      <c r="B196" s="174"/>
      <c r="C196" s="280" t="s">
        <v>1356</v>
      </c>
      <c r="D196" s="281"/>
      <c r="E196" s="282"/>
      <c r="F196" s="283"/>
      <c r="G196" s="284"/>
      <c r="H196" s="187"/>
      <c r="I196" s="208"/>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5" t="str">
        <f>C196</f>
        <v>- zkoučka přídržnosti - kotevní plán</v>
      </c>
      <c r="BB196" s="162"/>
      <c r="BC196" s="162"/>
      <c r="BD196" s="162"/>
      <c r="BE196" s="162"/>
      <c r="BF196" s="162"/>
      <c r="BG196" s="162"/>
      <c r="BH196" s="162"/>
    </row>
    <row r="197" spans="1:60" outlineLevel="1" x14ac:dyDescent="0.2">
      <c r="A197" s="205"/>
      <c r="B197" s="174"/>
      <c r="C197" s="280" t="s">
        <v>1357</v>
      </c>
      <c r="D197" s="281"/>
      <c r="E197" s="282"/>
      <c r="F197" s="283"/>
      <c r="G197" s="284"/>
      <c r="H197" s="187"/>
      <c r="I197" s="208"/>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5" t="str">
        <f>C197</f>
        <v>- výtažné zkoušky kotev</v>
      </c>
      <c r="BB197" s="162"/>
      <c r="BC197" s="162"/>
      <c r="BD197" s="162"/>
      <c r="BE197" s="162"/>
      <c r="BF197" s="162"/>
      <c r="BG197" s="162"/>
      <c r="BH197" s="162"/>
    </row>
    <row r="198" spans="1:60" outlineLevel="1" x14ac:dyDescent="0.2">
      <c r="A198" s="205"/>
      <c r="B198" s="174"/>
      <c r="C198" s="232" t="s">
        <v>157</v>
      </c>
      <c r="D198" s="229"/>
      <c r="E198" s="230"/>
      <c r="F198" s="231"/>
      <c r="G198" s="231"/>
      <c r="H198" s="187"/>
      <c r="I198" s="208"/>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row>
    <row r="199" spans="1:60" ht="13.5" outlineLevel="1" thickBot="1" x14ac:dyDescent="0.25">
      <c r="A199" s="233"/>
      <c r="B199" s="234"/>
      <c r="C199" s="300" t="s">
        <v>1358</v>
      </c>
      <c r="D199" s="301"/>
      <c r="E199" s="302"/>
      <c r="F199" s="303"/>
      <c r="G199" s="304"/>
      <c r="H199" s="221"/>
      <c r="I199" s="22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5" t="str">
        <f>C199</f>
        <v>- revize hromosvodu</v>
      </c>
      <c r="BB199" s="162"/>
      <c r="BC199" s="162"/>
      <c r="BD199" s="162"/>
      <c r="BE199" s="162"/>
      <c r="BF199" s="162"/>
      <c r="BG199" s="162"/>
      <c r="BH199" s="162"/>
    </row>
    <row r="200" spans="1:60" x14ac:dyDescent="0.2">
      <c r="A200" s="163"/>
      <c r="B200" s="175" t="s">
        <v>157</v>
      </c>
      <c r="C200" s="201" t="s">
        <v>157</v>
      </c>
      <c r="D200" s="180"/>
      <c r="E200" s="185"/>
      <c r="F200" s="190"/>
      <c r="G200" s="190"/>
      <c r="H200" s="191"/>
      <c r="I200" s="190"/>
    </row>
    <row r="201" spans="1:60" hidden="1" x14ac:dyDescent="0.2">
      <c r="C201" s="202"/>
      <c r="D201" s="141"/>
    </row>
    <row r="202" spans="1:60" ht="13.5" hidden="1" thickBot="1" x14ac:dyDescent="0.25">
      <c r="A202" s="192"/>
      <c r="B202" s="193" t="s">
        <v>1198</v>
      </c>
      <c r="C202" s="203"/>
      <c r="D202" s="194"/>
      <c r="E202" s="195"/>
      <c r="F202" s="195"/>
      <c r="G202" s="196">
        <f>F8+F53+F77+F92+F96+F113+F135+F145+F171+F180+F189</f>
        <v>0</v>
      </c>
    </row>
    <row r="203" spans="1:60" x14ac:dyDescent="0.2">
      <c r="D203" s="141"/>
    </row>
    <row r="204" spans="1:60" x14ac:dyDescent="0.2">
      <c r="D204" s="141"/>
    </row>
    <row r="205" spans="1:60" x14ac:dyDescent="0.2">
      <c r="D205" s="141"/>
    </row>
    <row r="206" spans="1:60" x14ac:dyDescent="0.2">
      <c r="D206" s="141"/>
    </row>
    <row r="207" spans="1:60" x14ac:dyDescent="0.2">
      <c r="D207" s="141"/>
    </row>
    <row r="208" spans="1:60" x14ac:dyDescent="0.2">
      <c r="D208" s="141"/>
    </row>
    <row r="209" spans="4:4" x14ac:dyDescent="0.2">
      <c r="D209" s="141"/>
    </row>
    <row r="210" spans="4:4" x14ac:dyDescent="0.2">
      <c r="D210" s="141"/>
    </row>
    <row r="211" spans="4:4" x14ac:dyDescent="0.2">
      <c r="D211" s="141"/>
    </row>
    <row r="212" spans="4:4" x14ac:dyDescent="0.2">
      <c r="D212" s="141"/>
    </row>
    <row r="213" spans="4:4" x14ac:dyDescent="0.2">
      <c r="D213" s="141"/>
    </row>
    <row r="214" spans="4:4" x14ac:dyDescent="0.2">
      <c r="D214" s="141"/>
    </row>
    <row r="215" spans="4:4" x14ac:dyDescent="0.2">
      <c r="D215" s="141"/>
    </row>
    <row r="216" spans="4:4" x14ac:dyDescent="0.2">
      <c r="D216" s="141"/>
    </row>
    <row r="217" spans="4:4" x14ac:dyDescent="0.2">
      <c r="D217" s="141"/>
    </row>
    <row r="218" spans="4:4" x14ac:dyDescent="0.2">
      <c r="D218" s="141"/>
    </row>
    <row r="219" spans="4:4" x14ac:dyDescent="0.2">
      <c r="D219" s="141"/>
    </row>
    <row r="220" spans="4:4" x14ac:dyDescent="0.2">
      <c r="D220" s="141"/>
    </row>
    <row r="221" spans="4:4" x14ac:dyDescent="0.2">
      <c r="D221" s="141"/>
    </row>
    <row r="222" spans="4:4" x14ac:dyDescent="0.2">
      <c r="D222" s="141"/>
    </row>
    <row r="223" spans="4:4" x14ac:dyDescent="0.2">
      <c r="D223" s="141"/>
    </row>
    <row r="224" spans="4:4" x14ac:dyDescent="0.2">
      <c r="D224" s="141"/>
    </row>
    <row r="225" spans="4:4" x14ac:dyDescent="0.2">
      <c r="D225" s="141"/>
    </row>
    <row r="226" spans="4:4" x14ac:dyDescent="0.2">
      <c r="D226" s="141"/>
    </row>
    <row r="227" spans="4:4" x14ac:dyDescent="0.2">
      <c r="D227" s="141"/>
    </row>
    <row r="228" spans="4:4" x14ac:dyDescent="0.2">
      <c r="D228" s="141"/>
    </row>
    <row r="229" spans="4:4" x14ac:dyDescent="0.2">
      <c r="D229" s="141"/>
    </row>
    <row r="230" spans="4:4" x14ac:dyDescent="0.2">
      <c r="D230" s="141"/>
    </row>
    <row r="231" spans="4:4" x14ac:dyDescent="0.2">
      <c r="D231" s="141"/>
    </row>
    <row r="232" spans="4:4" x14ac:dyDescent="0.2">
      <c r="D232" s="141"/>
    </row>
    <row r="233" spans="4:4" x14ac:dyDescent="0.2">
      <c r="D233" s="141"/>
    </row>
    <row r="234" spans="4:4" x14ac:dyDescent="0.2">
      <c r="D234" s="141"/>
    </row>
    <row r="235" spans="4:4" x14ac:dyDescent="0.2">
      <c r="D235" s="141"/>
    </row>
    <row r="236" spans="4:4" x14ac:dyDescent="0.2">
      <c r="D236" s="141"/>
    </row>
    <row r="237" spans="4:4" x14ac:dyDescent="0.2">
      <c r="D237" s="141"/>
    </row>
    <row r="238" spans="4:4" x14ac:dyDescent="0.2">
      <c r="D238" s="141"/>
    </row>
    <row r="239" spans="4:4" x14ac:dyDescent="0.2">
      <c r="D239" s="141"/>
    </row>
    <row r="240" spans="4:4" x14ac:dyDescent="0.2">
      <c r="D240" s="141"/>
    </row>
    <row r="241" spans="4:4" x14ac:dyDescent="0.2">
      <c r="D241" s="141"/>
    </row>
    <row r="242" spans="4:4" x14ac:dyDescent="0.2">
      <c r="D242" s="141"/>
    </row>
    <row r="243" spans="4:4" x14ac:dyDescent="0.2">
      <c r="D243" s="141"/>
    </row>
    <row r="244" spans="4:4" x14ac:dyDescent="0.2">
      <c r="D244" s="141"/>
    </row>
    <row r="245" spans="4:4" x14ac:dyDescent="0.2">
      <c r="D245" s="141"/>
    </row>
    <row r="246" spans="4:4" x14ac:dyDescent="0.2">
      <c r="D246" s="141"/>
    </row>
    <row r="247" spans="4:4" x14ac:dyDescent="0.2">
      <c r="D247" s="141"/>
    </row>
    <row r="248" spans="4:4" x14ac:dyDescent="0.2">
      <c r="D248" s="141"/>
    </row>
    <row r="249" spans="4:4" x14ac:dyDescent="0.2">
      <c r="D249" s="141"/>
    </row>
    <row r="250" spans="4:4" x14ac:dyDescent="0.2">
      <c r="D250" s="141"/>
    </row>
    <row r="251" spans="4:4" x14ac:dyDescent="0.2">
      <c r="D251" s="141"/>
    </row>
    <row r="252" spans="4:4" x14ac:dyDescent="0.2">
      <c r="D252" s="141"/>
    </row>
    <row r="253" spans="4:4" x14ac:dyDescent="0.2">
      <c r="D253" s="141"/>
    </row>
    <row r="254" spans="4:4" x14ac:dyDescent="0.2">
      <c r="D254" s="141"/>
    </row>
    <row r="255" spans="4:4" x14ac:dyDescent="0.2">
      <c r="D255" s="141"/>
    </row>
    <row r="256" spans="4:4" x14ac:dyDescent="0.2">
      <c r="D256" s="141"/>
    </row>
    <row r="257" spans="4:4" x14ac:dyDescent="0.2">
      <c r="D257" s="141"/>
    </row>
    <row r="258" spans="4:4" x14ac:dyDescent="0.2">
      <c r="D258" s="141"/>
    </row>
    <row r="259" spans="4:4" x14ac:dyDescent="0.2">
      <c r="D259" s="141"/>
    </row>
    <row r="260" spans="4:4" x14ac:dyDescent="0.2">
      <c r="D260" s="141"/>
    </row>
    <row r="261" spans="4:4" x14ac:dyDescent="0.2">
      <c r="D261" s="141"/>
    </row>
    <row r="262" spans="4:4" x14ac:dyDescent="0.2">
      <c r="D262" s="141"/>
    </row>
    <row r="263" spans="4:4" x14ac:dyDescent="0.2">
      <c r="D263" s="141"/>
    </row>
    <row r="264" spans="4:4" x14ac:dyDescent="0.2">
      <c r="D264" s="141"/>
    </row>
    <row r="265" spans="4:4" x14ac:dyDescent="0.2">
      <c r="D265" s="141"/>
    </row>
    <row r="266" spans="4:4" x14ac:dyDescent="0.2">
      <c r="D266" s="141"/>
    </row>
    <row r="267" spans="4:4" x14ac:dyDescent="0.2">
      <c r="D267" s="141"/>
    </row>
    <row r="268" spans="4:4" x14ac:dyDescent="0.2">
      <c r="D268" s="141"/>
    </row>
    <row r="269" spans="4:4" x14ac:dyDescent="0.2">
      <c r="D269" s="141"/>
    </row>
    <row r="270" spans="4:4" x14ac:dyDescent="0.2">
      <c r="D270" s="141"/>
    </row>
    <row r="271" spans="4:4" x14ac:dyDescent="0.2">
      <c r="D271" s="141"/>
    </row>
    <row r="272" spans="4:4" x14ac:dyDescent="0.2">
      <c r="D272" s="141"/>
    </row>
    <row r="273" spans="4:4" x14ac:dyDescent="0.2">
      <c r="D273" s="141"/>
    </row>
    <row r="274" spans="4:4" x14ac:dyDescent="0.2">
      <c r="D274" s="141"/>
    </row>
    <row r="275" spans="4:4" x14ac:dyDescent="0.2">
      <c r="D275" s="141"/>
    </row>
    <row r="276" spans="4:4" x14ac:dyDescent="0.2">
      <c r="D276" s="141"/>
    </row>
    <row r="277" spans="4:4" x14ac:dyDescent="0.2">
      <c r="D277" s="141"/>
    </row>
    <row r="278" spans="4:4" x14ac:dyDescent="0.2">
      <c r="D278" s="141"/>
    </row>
    <row r="279" spans="4:4" x14ac:dyDescent="0.2">
      <c r="D279" s="141"/>
    </row>
    <row r="280" spans="4:4" x14ac:dyDescent="0.2">
      <c r="D280" s="141"/>
    </row>
    <row r="281" spans="4:4" x14ac:dyDescent="0.2">
      <c r="D281" s="141"/>
    </row>
    <row r="282" spans="4:4" x14ac:dyDescent="0.2">
      <c r="D282" s="141"/>
    </row>
    <row r="283" spans="4:4" x14ac:dyDescent="0.2">
      <c r="D283" s="141"/>
    </row>
    <row r="284" spans="4:4" x14ac:dyDescent="0.2">
      <c r="D284" s="141"/>
    </row>
    <row r="285" spans="4:4" x14ac:dyDescent="0.2">
      <c r="D285" s="141"/>
    </row>
    <row r="286" spans="4:4" x14ac:dyDescent="0.2">
      <c r="D286" s="141"/>
    </row>
    <row r="287" spans="4:4" x14ac:dyDescent="0.2">
      <c r="D287" s="141"/>
    </row>
    <row r="288" spans="4:4" x14ac:dyDescent="0.2">
      <c r="D288" s="141"/>
    </row>
    <row r="289" spans="4:4" x14ac:dyDescent="0.2">
      <c r="D289" s="141"/>
    </row>
    <row r="290" spans="4:4" x14ac:dyDescent="0.2">
      <c r="D290" s="141"/>
    </row>
    <row r="291" spans="4:4" x14ac:dyDescent="0.2">
      <c r="D291" s="141"/>
    </row>
    <row r="292" spans="4:4" x14ac:dyDescent="0.2">
      <c r="D292" s="141"/>
    </row>
    <row r="293" spans="4:4" x14ac:dyDescent="0.2">
      <c r="D293" s="141"/>
    </row>
    <row r="294" spans="4:4" x14ac:dyDescent="0.2">
      <c r="D294" s="141"/>
    </row>
    <row r="295" spans="4:4" x14ac:dyDescent="0.2">
      <c r="D295" s="141"/>
    </row>
    <row r="296" spans="4:4" x14ac:dyDescent="0.2">
      <c r="D296" s="141"/>
    </row>
    <row r="297" spans="4:4" x14ac:dyDescent="0.2">
      <c r="D297" s="141"/>
    </row>
    <row r="298" spans="4:4" x14ac:dyDescent="0.2">
      <c r="D298" s="141"/>
    </row>
    <row r="299" spans="4:4" x14ac:dyDescent="0.2">
      <c r="D299" s="141"/>
    </row>
    <row r="300" spans="4:4" x14ac:dyDescent="0.2">
      <c r="D300" s="141"/>
    </row>
    <row r="301" spans="4:4" x14ac:dyDescent="0.2">
      <c r="D301" s="141"/>
    </row>
    <row r="302" spans="4:4" x14ac:dyDescent="0.2">
      <c r="D302" s="141"/>
    </row>
    <row r="303" spans="4:4" x14ac:dyDescent="0.2">
      <c r="D303" s="141"/>
    </row>
    <row r="304" spans="4:4" x14ac:dyDescent="0.2">
      <c r="D304" s="141"/>
    </row>
    <row r="305" spans="4:4" x14ac:dyDescent="0.2">
      <c r="D305" s="141"/>
    </row>
    <row r="306" spans="4:4" x14ac:dyDescent="0.2">
      <c r="D306" s="141"/>
    </row>
    <row r="307" spans="4:4" x14ac:dyDescent="0.2">
      <c r="D307" s="141"/>
    </row>
    <row r="308" spans="4:4" x14ac:dyDescent="0.2">
      <c r="D308" s="141"/>
    </row>
    <row r="309" spans="4:4" x14ac:dyDescent="0.2">
      <c r="D309" s="141"/>
    </row>
    <row r="310" spans="4:4" x14ac:dyDescent="0.2">
      <c r="D310" s="141"/>
    </row>
    <row r="311" spans="4:4" x14ac:dyDescent="0.2">
      <c r="D311" s="141"/>
    </row>
    <row r="312" spans="4:4" x14ac:dyDescent="0.2">
      <c r="D312" s="141"/>
    </row>
    <row r="313" spans="4:4" x14ac:dyDescent="0.2">
      <c r="D313" s="141"/>
    </row>
    <row r="314" spans="4:4" x14ac:dyDescent="0.2">
      <c r="D314" s="141"/>
    </row>
    <row r="315" spans="4:4" x14ac:dyDescent="0.2">
      <c r="D315" s="141"/>
    </row>
    <row r="316" spans="4:4" x14ac:dyDescent="0.2">
      <c r="D316" s="141"/>
    </row>
    <row r="317" spans="4:4" x14ac:dyDescent="0.2">
      <c r="D317" s="141"/>
    </row>
    <row r="318" spans="4:4" x14ac:dyDescent="0.2">
      <c r="D318" s="141"/>
    </row>
    <row r="319" spans="4:4" x14ac:dyDescent="0.2">
      <c r="D319" s="141"/>
    </row>
    <row r="320" spans="4:4" x14ac:dyDescent="0.2">
      <c r="D320" s="141"/>
    </row>
    <row r="321" spans="4:4" x14ac:dyDescent="0.2">
      <c r="D321" s="141"/>
    </row>
    <row r="322" spans="4:4" x14ac:dyDescent="0.2">
      <c r="D322" s="141"/>
    </row>
    <row r="323" spans="4:4" x14ac:dyDescent="0.2">
      <c r="D323" s="141"/>
    </row>
    <row r="324" spans="4:4" x14ac:dyDescent="0.2">
      <c r="D324" s="141"/>
    </row>
    <row r="325" spans="4:4" x14ac:dyDescent="0.2">
      <c r="D325" s="141"/>
    </row>
    <row r="326" spans="4:4" x14ac:dyDescent="0.2">
      <c r="D326" s="141"/>
    </row>
    <row r="327" spans="4:4" x14ac:dyDescent="0.2">
      <c r="D327" s="141"/>
    </row>
    <row r="328" spans="4:4" x14ac:dyDescent="0.2">
      <c r="D328" s="141"/>
    </row>
    <row r="329" spans="4:4" x14ac:dyDescent="0.2">
      <c r="D329" s="141"/>
    </row>
    <row r="330" spans="4:4" x14ac:dyDescent="0.2">
      <c r="D330" s="141"/>
    </row>
    <row r="331" spans="4:4" x14ac:dyDescent="0.2">
      <c r="D331" s="141"/>
    </row>
    <row r="332" spans="4:4" x14ac:dyDescent="0.2">
      <c r="D332" s="141"/>
    </row>
    <row r="333" spans="4:4" x14ac:dyDescent="0.2">
      <c r="D333" s="141"/>
    </row>
    <row r="334" spans="4:4" x14ac:dyDescent="0.2">
      <c r="D334" s="141"/>
    </row>
    <row r="335" spans="4:4" x14ac:dyDescent="0.2">
      <c r="D335" s="141"/>
    </row>
    <row r="336" spans="4:4" x14ac:dyDescent="0.2">
      <c r="D336" s="141"/>
    </row>
    <row r="337" spans="4:4" x14ac:dyDescent="0.2">
      <c r="D337" s="141"/>
    </row>
    <row r="338" spans="4:4" x14ac:dyDescent="0.2">
      <c r="D338" s="141"/>
    </row>
    <row r="339" spans="4:4" x14ac:dyDescent="0.2">
      <c r="D339" s="141"/>
    </row>
    <row r="340" spans="4:4" x14ac:dyDescent="0.2">
      <c r="D340" s="141"/>
    </row>
    <row r="341" spans="4:4" x14ac:dyDescent="0.2">
      <c r="D341" s="141"/>
    </row>
    <row r="342" spans="4:4" x14ac:dyDescent="0.2">
      <c r="D342" s="141"/>
    </row>
    <row r="343" spans="4:4" x14ac:dyDescent="0.2">
      <c r="D343" s="141"/>
    </row>
    <row r="344" spans="4:4" x14ac:dyDescent="0.2">
      <c r="D344" s="141"/>
    </row>
    <row r="345" spans="4:4" x14ac:dyDescent="0.2">
      <c r="D345" s="141"/>
    </row>
    <row r="346" spans="4:4" x14ac:dyDescent="0.2">
      <c r="D346" s="141"/>
    </row>
    <row r="347" spans="4:4" x14ac:dyDescent="0.2">
      <c r="D347" s="141"/>
    </row>
    <row r="348" spans="4:4" x14ac:dyDescent="0.2">
      <c r="D348" s="141"/>
    </row>
    <row r="349" spans="4:4" x14ac:dyDescent="0.2">
      <c r="D349" s="141"/>
    </row>
    <row r="350" spans="4:4" x14ac:dyDescent="0.2">
      <c r="D350" s="141"/>
    </row>
    <row r="351" spans="4:4" x14ac:dyDescent="0.2">
      <c r="D351" s="141"/>
    </row>
    <row r="352" spans="4:4" x14ac:dyDescent="0.2">
      <c r="D352" s="141"/>
    </row>
    <row r="353" spans="4:4" x14ac:dyDescent="0.2">
      <c r="D353" s="141"/>
    </row>
    <row r="354" spans="4:4" x14ac:dyDescent="0.2">
      <c r="D354" s="141"/>
    </row>
    <row r="355" spans="4:4" x14ac:dyDescent="0.2">
      <c r="D355" s="141"/>
    </row>
    <row r="356" spans="4:4" x14ac:dyDescent="0.2">
      <c r="D356" s="141"/>
    </row>
    <row r="357" spans="4:4" x14ac:dyDescent="0.2">
      <c r="D357" s="141"/>
    </row>
    <row r="358" spans="4:4" x14ac:dyDescent="0.2">
      <c r="D358" s="141"/>
    </row>
    <row r="359" spans="4:4" x14ac:dyDescent="0.2">
      <c r="D359" s="141"/>
    </row>
    <row r="360" spans="4:4" x14ac:dyDescent="0.2">
      <c r="D360" s="141"/>
    </row>
    <row r="361" spans="4:4" x14ac:dyDescent="0.2">
      <c r="D361" s="141"/>
    </row>
    <row r="362" spans="4:4" x14ac:dyDescent="0.2">
      <c r="D362" s="141"/>
    </row>
    <row r="363" spans="4:4" x14ac:dyDescent="0.2">
      <c r="D363" s="141"/>
    </row>
    <row r="364" spans="4:4" x14ac:dyDescent="0.2">
      <c r="D364" s="141"/>
    </row>
    <row r="365" spans="4:4" x14ac:dyDescent="0.2">
      <c r="D365" s="141"/>
    </row>
    <row r="366" spans="4:4" x14ac:dyDescent="0.2">
      <c r="D366" s="141"/>
    </row>
    <row r="367" spans="4:4" x14ac:dyDescent="0.2">
      <c r="D367" s="141"/>
    </row>
    <row r="368" spans="4:4" x14ac:dyDescent="0.2">
      <c r="D368" s="141"/>
    </row>
    <row r="369" spans="4:4" x14ac:dyDescent="0.2">
      <c r="D369" s="141"/>
    </row>
    <row r="370" spans="4:4" x14ac:dyDescent="0.2">
      <c r="D370" s="141"/>
    </row>
    <row r="371" spans="4:4" x14ac:dyDescent="0.2">
      <c r="D371" s="141"/>
    </row>
    <row r="372" spans="4:4" x14ac:dyDescent="0.2">
      <c r="D372" s="141"/>
    </row>
    <row r="373" spans="4:4" x14ac:dyDescent="0.2">
      <c r="D373" s="141"/>
    </row>
    <row r="374" spans="4:4" x14ac:dyDescent="0.2">
      <c r="D374" s="141"/>
    </row>
    <row r="375" spans="4:4" x14ac:dyDescent="0.2">
      <c r="D375" s="141"/>
    </row>
    <row r="376" spans="4:4" x14ac:dyDescent="0.2">
      <c r="D376" s="141"/>
    </row>
    <row r="377" spans="4:4" x14ac:dyDescent="0.2">
      <c r="D377" s="141"/>
    </row>
    <row r="378" spans="4:4" x14ac:dyDescent="0.2">
      <c r="D378" s="141"/>
    </row>
    <row r="379" spans="4:4" x14ac:dyDescent="0.2">
      <c r="D379" s="141"/>
    </row>
    <row r="380" spans="4:4" x14ac:dyDescent="0.2">
      <c r="D380" s="141"/>
    </row>
    <row r="381" spans="4:4" x14ac:dyDescent="0.2">
      <c r="D381" s="141"/>
    </row>
    <row r="382" spans="4:4" x14ac:dyDescent="0.2">
      <c r="D382" s="141"/>
    </row>
    <row r="383" spans="4:4" x14ac:dyDescent="0.2">
      <c r="D383" s="141"/>
    </row>
    <row r="384" spans="4:4" x14ac:dyDescent="0.2">
      <c r="D384" s="141"/>
    </row>
    <row r="385" spans="4:4" x14ac:dyDescent="0.2">
      <c r="D385" s="141"/>
    </row>
    <row r="386" spans="4:4" x14ac:dyDescent="0.2">
      <c r="D386" s="141"/>
    </row>
    <row r="387" spans="4:4" x14ac:dyDescent="0.2">
      <c r="D387" s="141"/>
    </row>
    <row r="388" spans="4:4" x14ac:dyDescent="0.2">
      <c r="D388" s="141"/>
    </row>
    <row r="389" spans="4:4" x14ac:dyDescent="0.2">
      <c r="D389" s="141"/>
    </row>
    <row r="390" spans="4:4" x14ac:dyDescent="0.2">
      <c r="D390" s="141"/>
    </row>
    <row r="391" spans="4:4" x14ac:dyDescent="0.2">
      <c r="D391" s="141"/>
    </row>
    <row r="392" spans="4:4" x14ac:dyDescent="0.2">
      <c r="D392" s="141"/>
    </row>
    <row r="393" spans="4:4" x14ac:dyDescent="0.2">
      <c r="D393" s="141"/>
    </row>
    <row r="394" spans="4:4" x14ac:dyDescent="0.2">
      <c r="D394" s="141"/>
    </row>
    <row r="395" spans="4:4" x14ac:dyDescent="0.2">
      <c r="D395" s="141"/>
    </row>
    <row r="396" spans="4:4" x14ac:dyDescent="0.2">
      <c r="D396" s="141"/>
    </row>
    <row r="397" spans="4:4" x14ac:dyDescent="0.2">
      <c r="D397" s="141"/>
    </row>
    <row r="398" spans="4:4" x14ac:dyDescent="0.2">
      <c r="D398" s="141"/>
    </row>
    <row r="399" spans="4:4" x14ac:dyDescent="0.2">
      <c r="D399" s="141"/>
    </row>
    <row r="400" spans="4:4" x14ac:dyDescent="0.2">
      <c r="D400" s="141"/>
    </row>
    <row r="401" spans="4:4" x14ac:dyDescent="0.2">
      <c r="D401" s="141"/>
    </row>
    <row r="402" spans="4:4" x14ac:dyDescent="0.2">
      <c r="D402" s="141"/>
    </row>
    <row r="403" spans="4:4" x14ac:dyDescent="0.2">
      <c r="D403" s="141"/>
    </row>
    <row r="404" spans="4:4" x14ac:dyDescent="0.2">
      <c r="D404" s="141"/>
    </row>
    <row r="405" spans="4:4" x14ac:dyDescent="0.2">
      <c r="D405" s="141"/>
    </row>
    <row r="406" spans="4:4" x14ac:dyDescent="0.2">
      <c r="D406" s="141"/>
    </row>
    <row r="407" spans="4:4" x14ac:dyDescent="0.2">
      <c r="D407" s="141"/>
    </row>
    <row r="408" spans="4:4" x14ac:dyDescent="0.2">
      <c r="D408" s="141"/>
    </row>
    <row r="409" spans="4:4" x14ac:dyDescent="0.2">
      <c r="D409" s="141"/>
    </row>
    <row r="410" spans="4:4" x14ac:dyDescent="0.2">
      <c r="D410" s="141"/>
    </row>
    <row r="411" spans="4:4" x14ac:dyDescent="0.2">
      <c r="D411" s="141"/>
    </row>
    <row r="412" spans="4:4" x14ac:dyDescent="0.2">
      <c r="D412" s="141"/>
    </row>
    <row r="413" spans="4:4" x14ac:dyDescent="0.2">
      <c r="D413" s="141"/>
    </row>
    <row r="414" spans="4:4" x14ac:dyDescent="0.2">
      <c r="D414" s="141"/>
    </row>
    <row r="415" spans="4:4" x14ac:dyDescent="0.2">
      <c r="D415" s="141"/>
    </row>
    <row r="416" spans="4:4" x14ac:dyDescent="0.2">
      <c r="D416" s="141"/>
    </row>
    <row r="417" spans="4:4" x14ac:dyDescent="0.2">
      <c r="D417" s="141"/>
    </row>
    <row r="418" spans="4:4" x14ac:dyDescent="0.2">
      <c r="D418" s="141"/>
    </row>
    <row r="419" spans="4:4" x14ac:dyDescent="0.2">
      <c r="D419" s="141"/>
    </row>
    <row r="420" spans="4:4" x14ac:dyDescent="0.2">
      <c r="D420" s="141"/>
    </row>
    <row r="421" spans="4:4" x14ac:dyDescent="0.2">
      <c r="D421" s="141"/>
    </row>
    <row r="422" spans="4:4" x14ac:dyDescent="0.2">
      <c r="D422" s="141"/>
    </row>
    <row r="423" spans="4:4" x14ac:dyDescent="0.2">
      <c r="D423" s="141"/>
    </row>
    <row r="424" spans="4:4" x14ac:dyDescent="0.2">
      <c r="D424" s="141"/>
    </row>
    <row r="425" spans="4:4" x14ac:dyDescent="0.2">
      <c r="D425" s="141"/>
    </row>
    <row r="426" spans="4:4" x14ac:dyDescent="0.2">
      <c r="D426" s="141"/>
    </row>
    <row r="427" spans="4:4" x14ac:dyDescent="0.2">
      <c r="D427" s="141"/>
    </row>
    <row r="428" spans="4:4" x14ac:dyDescent="0.2">
      <c r="D428" s="141"/>
    </row>
    <row r="429" spans="4:4" x14ac:dyDescent="0.2">
      <c r="D429" s="141"/>
    </row>
    <row r="430" spans="4:4" x14ac:dyDescent="0.2">
      <c r="D430" s="141"/>
    </row>
    <row r="431" spans="4:4" x14ac:dyDescent="0.2">
      <c r="D431" s="141"/>
    </row>
    <row r="432" spans="4:4" x14ac:dyDescent="0.2">
      <c r="D432" s="141"/>
    </row>
    <row r="433" spans="4:4" x14ac:dyDescent="0.2">
      <c r="D433" s="141"/>
    </row>
    <row r="434" spans="4:4" x14ac:dyDescent="0.2">
      <c r="D434" s="141"/>
    </row>
    <row r="435" spans="4:4" x14ac:dyDescent="0.2">
      <c r="D435" s="141"/>
    </row>
    <row r="436" spans="4:4" x14ac:dyDescent="0.2">
      <c r="D436" s="141"/>
    </row>
    <row r="437" spans="4:4" x14ac:dyDescent="0.2">
      <c r="D437" s="141"/>
    </row>
    <row r="438" spans="4:4" x14ac:dyDescent="0.2">
      <c r="D438" s="141"/>
    </row>
    <row r="439" spans="4:4" x14ac:dyDescent="0.2">
      <c r="D439" s="141"/>
    </row>
    <row r="440" spans="4:4" x14ac:dyDescent="0.2">
      <c r="D440" s="141"/>
    </row>
    <row r="441" spans="4:4" x14ac:dyDescent="0.2">
      <c r="D441" s="141"/>
    </row>
    <row r="442" spans="4:4" x14ac:dyDescent="0.2">
      <c r="D442" s="141"/>
    </row>
    <row r="443" spans="4:4" x14ac:dyDescent="0.2">
      <c r="D443" s="141"/>
    </row>
    <row r="444" spans="4:4" x14ac:dyDescent="0.2">
      <c r="D444" s="141"/>
    </row>
    <row r="445" spans="4:4" x14ac:dyDescent="0.2">
      <c r="D445" s="141"/>
    </row>
    <row r="446" spans="4:4" x14ac:dyDescent="0.2">
      <c r="D446" s="141"/>
    </row>
    <row r="447" spans="4:4" x14ac:dyDescent="0.2">
      <c r="D447" s="141"/>
    </row>
    <row r="448" spans="4:4" x14ac:dyDescent="0.2">
      <c r="D448" s="141"/>
    </row>
    <row r="449" spans="4:4" x14ac:dyDescent="0.2">
      <c r="D449" s="141"/>
    </row>
    <row r="450" spans="4:4" x14ac:dyDescent="0.2">
      <c r="D450" s="141"/>
    </row>
    <row r="451" spans="4:4" x14ac:dyDescent="0.2">
      <c r="D451" s="141"/>
    </row>
    <row r="452" spans="4:4" x14ac:dyDescent="0.2">
      <c r="D452" s="141"/>
    </row>
    <row r="453" spans="4:4" x14ac:dyDescent="0.2">
      <c r="D453" s="141"/>
    </row>
    <row r="454" spans="4:4" x14ac:dyDescent="0.2">
      <c r="D454" s="141"/>
    </row>
    <row r="455" spans="4:4" x14ac:dyDescent="0.2">
      <c r="D455" s="141"/>
    </row>
    <row r="456" spans="4:4" x14ac:dyDescent="0.2">
      <c r="D456" s="141"/>
    </row>
    <row r="457" spans="4:4" x14ac:dyDescent="0.2">
      <c r="D457" s="141"/>
    </row>
    <row r="458" spans="4:4" x14ac:dyDescent="0.2">
      <c r="D458" s="141"/>
    </row>
    <row r="459" spans="4:4" x14ac:dyDescent="0.2">
      <c r="D459" s="141"/>
    </row>
    <row r="460" spans="4:4" x14ac:dyDescent="0.2">
      <c r="D460" s="141"/>
    </row>
    <row r="461" spans="4:4" x14ac:dyDescent="0.2">
      <c r="D461" s="141"/>
    </row>
    <row r="462" spans="4:4" x14ac:dyDescent="0.2">
      <c r="D462" s="141"/>
    </row>
    <row r="463" spans="4:4" x14ac:dyDescent="0.2">
      <c r="D463" s="141"/>
    </row>
    <row r="464" spans="4:4" x14ac:dyDescent="0.2">
      <c r="D464" s="141"/>
    </row>
    <row r="465" spans="4:4" x14ac:dyDescent="0.2">
      <c r="D465" s="141"/>
    </row>
    <row r="466" spans="4:4" x14ac:dyDescent="0.2">
      <c r="D466" s="141"/>
    </row>
    <row r="467" spans="4:4" x14ac:dyDescent="0.2">
      <c r="D467" s="141"/>
    </row>
    <row r="468" spans="4:4" x14ac:dyDescent="0.2">
      <c r="D468" s="141"/>
    </row>
    <row r="469" spans="4:4" x14ac:dyDescent="0.2">
      <c r="D469" s="141"/>
    </row>
    <row r="470" spans="4:4" x14ac:dyDescent="0.2">
      <c r="D470" s="141"/>
    </row>
    <row r="471" spans="4:4" x14ac:dyDescent="0.2">
      <c r="D471" s="141"/>
    </row>
    <row r="472" spans="4:4" x14ac:dyDescent="0.2">
      <c r="D472" s="141"/>
    </row>
    <row r="473" spans="4:4" x14ac:dyDescent="0.2">
      <c r="D473" s="141"/>
    </row>
    <row r="474" spans="4:4" x14ac:dyDescent="0.2">
      <c r="D474" s="141"/>
    </row>
    <row r="475" spans="4:4" x14ac:dyDescent="0.2">
      <c r="D475" s="141"/>
    </row>
    <row r="476" spans="4:4" x14ac:dyDescent="0.2">
      <c r="D476" s="141"/>
    </row>
    <row r="477" spans="4:4" x14ac:dyDescent="0.2">
      <c r="D477" s="141"/>
    </row>
    <row r="478" spans="4:4" x14ac:dyDescent="0.2">
      <c r="D478" s="141"/>
    </row>
    <row r="479" spans="4:4" x14ac:dyDescent="0.2">
      <c r="D479" s="141"/>
    </row>
    <row r="480" spans="4:4" x14ac:dyDescent="0.2">
      <c r="D480" s="141"/>
    </row>
    <row r="481" spans="4:4" x14ac:dyDescent="0.2">
      <c r="D481" s="141"/>
    </row>
    <row r="482" spans="4:4" x14ac:dyDescent="0.2">
      <c r="D482" s="141"/>
    </row>
    <row r="483" spans="4:4" x14ac:dyDescent="0.2">
      <c r="D483" s="141"/>
    </row>
    <row r="484" spans="4:4" x14ac:dyDescent="0.2">
      <c r="D484" s="141"/>
    </row>
    <row r="485" spans="4:4" x14ac:dyDescent="0.2">
      <c r="D485" s="141"/>
    </row>
    <row r="486" spans="4:4" x14ac:dyDescent="0.2">
      <c r="D486" s="141"/>
    </row>
    <row r="487" spans="4:4" x14ac:dyDescent="0.2">
      <c r="D487" s="141"/>
    </row>
    <row r="488" spans="4:4" x14ac:dyDescent="0.2">
      <c r="D488" s="141"/>
    </row>
    <row r="489" spans="4:4" x14ac:dyDescent="0.2">
      <c r="D489" s="141"/>
    </row>
    <row r="490" spans="4:4" x14ac:dyDescent="0.2">
      <c r="D490" s="141"/>
    </row>
    <row r="491" spans="4:4" x14ac:dyDescent="0.2">
      <c r="D491" s="141"/>
    </row>
    <row r="492" spans="4:4" x14ac:dyDescent="0.2">
      <c r="D492" s="141"/>
    </row>
    <row r="493" spans="4:4" x14ac:dyDescent="0.2">
      <c r="D493" s="141"/>
    </row>
    <row r="494" spans="4:4" x14ac:dyDescent="0.2">
      <c r="D494" s="141"/>
    </row>
    <row r="495" spans="4:4" x14ac:dyDescent="0.2">
      <c r="D495" s="141"/>
    </row>
    <row r="496" spans="4:4" x14ac:dyDescent="0.2">
      <c r="D496" s="141"/>
    </row>
    <row r="497" spans="4:4" x14ac:dyDescent="0.2">
      <c r="D497" s="141"/>
    </row>
    <row r="498" spans="4:4" x14ac:dyDescent="0.2">
      <c r="D498" s="141"/>
    </row>
    <row r="499" spans="4:4" x14ac:dyDescent="0.2">
      <c r="D499" s="141"/>
    </row>
    <row r="500" spans="4:4" x14ac:dyDescent="0.2">
      <c r="D500" s="141"/>
    </row>
    <row r="501" spans="4:4" x14ac:dyDescent="0.2">
      <c r="D501" s="141"/>
    </row>
    <row r="502" spans="4:4" x14ac:dyDescent="0.2">
      <c r="D502" s="141"/>
    </row>
    <row r="503" spans="4:4" x14ac:dyDescent="0.2">
      <c r="D503" s="141"/>
    </row>
    <row r="504" spans="4:4" x14ac:dyDescent="0.2">
      <c r="D504" s="141"/>
    </row>
    <row r="505" spans="4:4" x14ac:dyDescent="0.2">
      <c r="D505" s="141"/>
    </row>
    <row r="506" spans="4:4" x14ac:dyDescent="0.2">
      <c r="D506" s="141"/>
    </row>
    <row r="507" spans="4:4" x14ac:dyDescent="0.2">
      <c r="D507" s="141"/>
    </row>
    <row r="508" spans="4:4" x14ac:dyDescent="0.2">
      <c r="D508" s="141"/>
    </row>
    <row r="509" spans="4:4" x14ac:dyDescent="0.2">
      <c r="D509" s="141"/>
    </row>
    <row r="510" spans="4:4" x14ac:dyDescent="0.2">
      <c r="D510" s="141"/>
    </row>
    <row r="511" spans="4:4" x14ac:dyDescent="0.2">
      <c r="D511" s="141"/>
    </row>
    <row r="512" spans="4:4" x14ac:dyDescent="0.2">
      <c r="D512" s="141"/>
    </row>
    <row r="513" spans="4:4" x14ac:dyDescent="0.2">
      <c r="D513" s="141"/>
    </row>
    <row r="514" spans="4:4" x14ac:dyDescent="0.2">
      <c r="D514" s="141"/>
    </row>
    <row r="515" spans="4:4" x14ac:dyDescent="0.2">
      <c r="D515" s="141"/>
    </row>
    <row r="516" spans="4:4" x14ac:dyDescent="0.2">
      <c r="D516" s="141"/>
    </row>
    <row r="517" spans="4:4" x14ac:dyDescent="0.2">
      <c r="D517" s="141"/>
    </row>
    <row r="518" spans="4:4" x14ac:dyDescent="0.2">
      <c r="D518" s="141"/>
    </row>
    <row r="519" spans="4:4" x14ac:dyDescent="0.2">
      <c r="D519" s="141"/>
    </row>
    <row r="520" spans="4:4" x14ac:dyDescent="0.2">
      <c r="D520" s="141"/>
    </row>
    <row r="521" spans="4:4" x14ac:dyDescent="0.2">
      <c r="D521" s="141"/>
    </row>
    <row r="522" spans="4:4" x14ac:dyDescent="0.2">
      <c r="D522" s="141"/>
    </row>
    <row r="523" spans="4:4" x14ac:dyDescent="0.2">
      <c r="D523" s="141"/>
    </row>
    <row r="524" spans="4:4" x14ac:dyDescent="0.2">
      <c r="D524" s="141"/>
    </row>
    <row r="525" spans="4:4" x14ac:dyDescent="0.2">
      <c r="D525" s="141"/>
    </row>
    <row r="526" spans="4:4" x14ac:dyDescent="0.2">
      <c r="D526" s="141"/>
    </row>
    <row r="527" spans="4:4" x14ac:dyDescent="0.2">
      <c r="D527" s="141"/>
    </row>
    <row r="528" spans="4:4" x14ac:dyDescent="0.2">
      <c r="D528" s="141"/>
    </row>
    <row r="529" spans="4:4" x14ac:dyDescent="0.2">
      <c r="D529" s="141"/>
    </row>
    <row r="530" spans="4:4" x14ac:dyDescent="0.2">
      <c r="D530" s="141"/>
    </row>
    <row r="531" spans="4:4" x14ac:dyDescent="0.2">
      <c r="D531" s="141"/>
    </row>
    <row r="532" spans="4:4" x14ac:dyDescent="0.2">
      <c r="D532" s="141"/>
    </row>
    <row r="533" spans="4:4" x14ac:dyDescent="0.2">
      <c r="D533" s="141"/>
    </row>
    <row r="534" spans="4:4" x14ac:dyDescent="0.2">
      <c r="D534" s="141"/>
    </row>
    <row r="535" spans="4:4" x14ac:dyDescent="0.2">
      <c r="D535" s="141"/>
    </row>
    <row r="536" spans="4:4" x14ac:dyDescent="0.2">
      <c r="D536" s="141"/>
    </row>
    <row r="537" spans="4:4" x14ac:dyDescent="0.2">
      <c r="D537" s="141"/>
    </row>
    <row r="538" spans="4:4" x14ac:dyDescent="0.2">
      <c r="D538" s="141"/>
    </row>
    <row r="539" spans="4:4" x14ac:dyDescent="0.2">
      <c r="D539" s="141"/>
    </row>
    <row r="540" spans="4:4" x14ac:dyDescent="0.2">
      <c r="D540" s="141"/>
    </row>
    <row r="541" spans="4:4" x14ac:dyDescent="0.2">
      <c r="D541" s="141"/>
    </row>
    <row r="542" spans="4:4" x14ac:dyDescent="0.2">
      <c r="D542" s="141"/>
    </row>
    <row r="543" spans="4:4" x14ac:dyDescent="0.2">
      <c r="D543" s="141"/>
    </row>
    <row r="544" spans="4:4" x14ac:dyDescent="0.2">
      <c r="D544" s="141"/>
    </row>
    <row r="545" spans="4:4" x14ac:dyDescent="0.2">
      <c r="D545" s="141"/>
    </row>
    <row r="546" spans="4:4" x14ac:dyDescent="0.2">
      <c r="D546" s="141"/>
    </row>
    <row r="547" spans="4:4" x14ac:dyDescent="0.2">
      <c r="D547" s="141"/>
    </row>
    <row r="548" spans="4:4" x14ac:dyDescent="0.2">
      <c r="D548" s="141"/>
    </row>
    <row r="549" spans="4:4" x14ac:dyDescent="0.2">
      <c r="D549" s="141"/>
    </row>
    <row r="550" spans="4:4" x14ac:dyDescent="0.2">
      <c r="D550" s="141"/>
    </row>
    <row r="551" spans="4:4" x14ac:dyDescent="0.2">
      <c r="D551" s="141"/>
    </row>
    <row r="552" spans="4:4" x14ac:dyDescent="0.2">
      <c r="D552" s="141"/>
    </row>
    <row r="553" spans="4:4" x14ac:dyDescent="0.2">
      <c r="D553" s="141"/>
    </row>
    <row r="554" spans="4:4" x14ac:dyDescent="0.2">
      <c r="D554" s="141"/>
    </row>
    <row r="555" spans="4:4" x14ac:dyDescent="0.2">
      <c r="D555" s="141"/>
    </row>
    <row r="556" spans="4:4" x14ac:dyDescent="0.2">
      <c r="D556" s="141"/>
    </row>
    <row r="557" spans="4:4" x14ac:dyDescent="0.2">
      <c r="D557" s="141"/>
    </row>
    <row r="558" spans="4:4" x14ac:dyDescent="0.2">
      <c r="D558" s="141"/>
    </row>
    <row r="559" spans="4:4" x14ac:dyDescent="0.2">
      <c r="D559" s="141"/>
    </row>
    <row r="560" spans="4:4" x14ac:dyDescent="0.2">
      <c r="D560" s="141"/>
    </row>
    <row r="561" spans="4:4" x14ac:dyDescent="0.2">
      <c r="D561" s="141"/>
    </row>
    <row r="562" spans="4:4" x14ac:dyDescent="0.2">
      <c r="D562" s="141"/>
    </row>
    <row r="563" spans="4:4" x14ac:dyDescent="0.2">
      <c r="D563" s="141"/>
    </row>
    <row r="564" spans="4:4" x14ac:dyDescent="0.2">
      <c r="D564" s="141"/>
    </row>
    <row r="565" spans="4:4" x14ac:dyDescent="0.2">
      <c r="D565" s="141"/>
    </row>
    <row r="566" spans="4:4" x14ac:dyDescent="0.2">
      <c r="D566" s="141"/>
    </row>
    <row r="567" spans="4:4" x14ac:dyDescent="0.2">
      <c r="D567" s="141"/>
    </row>
    <row r="568" spans="4:4" x14ac:dyDescent="0.2">
      <c r="D568" s="141"/>
    </row>
    <row r="569" spans="4:4" x14ac:dyDescent="0.2">
      <c r="D569" s="141"/>
    </row>
    <row r="570" spans="4:4" x14ac:dyDescent="0.2">
      <c r="D570" s="141"/>
    </row>
    <row r="571" spans="4:4" x14ac:dyDescent="0.2">
      <c r="D571" s="141"/>
    </row>
    <row r="572" spans="4:4" x14ac:dyDescent="0.2">
      <c r="D572" s="141"/>
    </row>
    <row r="573" spans="4:4" x14ac:dyDescent="0.2">
      <c r="D573" s="141"/>
    </row>
    <row r="574" spans="4:4" x14ac:dyDescent="0.2">
      <c r="D574" s="141"/>
    </row>
    <row r="575" spans="4:4" x14ac:dyDescent="0.2">
      <c r="D575" s="141"/>
    </row>
    <row r="576" spans="4:4" x14ac:dyDescent="0.2">
      <c r="D576" s="141"/>
    </row>
    <row r="577" spans="4:4" x14ac:dyDescent="0.2">
      <c r="D577" s="141"/>
    </row>
    <row r="578" spans="4:4" x14ac:dyDescent="0.2">
      <c r="D578" s="141"/>
    </row>
    <row r="579" spans="4:4" x14ac:dyDescent="0.2">
      <c r="D579" s="141"/>
    </row>
    <row r="580" spans="4:4" x14ac:dyDescent="0.2">
      <c r="D580" s="141"/>
    </row>
    <row r="581" spans="4:4" x14ac:dyDescent="0.2">
      <c r="D581" s="141"/>
    </row>
    <row r="582" spans="4:4" x14ac:dyDescent="0.2">
      <c r="D582" s="141"/>
    </row>
    <row r="583" spans="4:4" x14ac:dyDescent="0.2">
      <c r="D583" s="141"/>
    </row>
    <row r="584" spans="4:4" x14ac:dyDescent="0.2">
      <c r="D584" s="141"/>
    </row>
    <row r="585" spans="4:4" x14ac:dyDescent="0.2">
      <c r="D585" s="141"/>
    </row>
    <row r="586" spans="4:4" x14ac:dyDescent="0.2">
      <c r="D586" s="141"/>
    </row>
    <row r="587" spans="4:4" x14ac:dyDescent="0.2">
      <c r="D587" s="141"/>
    </row>
    <row r="588" spans="4:4" x14ac:dyDescent="0.2">
      <c r="D588" s="141"/>
    </row>
    <row r="589" spans="4:4" x14ac:dyDescent="0.2">
      <c r="D589" s="141"/>
    </row>
    <row r="590" spans="4:4" x14ac:dyDescent="0.2">
      <c r="D590" s="141"/>
    </row>
    <row r="591" spans="4:4" x14ac:dyDescent="0.2">
      <c r="D591" s="141"/>
    </row>
    <row r="592" spans="4:4" x14ac:dyDescent="0.2">
      <c r="D592" s="141"/>
    </row>
    <row r="593" spans="4:4" x14ac:dyDescent="0.2">
      <c r="D593" s="141"/>
    </row>
    <row r="594" spans="4:4" x14ac:dyDescent="0.2">
      <c r="D594" s="141"/>
    </row>
    <row r="595" spans="4:4" x14ac:dyDescent="0.2">
      <c r="D595" s="141"/>
    </row>
    <row r="596" spans="4:4" x14ac:dyDescent="0.2">
      <c r="D596" s="141"/>
    </row>
    <row r="597" spans="4:4" x14ac:dyDescent="0.2">
      <c r="D597" s="141"/>
    </row>
    <row r="598" spans="4:4" x14ac:dyDescent="0.2">
      <c r="D598" s="141"/>
    </row>
    <row r="599" spans="4:4" x14ac:dyDescent="0.2">
      <c r="D599" s="141"/>
    </row>
    <row r="600" spans="4:4" x14ac:dyDescent="0.2">
      <c r="D600" s="141"/>
    </row>
    <row r="601" spans="4:4" x14ac:dyDescent="0.2">
      <c r="D601" s="141"/>
    </row>
    <row r="602" spans="4:4" x14ac:dyDescent="0.2">
      <c r="D602" s="141"/>
    </row>
    <row r="603" spans="4:4" x14ac:dyDescent="0.2">
      <c r="D603" s="141"/>
    </row>
    <row r="604" spans="4:4" x14ac:dyDescent="0.2">
      <c r="D604" s="141"/>
    </row>
    <row r="605" spans="4:4" x14ac:dyDescent="0.2">
      <c r="D605" s="141"/>
    </row>
    <row r="606" spans="4:4" x14ac:dyDescent="0.2">
      <c r="D606" s="141"/>
    </row>
    <row r="607" spans="4:4" x14ac:dyDescent="0.2">
      <c r="D607" s="141"/>
    </row>
    <row r="608" spans="4:4" x14ac:dyDescent="0.2">
      <c r="D608" s="141"/>
    </row>
    <row r="609" spans="4:4" x14ac:dyDescent="0.2">
      <c r="D609" s="141"/>
    </row>
    <row r="610" spans="4:4" x14ac:dyDescent="0.2">
      <c r="D610" s="141"/>
    </row>
    <row r="611" spans="4:4" x14ac:dyDescent="0.2">
      <c r="D611" s="141"/>
    </row>
    <row r="612" spans="4:4" x14ac:dyDescent="0.2">
      <c r="D612" s="141"/>
    </row>
    <row r="613" spans="4:4" x14ac:dyDescent="0.2">
      <c r="D613" s="141"/>
    </row>
    <row r="614" spans="4:4" x14ac:dyDescent="0.2">
      <c r="D614" s="141"/>
    </row>
    <row r="615" spans="4:4" x14ac:dyDescent="0.2">
      <c r="D615" s="141"/>
    </row>
    <row r="616" spans="4:4" x14ac:dyDescent="0.2">
      <c r="D616" s="141"/>
    </row>
    <row r="617" spans="4:4" x14ac:dyDescent="0.2">
      <c r="D617" s="141"/>
    </row>
    <row r="618" spans="4:4" x14ac:dyDescent="0.2">
      <c r="D618" s="141"/>
    </row>
    <row r="619" spans="4:4" x14ac:dyDescent="0.2">
      <c r="D619" s="141"/>
    </row>
    <row r="620" spans="4:4" x14ac:dyDescent="0.2">
      <c r="D620" s="141"/>
    </row>
    <row r="621" spans="4:4" x14ac:dyDescent="0.2">
      <c r="D621" s="141"/>
    </row>
    <row r="622" spans="4:4" x14ac:dyDescent="0.2">
      <c r="D622" s="141"/>
    </row>
    <row r="623" spans="4:4" x14ac:dyDescent="0.2">
      <c r="D623" s="141"/>
    </row>
    <row r="624" spans="4:4" x14ac:dyDescent="0.2">
      <c r="D624" s="141"/>
    </row>
    <row r="625" spans="4:4" x14ac:dyDescent="0.2">
      <c r="D625" s="141"/>
    </row>
    <row r="626" spans="4:4" x14ac:dyDescent="0.2">
      <c r="D626" s="141"/>
    </row>
    <row r="627" spans="4:4" x14ac:dyDescent="0.2">
      <c r="D627" s="141"/>
    </row>
    <row r="628" spans="4:4" x14ac:dyDescent="0.2">
      <c r="D628" s="141"/>
    </row>
    <row r="629" spans="4:4" x14ac:dyDescent="0.2">
      <c r="D629" s="141"/>
    </row>
    <row r="630" spans="4:4" x14ac:dyDescent="0.2">
      <c r="D630" s="141"/>
    </row>
    <row r="631" spans="4:4" x14ac:dyDescent="0.2">
      <c r="D631" s="141"/>
    </row>
    <row r="632" spans="4:4" x14ac:dyDescent="0.2">
      <c r="D632" s="141"/>
    </row>
    <row r="633" spans="4:4" x14ac:dyDescent="0.2">
      <c r="D633" s="141"/>
    </row>
    <row r="634" spans="4:4" x14ac:dyDescent="0.2">
      <c r="D634" s="141"/>
    </row>
    <row r="635" spans="4:4" x14ac:dyDescent="0.2">
      <c r="D635" s="141"/>
    </row>
    <row r="636" spans="4:4" x14ac:dyDescent="0.2">
      <c r="D636" s="141"/>
    </row>
    <row r="637" spans="4:4" x14ac:dyDescent="0.2">
      <c r="D637" s="141"/>
    </row>
    <row r="638" spans="4:4" x14ac:dyDescent="0.2">
      <c r="D638" s="141"/>
    </row>
    <row r="639" spans="4:4" x14ac:dyDescent="0.2">
      <c r="D639" s="141"/>
    </row>
    <row r="640" spans="4:4" x14ac:dyDescent="0.2">
      <c r="D640" s="141"/>
    </row>
    <row r="641" spans="4:4" x14ac:dyDescent="0.2">
      <c r="D641" s="141"/>
    </row>
    <row r="642" spans="4:4" x14ac:dyDescent="0.2">
      <c r="D642" s="141"/>
    </row>
    <row r="643" spans="4:4" x14ac:dyDescent="0.2">
      <c r="D643" s="141"/>
    </row>
    <row r="644" spans="4:4" x14ac:dyDescent="0.2">
      <c r="D644" s="141"/>
    </row>
    <row r="645" spans="4:4" x14ac:dyDescent="0.2">
      <c r="D645" s="141"/>
    </row>
    <row r="646" spans="4:4" x14ac:dyDescent="0.2">
      <c r="D646" s="141"/>
    </row>
    <row r="647" spans="4:4" x14ac:dyDescent="0.2">
      <c r="D647" s="141"/>
    </row>
    <row r="648" spans="4:4" x14ac:dyDescent="0.2">
      <c r="D648" s="141"/>
    </row>
    <row r="649" spans="4:4" x14ac:dyDescent="0.2">
      <c r="D649" s="141"/>
    </row>
    <row r="650" spans="4:4" x14ac:dyDescent="0.2">
      <c r="D650" s="141"/>
    </row>
    <row r="651" spans="4:4" x14ac:dyDescent="0.2">
      <c r="D651" s="141"/>
    </row>
    <row r="652" spans="4:4" x14ac:dyDescent="0.2">
      <c r="D652" s="141"/>
    </row>
    <row r="653" spans="4:4" x14ac:dyDescent="0.2">
      <c r="D653" s="141"/>
    </row>
    <row r="654" spans="4:4" x14ac:dyDescent="0.2">
      <c r="D654" s="141"/>
    </row>
    <row r="655" spans="4:4" x14ac:dyDescent="0.2">
      <c r="D655" s="141"/>
    </row>
    <row r="656" spans="4:4" x14ac:dyDescent="0.2">
      <c r="D656" s="141"/>
    </row>
    <row r="657" spans="4:4" x14ac:dyDescent="0.2">
      <c r="D657" s="141"/>
    </row>
    <row r="658" spans="4:4" x14ac:dyDescent="0.2">
      <c r="D658" s="141"/>
    </row>
    <row r="659" spans="4:4" x14ac:dyDescent="0.2">
      <c r="D659" s="141"/>
    </row>
    <row r="660" spans="4:4" x14ac:dyDescent="0.2">
      <c r="D660" s="141"/>
    </row>
    <row r="661" spans="4:4" x14ac:dyDescent="0.2">
      <c r="D661" s="141"/>
    </row>
    <row r="662" spans="4:4" x14ac:dyDescent="0.2">
      <c r="D662" s="141"/>
    </row>
    <row r="663" spans="4:4" x14ac:dyDescent="0.2">
      <c r="D663" s="141"/>
    </row>
    <row r="664" spans="4:4" x14ac:dyDescent="0.2">
      <c r="D664" s="141"/>
    </row>
    <row r="665" spans="4:4" x14ac:dyDescent="0.2">
      <c r="D665" s="141"/>
    </row>
    <row r="666" spans="4:4" x14ac:dyDescent="0.2">
      <c r="D666" s="141"/>
    </row>
    <row r="667" spans="4:4" x14ac:dyDescent="0.2">
      <c r="D667" s="141"/>
    </row>
    <row r="668" spans="4:4" x14ac:dyDescent="0.2">
      <c r="D668" s="141"/>
    </row>
    <row r="669" spans="4:4" x14ac:dyDescent="0.2">
      <c r="D669" s="141"/>
    </row>
    <row r="670" spans="4:4" x14ac:dyDescent="0.2">
      <c r="D670" s="141"/>
    </row>
    <row r="671" spans="4:4" x14ac:dyDescent="0.2">
      <c r="D671" s="141"/>
    </row>
    <row r="672" spans="4:4" x14ac:dyDescent="0.2">
      <c r="D672" s="141"/>
    </row>
    <row r="673" spans="4:4" x14ac:dyDescent="0.2">
      <c r="D673" s="141"/>
    </row>
    <row r="674" spans="4:4" x14ac:dyDescent="0.2">
      <c r="D674" s="141"/>
    </row>
    <row r="675" spans="4:4" x14ac:dyDescent="0.2">
      <c r="D675" s="141"/>
    </row>
    <row r="676" spans="4:4" x14ac:dyDescent="0.2">
      <c r="D676" s="141"/>
    </row>
    <row r="677" spans="4:4" x14ac:dyDescent="0.2">
      <c r="D677" s="141"/>
    </row>
    <row r="678" spans="4:4" x14ac:dyDescent="0.2">
      <c r="D678" s="141"/>
    </row>
    <row r="679" spans="4:4" x14ac:dyDescent="0.2">
      <c r="D679" s="141"/>
    </row>
    <row r="680" spans="4:4" x14ac:dyDescent="0.2">
      <c r="D680" s="141"/>
    </row>
    <row r="681" spans="4:4" x14ac:dyDescent="0.2">
      <c r="D681" s="141"/>
    </row>
    <row r="682" spans="4:4" x14ac:dyDescent="0.2">
      <c r="D682" s="141"/>
    </row>
    <row r="683" spans="4:4" x14ac:dyDescent="0.2">
      <c r="D683" s="141"/>
    </row>
    <row r="684" spans="4:4" x14ac:dyDescent="0.2">
      <c r="D684" s="141"/>
    </row>
    <row r="685" spans="4:4" x14ac:dyDescent="0.2">
      <c r="D685" s="141"/>
    </row>
    <row r="686" spans="4:4" x14ac:dyDescent="0.2">
      <c r="D686" s="141"/>
    </row>
    <row r="687" spans="4:4" x14ac:dyDescent="0.2">
      <c r="D687" s="141"/>
    </row>
    <row r="688" spans="4:4" x14ac:dyDescent="0.2">
      <c r="D688" s="141"/>
    </row>
    <row r="689" spans="4:4" x14ac:dyDescent="0.2">
      <c r="D689" s="141"/>
    </row>
    <row r="690" spans="4:4" x14ac:dyDescent="0.2">
      <c r="D690" s="141"/>
    </row>
    <row r="691" spans="4:4" x14ac:dyDescent="0.2">
      <c r="D691" s="141"/>
    </row>
    <row r="692" spans="4:4" x14ac:dyDescent="0.2">
      <c r="D692" s="141"/>
    </row>
    <row r="693" spans="4:4" x14ac:dyDescent="0.2">
      <c r="D693" s="141"/>
    </row>
    <row r="694" spans="4:4" x14ac:dyDescent="0.2">
      <c r="D694" s="141"/>
    </row>
    <row r="695" spans="4:4" x14ac:dyDescent="0.2">
      <c r="D695" s="141"/>
    </row>
    <row r="696" spans="4:4" x14ac:dyDescent="0.2">
      <c r="D696" s="141"/>
    </row>
    <row r="697" spans="4:4" x14ac:dyDescent="0.2">
      <c r="D697" s="141"/>
    </row>
    <row r="698" spans="4:4" x14ac:dyDescent="0.2">
      <c r="D698" s="141"/>
    </row>
    <row r="699" spans="4:4" x14ac:dyDescent="0.2">
      <c r="D699" s="141"/>
    </row>
    <row r="700" spans="4:4" x14ac:dyDescent="0.2">
      <c r="D700" s="141"/>
    </row>
    <row r="701" spans="4:4" x14ac:dyDescent="0.2">
      <c r="D701" s="141"/>
    </row>
    <row r="702" spans="4:4" x14ac:dyDescent="0.2">
      <c r="D702" s="141"/>
    </row>
    <row r="703" spans="4:4" x14ac:dyDescent="0.2">
      <c r="D703" s="141"/>
    </row>
    <row r="704" spans="4:4" x14ac:dyDescent="0.2">
      <c r="D704" s="141"/>
    </row>
    <row r="705" spans="4:4" x14ac:dyDescent="0.2">
      <c r="D705" s="141"/>
    </row>
    <row r="706" spans="4:4" x14ac:dyDescent="0.2">
      <c r="D706" s="141"/>
    </row>
    <row r="707" spans="4:4" x14ac:dyDescent="0.2">
      <c r="D707" s="141"/>
    </row>
    <row r="708" spans="4:4" x14ac:dyDescent="0.2">
      <c r="D708" s="141"/>
    </row>
    <row r="709" spans="4:4" x14ac:dyDescent="0.2">
      <c r="D709" s="141"/>
    </row>
    <row r="710" spans="4:4" x14ac:dyDescent="0.2">
      <c r="D710" s="141"/>
    </row>
    <row r="711" spans="4:4" x14ac:dyDescent="0.2">
      <c r="D711" s="141"/>
    </row>
    <row r="712" spans="4:4" x14ac:dyDescent="0.2">
      <c r="D712" s="141"/>
    </row>
    <row r="713" spans="4:4" x14ac:dyDescent="0.2">
      <c r="D713" s="141"/>
    </row>
    <row r="714" spans="4:4" x14ac:dyDescent="0.2">
      <c r="D714" s="141"/>
    </row>
    <row r="715" spans="4:4" x14ac:dyDescent="0.2">
      <c r="D715" s="141"/>
    </row>
    <row r="716" spans="4:4" x14ac:dyDescent="0.2">
      <c r="D716" s="141"/>
    </row>
    <row r="717" spans="4:4" x14ac:dyDescent="0.2">
      <c r="D717" s="141"/>
    </row>
    <row r="718" spans="4:4" x14ac:dyDescent="0.2">
      <c r="D718" s="141"/>
    </row>
    <row r="719" spans="4:4" x14ac:dyDescent="0.2">
      <c r="D719" s="141"/>
    </row>
    <row r="720" spans="4:4" x14ac:dyDescent="0.2">
      <c r="D720" s="141"/>
    </row>
    <row r="721" spans="4:4" x14ac:dyDescent="0.2">
      <c r="D721" s="141"/>
    </row>
    <row r="722" spans="4:4" x14ac:dyDescent="0.2">
      <c r="D722" s="141"/>
    </row>
    <row r="723" spans="4:4" x14ac:dyDescent="0.2">
      <c r="D723" s="141"/>
    </row>
    <row r="724" spans="4:4" x14ac:dyDescent="0.2">
      <c r="D724" s="141"/>
    </row>
    <row r="725" spans="4:4" x14ac:dyDescent="0.2">
      <c r="D725" s="141"/>
    </row>
    <row r="726" spans="4:4" x14ac:dyDescent="0.2">
      <c r="D726" s="141"/>
    </row>
    <row r="727" spans="4:4" x14ac:dyDescent="0.2">
      <c r="D727" s="141"/>
    </row>
    <row r="728" spans="4:4" x14ac:dyDescent="0.2">
      <c r="D728" s="141"/>
    </row>
    <row r="729" spans="4:4" x14ac:dyDescent="0.2">
      <c r="D729" s="141"/>
    </row>
    <row r="730" spans="4:4" x14ac:dyDescent="0.2">
      <c r="D730" s="141"/>
    </row>
    <row r="731" spans="4:4" x14ac:dyDescent="0.2">
      <c r="D731" s="141"/>
    </row>
    <row r="732" spans="4:4" x14ac:dyDescent="0.2">
      <c r="D732" s="141"/>
    </row>
    <row r="733" spans="4:4" x14ac:dyDescent="0.2">
      <c r="D733" s="141"/>
    </row>
    <row r="734" spans="4:4" x14ac:dyDescent="0.2">
      <c r="D734" s="141"/>
    </row>
    <row r="735" spans="4:4" x14ac:dyDescent="0.2">
      <c r="D735" s="141"/>
    </row>
    <row r="736" spans="4:4" x14ac:dyDescent="0.2">
      <c r="D736" s="141"/>
    </row>
    <row r="737" spans="4:4" x14ac:dyDescent="0.2">
      <c r="D737" s="141"/>
    </row>
    <row r="738" spans="4:4" x14ac:dyDescent="0.2">
      <c r="D738" s="141"/>
    </row>
    <row r="739" spans="4:4" x14ac:dyDescent="0.2">
      <c r="D739" s="141"/>
    </row>
    <row r="740" spans="4:4" x14ac:dyDescent="0.2">
      <c r="D740" s="141"/>
    </row>
    <row r="741" spans="4:4" x14ac:dyDescent="0.2">
      <c r="D741" s="141"/>
    </row>
    <row r="742" spans="4:4" x14ac:dyDescent="0.2">
      <c r="D742" s="141"/>
    </row>
    <row r="743" spans="4:4" x14ac:dyDescent="0.2">
      <c r="D743" s="141"/>
    </row>
    <row r="744" spans="4:4" x14ac:dyDescent="0.2">
      <c r="D744" s="141"/>
    </row>
    <row r="745" spans="4:4" x14ac:dyDescent="0.2">
      <c r="D745" s="141"/>
    </row>
    <row r="746" spans="4:4" x14ac:dyDescent="0.2">
      <c r="D746" s="141"/>
    </row>
    <row r="747" spans="4:4" x14ac:dyDescent="0.2">
      <c r="D747" s="141"/>
    </row>
    <row r="748" spans="4:4" x14ac:dyDescent="0.2">
      <c r="D748" s="141"/>
    </row>
    <row r="749" spans="4:4" x14ac:dyDescent="0.2">
      <c r="D749" s="141"/>
    </row>
    <row r="750" spans="4:4" x14ac:dyDescent="0.2">
      <c r="D750" s="141"/>
    </row>
    <row r="751" spans="4:4" x14ac:dyDescent="0.2">
      <c r="D751" s="141"/>
    </row>
    <row r="752" spans="4:4" x14ac:dyDescent="0.2">
      <c r="D752" s="141"/>
    </row>
    <row r="753" spans="4:4" x14ac:dyDescent="0.2">
      <c r="D753" s="141"/>
    </row>
    <row r="754" spans="4:4" x14ac:dyDescent="0.2">
      <c r="D754" s="141"/>
    </row>
    <row r="755" spans="4:4" x14ac:dyDescent="0.2">
      <c r="D755" s="141"/>
    </row>
    <row r="756" spans="4:4" x14ac:dyDescent="0.2">
      <c r="D756" s="141"/>
    </row>
    <row r="757" spans="4:4" x14ac:dyDescent="0.2">
      <c r="D757" s="141"/>
    </row>
    <row r="758" spans="4:4" x14ac:dyDescent="0.2">
      <c r="D758" s="141"/>
    </row>
    <row r="759" spans="4:4" x14ac:dyDescent="0.2">
      <c r="D759" s="141"/>
    </row>
    <row r="760" spans="4:4" x14ac:dyDescent="0.2">
      <c r="D760" s="141"/>
    </row>
    <row r="761" spans="4:4" x14ac:dyDescent="0.2">
      <c r="D761" s="141"/>
    </row>
    <row r="762" spans="4:4" x14ac:dyDescent="0.2">
      <c r="D762" s="141"/>
    </row>
    <row r="763" spans="4:4" x14ac:dyDescent="0.2">
      <c r="D763" s="141"/>
    </row>
    <row r="764" spans="4:4" x14ac:dyDescent="0.2">
      <c r="D764" s="141"/>
    </row>
    <row r="765" spans="4:4" x14ac:dyDescent="0.2">
      <c r="D765" s="141"/>
    </row>
    <row r="766" spans="4:4" x14ac:dyDescent="0.2">
      <c r="D766" s="141"/>
    </row>
    <row r="767" spans="4:4" x14ac:dyDescent="0.2">
      <c r="D767" s="141"/>
    </row>
    <row r="768" spans="4:4" x14ac:dyDescent="0.2">
      <c r="D768" s="141"/>
    </row>
    <row r="769" spans="4:4" x14ac:dyDescent="0.2">
      <c r="D769" s="141"/>
    </row>
    <row r="770" spans="4:4" x14ac:dyDescent="0.2">
      <c r="D770" s="141"/>
    </row>
    <row r="771" spans="4:4" x14ac:dyDescent="0.2">
      <c r="D771" s="141"/>
    </row>
    <row r="772" spans="4:4" x14ac:dyDescent="0.2">
      <c r="D772" s="141"/>
    </row>
    <row r="773" spans="4:4" x14ac:dyDescent="0.2">
      <c r="D773" s="141"/>
    </row>
    <row r="774" spans="4:4" x14ac:dyDescent="0.2">
      <c r="D774" s="141"/>
    </row>
    <row r="775" spans="4:4" x14ac:dyDescent="0.2">
      <c r="D775" s="141"/>
    </row>
    <row r="776" spans="4:4" x14ac:dyDescent="0.2">
      <c r="D776" s="141"/>
    </row>
    <row r="777" spans="4:4" x14ac:dyDescent="0.2">
      <c r="D777" s="141"/>
    </row>
    <row r="778" spans="4:4" x14ac:dyDescent="0.2">
      <c r="D778" s="141"/>
    </row>
    <row r="779" spans="4:4" x14ac:dyDescent="0.2">
      <c r="D779" s="141"/>
    </row>
    <row r="780" spans="4:4" x14ac:dyDescent="0.2">
      <c r="D780" s="141"/>
    </row>
    <row r="781" spans="4:4" x14ac:dyDescent="0.2">
      <c r="D781" s="141"/>
    </row>
    <row r="782" spans="4:4" x14ac:dyDescent="0.2">
      <c r="D782" s="141"/>
    </row>
    <row r="783" spans="4:4" x14ac:dyDescent="0.2">
      <c r="D783" s="141"/>
    </row>
    <row r="784" spans="4:4" x14ac:dyDescent="0.2">
      <c r="D784" s="141"/>
    </row>
    <row r="785" spans="4:4" x14ac:dyDescent="0.2">
      <c r="D785" s="141"/>
    </row>
    <row r="786" spans="4:4" x14ac:dyDescent="0.2">
      <c r="D786" s="141"/>
    </row>
    <row r="787" spans="4:4" x14ac:dyDescent="0.2">
      <c r="D787" s="141"/>
    </row>
    <row r="788" spans="4:4" x14ac:dyDescent="0.2">
      <c r="D788" s="141"/>
    </row>
    <row r="789" spans="4:4" x14ac:dyDescent="0.2">
      <c r="D789" s="141"/>
    </row>
    <row r="790" spans="4:4" x14ac:dyDescent="0.2">
      <c r="D790" s="141"/>
    </row>
    <row r="791" spans="4:4" x14ac:dyDescent="0.2">
      <c r="D791" s="141"/>
    </row>
    <row r="792" spans="4:4" x14ac:dyDescent="0.2">
      <c r="D792" s="141"/>
    </row>
    <row r="793" spans="4:4" x14ac:dyDescent="0.2">
      <c r="D793" s="141"/>
    </row>
    <row r="794" spans="4:4" x14ac:dyDescent="0.2">
      <c r="D794" s="141"/>
    </row>
    <row r="795" spans="4:4" x14ac:dyDescent="0.2">
      <c r="D795" s="141"/>
    </row>
    <row r="796" spans="4:4" x14ac:dyDescent="0.2">
      <c r="D796" s="141"/>
    </row>
    <row r="797" spans="4:4" x14ac:dyDescent="0.2">
      <c r="D797" s="141"/>
    </row>
    <row r="798" spans="4:4" x14ac:dyDescent="0.2">
      <c r="D798" s="141"/>
    </row>
    <row r="799" spans="4:4" x14ac:dyDescent="0.2">
      <c r="D799" s="141"/>
    </row>
    <row r="800" spans="4:4" x14ac:dyDescent="0.2">
      <c r="D800" s="141"/>
    </row>
    <row r="801" spans="4:4" x14ac:dyDescent="0.2">
      <c r="D801" s="141"/>
    </row>
    <row r="802" spans="4:4" x14ac:dyDescent="0.2">
      <c r="D802" s="141"/>
    </row>
    <row r="803" spans="4:4" x14ac:dyDescent="0.2">
      <c r="D803" s="141"/>
    </row>
    <row r="804" spans="4:4" x14ac:dyDescent="0.2">
      <c r="D804" s="141"/>
    </row>
    <row r="805" spans="4:4" x14ac:dyDescent="0.2">
      <c r="D805" s="141"/>
    </row>
    <row r="806" spans="4:4" x14ac:dyDescent="0.2">
      <c r="D806" s="141"/>
    </row>
    <row r="807" spans="4:4" x14ac:dyDescent="0.2">
      <c r="D807" s="141"/>
    </row>
    <row r="808" spans="4:4" x14ac:dyDescent="0.2">
      <c r="D808" s="141"/>
    </row>
    <row r="809" spans="4:4" x14ac:dyDescent="0.2">
      <c r="D809" s="141"/>
    </row>
    <row r="810" spans="4:4" x14ac:dyDescent="0.2">
      <c r="D810" s="141"/>
    </row>
    <row r="811" spans="4:4" x14ac:dyDescent="0.2">
      <c r="D811" s="141"/>
    </row>
    <row r="812" spans="4:4" x14ac:dyDescent="0.2">
      <c r="D812" s="141"/>
    </row>
    <row r="813" spans="4:4" x14ac:dyDescent="0.2">
      <c r="D813" s="141"/>
    </row>
    <row r="814" spans="4:4" x14ac:dyDescent="0.2">
      <c r="D814" s="141"/>
    </row>
    <row r="815" spans="4:4" x14ac:dyDescent="0.2">
      <c r="D815" s="141"/>
    </row>
    <row r="816" spans="4:4" x14ac:dyDescent="0.2">
      <c r="D816" s="141"/>
    </row>
    <row r="817" spans="4:4" x14ac:dyDescent="0.2">
      <c r="D817" s="141"/>
    </row>
    <row r="818" spans="4:4" x14ac:dyDescent="0.2">
      <c r="D818" s="141"/>
    </row>
    <row r="819" spans="4:4" x14ac:dyDescent="0.2">
      <c r="D819" s="141"/>
    </row>
    <row r="820" spans="4:4" x14ac:dyDescent="0.2">
      <c r="D820" s="141"/>
    </row>
    <row r="821" spans="4:4" x14ac:dyDescent="0.2">
      <c r="D821" s="141"/>
    </row>
    <row r="822" spans="4:4" x14ac:dyDescent="0.2">
      <c r="D822" s="141"/>
    </row>
    <row r="823" spans="4:4" x14ac:dyDescent="0.2">
      <c r="D823" s="141"/>
    </row>
    <row r="824" spans="4:4" x14ac:dyDescent="0.2">
      <c r="D824" s="141"/>
    </row>
    <row r="825" spans="4:4" x14ac:dyDescent="0.2">
      <c r="D825" s="141"/>
    </row>
    <row r="826" spans="4:4" x14ac:dyDescent="0.2">
      <c r="D826" s="141"/>
    </row>
    <row r="827" spans="4:4" x14ac:dyDescent="0.2">
      <c r="D827" s="141"/>
    </row>
    <row r="828" spans="4:4" x14ac:dyDescent="0.2">
      <c r="D828" s="141"/>
    </row>
    <row r="829" spans="4:4" x14ac:dyDescent="0.2">
      <c r="D829" s="141"/>
    </row>
    <row r="830" spans="4:4" x14ac:dyDescent="0.2">
      <c r="D830" s="141"/>
    </row>
    <row r="831" spans="4:4" x14ac:dyDescent="0.2">
      <c r="D831" s="141"/>
    </row>
    <row r="832" spans="4:4" x14ac:dyDescent="0.2">
      <c r="D832" s="141"/>
    </row>
    <row r="833" spans="4:4" x14ac:dyDescent="0.2">
      <c r="D833" s="141"/>
    </row>
    <row r="834" spans="4:4" x14ac:dyDescent="0.2">
      <c r="D834" s="141"/>
    </row>
    <row r="835" spans="4:4" x14ac:dyDescent="0.2">
      <c r="D835" s="141"/>
    </row>
    <row r="836" spans="4:4" x14ac:dyDescent="0.2">
      <c r="D836" s="141"/>
    </row>
    <row r="837" spans="4:4" x14ac:dyDescent="0.2">
      <c r="D837" s="141"/>
    </row>
    <row r="838" spans="4:4" x14ac:dyDescent="0.2">
      <c r="D838" s="141"/>
    </row>
    <row r="839" spans="4:4" x14ac:dyDescent="0.2">
      <c r="D839" s="141"/>
    </row>
    <row r="840" spans="4:4" x14ac:dyDescent="0.2">
      <c r="D840" s="141"/>
    </row>
    <row r="841" spans="4:4" x14ac:dyDescent="0.2">
      <c r="D841" s="141"/>
    </row>
    <row r="842" spans="4:4" x14ac:dyDescent="0.2">
      <c r="D842" s="141"/>
    </row>
    <row r="843" spans="4:4" x14ac:dyDescent="0.2">
      <c r="D843" s="141"/>
    </row>
    <row r="844" spans="4:4" x14ac:dyDescent="0.2">
      <c r="D844" s="141"/>
    </row>
    <row r="845" spans="4:4" x14ac:dyDescent="0.2">
      <c r="D845" s="141"/>
    </row>
    <row r="846" spans="4:4" x14ac:dyDescent="0.2">
      <c r="D846" s="141"/>
    </row>
    <row r="847" spans="4:4" x14ac:dyDescent="0.2">
      <c r="D847" s="141"/>
    </row>
    <row r="848" spans="4:4" x14ac:dyDescent="0.2">
      <c r="D848" s="141"/>
    </row>
    <row r="849" spans="4:4" x14ac:dyDescent="0.2">
      <c r="D849" s="141"/>
    </row>
    <row r="850" spans="4:4" x14ac:dyDescent="0.2">
      <c r="D850" s="141"/>
    </row>
    <row r="851" spans="4:4" x14ac:dyDescent="0.2">
      <c r="D851" s="141"/>
    </row>
    <row r="852" spans="4:4" x14ac:dyDescent="0.2">
      <c r="D852" s="141"/>
    </row>
    <row r="853" spans="4:4" x14ac:dyDescent="0.2">
      <c r="D853" s="141"/>
    </row>
    <row r="854" spans="4:4" x14ac:dyDescent="0.2">
      <c r="D854" s="141"/>
    </row>
    <row r="855" spans="4:4" x14ac:dyDescent="0.2">
      <c r="D855" s="141"/>
    </row>
    <row r="856" spans="4:4" x14ac:dyDescent="0.2">
      <c r="D856" s="141"/>
    </row>
    <row r="857" spans="4:4" x14ac:dyDescent="0.2">
      <c r="D857" s="141"/>
    </row>
    <row r="858" spans="4:4" x14ac:dyDescent="0.2">
      <c r="D858" s="141"/>
    </row>
    <row r="859" spans="4:4" x14ac:dyDescent="0.2">
      <c r="D859" s="141"/>
    </row>
    <row r="860" spans="4:4" x14ac:dyDescent="0.2">
      <c r="D860" s="141"/>
    </row>
    <row r="861" spans="4:4" x14ac:dyDescent="0.2">
      <c r="D861" s="141"/>
    </row>
    <row r="862" spans="4:4" x14ac:dyDescent="0.2">
      <c r="D862" s="141"/>
    </row>
    <row r="863" spans="4:4" x14ac:dyDescent="0.2">
      <c r="D863" s="141"/>
    </row>
    <row r="864" spans="4:4" x14ac:dyDescent="0.2">
      <c r="D864" s="141"/>
    </row>
    <row r="865" spans="4:4" x14ac:dyDescent="0.2">
      <c r="D865" s="141"/>
    </row>
    <row r="866" spans="4:4" x14ac:dyDescent="0.2">
      <c r="D866" s="141"/>
    </row>
    <row r="867" spans="4:4" x14ac:dyDescent="0.2">
      <c r="D867" s="141"/>
    </row>
    <row r="868" spans="4:4" x14ac:dyDescent="0.2">
      <c r="D868" s="141"/>
    </row>
    <row r="869" spans="4:4" x14ac:dyDescent="0.2">
      <c r="D869" s="141"/>
    </row>
    <row r="870" spans="4:4" x14ac:dyDescent="0.2">
      <c r="D870" s="141"/>
    </row>
    <row r="871" spans="4:4" x14ac:dyDescent="0.2">
      <c r="D871" s="141"/>
    </row>
    <row r="872" spans="4:4" x14ac:dyDescent="0.2">
      <c r="D872" s="141"/>
    </row>
    <row r="873" spans="4:4" x14ac:dyDescent="0.2">
      <c r="D873" s="141"/>
    </row>
    <row r="874" spans="4:4" x14ac:dyDescent="0.2">
      <c r="D874" s="141"/>
    </row>
    <row r="875" spans="4:4" x14ac:dyDescent="0.2">
      <c r="D875" s="141"/>
    </row>
    <row r="876" spans="4:4" x14ac:dyDescent="0.2">
      <c r="D876" s="141"/>
    </row>
    <row r="877" spans="4:4" x14ac:dyDescent="0.2">
      <c r="D877" s="141"/>
    </row>
    <row r="878" spans="4:4" x14ac:dyDescent="0.2">
      <c r="D878" s="141"/>
    </row>
    <row r="879" spans="4:4" x14ac:dyDescent="0.2">
      <c r="D879" s="141"/>
    </row>
    <row r="880" spans="4:4" x14ac:dyDescent="0.2">
      <c r="D880" s="141"/>
    </row>
    <row r="881" spans="4:4" x14ac:dyDescent="0.2">
      <c r="D881" s="141"/>
    </row>
    <row r="882" spans="4:4" x14ac:dyDescent="0.2">
      <c r="D882" s="141"/>
    </row>
    <row r="883" spans="4:4" x14ac:dyDescent="0.2">
      <c r="D883" s="141"/>
    </row>
    <row r="884" spans="4:4" x14ac:dyDescent="0.2">
      <c r="D884" s="141"/>
    </row>
    <row r="885" spans="4:4" x14ac:dyDescent="0.2">
      <c r="D885" s="141"/>
    </row>
    <row r="886" spans="4:4" x14ac:dyDescent="0.2">
      <c r="D886" s="141"/>
    </row>
    <row r="887" spans="4:4" x14ac:dyDescent="0.2">
      <c r="D887" s="141"/>
    </row>
    <row r="888" spans="4:4" x14ac:dyDescent="0.2">
      <c r="D888" s="141"/>
    </row>
    <row r="889" spans="4:4" x14ac:dyDescent="0.2">
      <c r="D889" s="141"/>
    </row>
    <row r="890" spans="4:4" x14ac:dyDescent="0.2">
      <c r="D890" s="141"/>
    </row>
    <row r="891" spans="4:4" x14ac:dyDescent="0.2">
      <c r="D891" s="141"/>
    </row>
    <row r="892" spans="4:4" x14ac:dyDescent="0.2">
      <c r="D892" s="141"/>
    </row>
    <row r="893" spans="4:4" x14ac:dyDescent="0.2">
      <c r="D893" s="141"/>
    </row>
    <row r="894" spans="4:4" x14ac:dyDescent="0.2">
      <c r="D894" s="141"/>
    </row>
    <row r="895" spans="4:4" x14ac:dyDescent="0.2">
      <c r="D895" s="141"/>
    </row>
    <row r="896" spans="4:4" x14ac:dyDescent="0.2">
      <c r="D896" s="141"/>
    </row>
    <row r="897" spans="4:4" x14ac:dyDescent="0.2">
      <c r="D897" s="141"/>
    </row>
    <row r="898" spans="4:4" x14ac:dyDescent="0.2">
      <c r="D898" s="141"/>
    </row>
    <row r="899" spans="4:4" x14ac:dyDescent="0.2">
      <c r="D899" s="141"/>
    </row>
    <row r="900" spans="4:4" x14ac:dyDescent="0.2">
      <c r="D900" s="141"/>
    </row>
    <row r="901" spans="4:4" x14ac:dyDescent="0.2">
      <c r="D901" s="141"/>
    </row>
    <row r="902" spans="4:4" x14ac:dyDescent="0.2">
      <c r="D902" s="141"/>
    </row>
    <row r="903" spans="4:4" x14ac:dyDescent="0.2">
      <c r="D903" s="141"/>
    </row>
    <row r="904" spans="4:4" x14ac:dyDescent="0.2">
      <c r="D904" s="141"/>
    </row>
    <row r="905" spans="4:4" x14ac:dyDescent="0.2">
      <c r="D905" s="141"/>
    </row>
    <row r="906" spans="4:4" x14ac:dyDescent="0.2">
      <c r="D906" s="141"/>
    </row>
    <row r="907" spans="4:4" x14ac:dyDescent="0.2">
      <c r="D907" s="141"/>
    </row>
    <row r="908" spans="4:4" x14ac:dyDescent="0.2">
      <c r="D908" s="141"/>
    </row>
    <row r="909" spans="4:4" x14ac:dyDescent="0.2">
      <c r="D909" s="141"/>
    </row>
    <row r="910" spans="4:4" x14ac:dyDescent="0.2">
      <c r="D910" s="141"/>
    </row>
    <row r="911" spans="4:4" x14ac:dyDescent="0.2">
      <c r="D911" s="141"/>
    </row>
    <row r="912" spans="4:4" x14ac:dyDescent="0.2">
      <c r="D912" s="141"/>
    </row>
    <row r="913" spans="4:4" x14ac:dyDescent="0.2">
      <c r="D913" s="141"/>
    </row>
    <row r="914" spans="4:4" x14ac:dyDescent="0.2">
      <c r="D914" s="141"/>
    </row>
    <row r="915" spans="4:4" x14ac:dyDescent="0.2">
      <c r="D915" s="141"/>
    </row>
    <row r="916" spans="4:4" x14ac:dyDescent="0.2">
      <c r="D916" s="141"/>
    </row>
    <row r="917" spans="4:4" x14ac:dyDescent="0.2">
      <c r="D917" s="141"/>
    </row>
    <row r="918" spans="4:4" x14ac:dyDescent="0.2">
      <c r="D918" s="141"/>
    </row>
    <row r="919" spans="4:4" x14ac:dyDescent="0.2">
      <c r="D919" s="141"/>
    </row>
    <row r="920" spans="4:4" x14ac:dyDescent="0.2">
      <c r="D920" s="141"/>
    </row>
    <row r="921" spans="4:4" x14ac:dyDescent="0.2">
      <c r="D921" s="141"/>
    </row>
    <row r="922" spans="4:4" x14ac:dyDescent="0.2">
      <c r="D922" s="141"/>
    </row>
    <row r="923" spans="4:4" x14ac:dyDescent="0.2">
      <c r="D923" s="141"/>
    </row>
    <row r="924" spans="4:4" x14ac:dyDescent="0.2">
      <c r="D924" s="141"/>
    </row>
    <row r="925" spans="4:4" x14ac:dyDescent="0.2">
      <c r="D925" s="141"/>
    </row>
    <row r="926" spans="4:4" x14ac:dyDescent="0.2">
      <c r="D926" s="141"/>
    </row>
    <row r="927" spans="4:4" x14ac:dyDescent="0.2">
      <c r="D927" s="141"/>
    </row>
    <row r="928" spans="4:4" x14ac:dyDescent="0.2">
      <c r="D928" s="141"/>
    </row>
    <row r="929" spans="4:4" x14ac:dyDescent="0.2">
      <c r="D929" s="141"/>
    </row>
    <row r="930" spans="4:4" x14ac:dyDescent="0.2">
      <c r="D930" s="141"/>
    </row>
    <row r="931" spans="4:4" x14ac:dyDescent="0.2">
      <c r="D931" s="141"/>
    </row>
    <row r="932" spans="4:4" x14ac:dyDescent="0.2">
      <c r="D932" s="141"/>
    </row>
    <row r="933" spans="4:4" x14ac:dyDescent="0.2">
      <c r="D933" s="141"/>
    </row>
    <row r="934" spans="4:4" x14ac:dyDescent="0.2">
      <c r="D934" s="141"/>
    </row>
    <row r="935" spans="4:4" x14ac:dyDescent="0.2">
      <c r="D935" s="141"/>
    </row>
    <row r="936" spans="4:4" x14ac:dyDescent="0.2">
      <c r="D936" s="141"/>
    </row>
    <row r="937" spans="4:4" x14ac:dyDescent="0.2">
      <c r="D937" s="141"/>
    </row>
    <row r="938" spans="4:4" x14ac:dyDescent="0.2">
      <c r="D938" s="141"/>
    </row>
    <row r="939" spans="4:4" x14ac:dyDescent="0.2">
      <c r="D939" s="141"/>
    </row>
    <row r="940" spans="4:4" x14ac:dyDescent="0.2">
      <c r="D940" s="141"/>
    </row>
    <row r="941" spans="4:4" x14ac:dyDescent="0.2">
      <c r="D941" s="141"/>
    </row>
    <row r="942" spans="4:4" x14ac:dyDescent="0.2">
      <c r="D942" s="141"/>
    </row>
    <row r="943" spans="4:4" x14ac:dyDescent="0.2">
      <c r="D943" s="141"/>
    </row>
    <row r="944" spans="4:4" x14ac:dyDescent="0.2">
      <c r="D944" s="141"/>
    </row>
    <row r="945" spans="4:4" x14ac:dyDescent="0.2">
      <c r="D945" s="141"/>
    </row>
    <row r="946" spans="4:4" x14ac:dyDescent="0.2">
      <c r="D946" s="141"/>
    </row>
    <row r="947" spans="4:4" x14ac:dyDescent="0.2">
      <c r="D947" s="141"/>
    </row>
    <row r="948" spans="4:4" x14ac:dyDescent="0.2">
      <c r="D948" s="141"/>
    </row>
    <row r="949" spans="4:4" x14ac:dyDescent="0.2">
      <c r="D949" s="141"/>
    </row>
    <row r="950" spans="4:4" x14ac:dyDescent="0.2">
      <c r="D950" s="141"/>
    </row>
    <row r="951" spans="4:4" x14ac:dyDescent="0.2">
      <c r="D951" s="141"/>
    </row>
    <row r="952" spans="4:4" x14ac:dyDescent="0.2">
      <c r="D952" s="141"/>
    </row>
    <row r="953" spans="4:4" x14ac:dyDescent="0.2">
      <c r="D953" s="141"/>
    </row>
    <row r="954" spans="4:4" x14ac:dyDescent="0.2">
      <c r="D954" s="141"/>
    </row>
    <row r="955" spans="4:4" x14ac:dyDescent="0.2">
      <c r="D955" s="141"/>
    </row>
    <row r="956" spans="4:4" x14ac:dyDescent="0.2">
      <c r="D956" s="141"/>
    </row>
    <row r="957" spans="4:4" x14ac:dyDescent="0.2">
      <c r="D957" s="141"/>
    </row>
    <row r="958" spans="4:4" x14ac:dyDescent="0.2">
      <c r="D958" s="141"/>
    </row>
    <row r="959" spans="4:4" x14ac:dyDescent="0.2">
      <c r="D959" s="141"/>
    </row>
    <row r="960" spans="4:4" x14ac:dyDescent="0.2">
      <c r="D960" s="141"/>
    </row>
    <row r="961" spans="4:4" x14ac:dyDescent="0.2">
      <c r="D961" s="141"/>
    </row>
    <row r="962" spans="4:4" x14ac:dyDescent="0.2">
      <c r="D962" s="141"/>
    </row>
    <row r="963" spans="4:4" x14ac:dyDescent="0.2">
      <c r="D963" s="141"/>
    </row>
    <row r="964" spans="4:4" x14ac:dyDescent="0.2">
      <c r="D964" s="141"/>
    </row>
    <row r="965" spans="4:4" x14ac:dyDescent="0.2">
      <c r="D965" s="141"/>
    </row>
    <row r="966" spans="4:4" x14ac:dyDescent="0.2">
      <c r="D966" s="141"/>
    </row>
    <row r="967" spans="4:4" x14ac:dyDescent="0.2">
      <c r="D967" s="141"/>
    </row>
    <row r="968" spans="4:4" x14ac:dyDescent="0.2">
      <c r="D968" s="141"/>
    </row>
    <row r="969" spans="4:4" x14ac:dyDescent="0.2">
      <c r="D969" s="141"/>
    </row>
    <row r="970" spans="4:4" x14ac:dyDescent="0.2">
      <c r="D970" s="141"/>
    </row>
    <row r="971" spans="4:4" x14ac:dyDescent="0.2">
      <c r="D971" s="141"/>
    </row>
    <row r="972" spans="4:4" x14ac:dyDescent="0.2">
      <c r="D972" s="141"/>
    </row>
    <row r="973" spans="4:4" x14ac:dyDescent="0.2">
      <c r="D973" s="141"/>
    </row>
    <row r="974" spans="4:4" x14ac:dyDescent="0.2">
      <c r="D974" s="141"/>
    </row>
    <row r="975" spans="4:4" x14ac:dyDescent="0.2">
      <c r="D975" s="141"/>
    </row>
    <row r="976" spans="4:4" x14ac:dyDescent="0.2">
      <c r="D976" s="141"/>
    </row>
    <row r="977" spans="4:4" x14ac:dyDescent="0.2">
      <c r="D977" s="141"/>
    </row>
    <row r="978" spans="4:4" x14ac:dyDescent="0.2">
      <c r="D978" s="141"/>
    </row>
    <row r="979" spans="4:4" x14ac:dyDescent="0.2">
      <c r="D979" s="141"/>
    </row>
    <row r="980" spans="4:4" x14ac:dyDescent="0.2">
      <c r="D980" s="141"/>
    </row>
    <row r="981" spans="4:4" x14ac:dyDescent="0.2">
      <c r="D981" s="141"/>
    </row>
    <row r="982" spans="4:4" x14ac:dyDescent="0.2">
      <c r="D982" s="141"/>
    </row>
    <row r="983" spans="4:4" x14ac:dyDescent="0.2">
      <c r="D983" s="141"/>
    </row>
    <row r="984" spans="4:4" x14ac:dyDescent="0.2">
      <c r="D984" s="141"/>
    </row>
    <row r="985" spans="4:4" x14ac:dyDescent="0.2">
      <c r="D985" s="141"/>
    </row>
    <row r="986" spans="4:4" x14ac:dyDescent="0.2">
      <c r="D986" s="141"/>
    </row>
    <row r="987" spans="4:4" x14ac:dyDescent="0.2">
      <c r="D987" s="141"/>
    </row>
    <row r="988" spans="4:4" x14ac:dyDescent="0.2">
      <c r="D988" s="141"/>
    </row>
    <row r="989" spans="4:4" x14ac:dyDescent="0.2">
      <c r="D989" s="141"/>
    </row>
    <row r="990" spans="4:4" x14ac:dyDescent="0.2">
      <c r="D990" s="141"/>
    </row>
    <row r="991" spans="4:4" x14ac:dyDescent="0.2">
      <c r="D991" s="141"/>
    </row>
    <row r="992" spans="4:4" x14ac:dyDescent="0.2">
      <c r="D992" s="141"/>
    </row>
    <row r="993" spans="4:4" x14ac:dyDescent="0.2">
      <c r="D993" s="141"/>
    </row>
    <row r="994" spans="4:4" x14ac:dyDescent="0.2">
      <c r="D994" s="141"/>
    </row>
    <row r="995" spans="4:4" x14ac:dyDescent="0.2">
      <c r="D995" s="141"/>
    </row>
    <row r="996" spans="4:4" x14ac:dyDescent="0.2">
      <c r="D996" s="141"/>
    </row>
    <row r="997" spans="4:4" x14ac:dyDescent="0.2">
      <c r="D997" s="141"/>
    </row>
    <row r="998" spans="4:4" x14ac:dyDescent="0.2">
      <c r="D998" s="141"/>
    </row>
    <row r="999" spans="4:4" x14ac:dyDescent="0.2">
      <c r="D999" s="141"/>
    </row>
    <row r="1000" spans="4:4" x14ac:dyDescent="0.2">
      <c r="D1000" s="141"/>
    </row>
    <row r="1001" spans="4:4" x14ac:dyDescent="0.2">
      <c r="D1001" s="141"/>
    </row>
    <row r="1002" spans="4:4" x14ac:dyDescent="0.2">
      <c r="D1002" s="141"/>
    </row>
    <row r="1003" spans="4:4" x14ac:dyDescent="0.2">
      <c r="D1003" s="141"/>
    </row>
    <row r="1004" spans="4:4" x14ac:dyDescent="0.2">
      <c r="D1004" s="141"/>
    </row>
    <row r="1005" spans="4:4" x14ac:dyDescent="0.2">
      <c r="D1005" s="141"/>
    </row>
    <row r="1006" spans="4:4" x14ac:dyDescent="0.2">
      <c r="D1006" s="141"/>
    </row>
    <row r="1007" spans="4:4" x14ac:dyDescent="0.2">
      <c r="D1007" s="141"/>
    </row>
    <row r="1008" spans="4:4" x14ac:dyDescent="0.2">
      <c r="D1008" s="141"/>
    </row>
    <row r="1009" spans="4:4" x14ac:dyDescent="0.2">
      <c r="D1009" s="141"/>
    </row>
    <row r="1010" spans="4:4" x14ac:dyDescent="0.2">
      <c r="D1010" s="141"/>
    </row>
    <row r="1011" spans="4:4" x14ac:dyDescent="0.2">
      <c r="D1011" s="141"/>
    </row>
    <row r="1012" spans="4:4" x14ac:dyDescent="0.2">
      <c r="D1012" s="141"/>
    </row>
    <row r="1013" spans="4:4" x14ac:dyDescent="0.2">
      <c r="D1013" s="141"/>
    </row>
    <row r="1014" spans="4:4" x14ac:dyDescent="0.2">
      <c r="D1014" s="141"/>
    </row>
    <row r="1015" spans="4:4" x14ac:dyDescent="0.2">
      <c r="D1015" s="141"/>
    </row>
    <row r="1016" spans="4:4" x14ac:dyDescent="0.2">
      <c r="D1016" s="141"/>
    </row>
    <row r="1017" spans="4:4" x14ac:dyDescent="0.2">
      <c r="D1017" s="141"/>
    </row>
    <row r="1018" spans="4:4" x14ac:dyDescent="0.2">
      <c r="D1018" s="141"/>
    </row>
    <row r="1019" spans="4:4" x14ac:dyDescent="0.2">
      <c r="D1019" s="141"/>
    </row>
    <row r="1020" spans="4:4" x14ac:dyDescent="0.2">
      <c r="D1020" s="141"/>
    </row>
    <row r="1021" spans="4:4" x14ac:dyDescent="0.2">
      <c r="D1021" s="141"/>
    </row>
    <row r="1022" spans="4:4" x14ac:dyDescent="0.2">
      <c r="D1022" s="141"/>
    </row>
    <row r="1023" spans="4:4" x14ac:dyDescent="0.2">
      <c r="D1023" s="141"/>
    </row>
    <row r="1024" spans="4:4" x14ac:dyDescent="0.2">
      <c r="D1024" s="141"/>
    </row>
    <row r="1025" spans="4:4" x14ac:dyDescent="0.2">
      <c r="D1025" s="141"/>
    </row>
    <row r="1026" spans="4:4" x14ac:dyDescent="0.2">
      <c r="D1026" s="141"/>
    </row>
    <row r="1027" spans="4:4" x14ac:dyDescent="0.2">
      <c r="D1027" s="141"/>
    </row>
    <row r="1028" spans="4:4" x14ac:dyDescent="0.2">
      <c r="D1028" s="141"/>
    </row>
    <row r="1029" spans="4:4" x14ac:dyDescent="0.2">
      <c r="D1029" s="141"/>
    </row>
    <row r="1030" spans="4:4" x14ac:dyDescent="0.2">
      <c r="D1030" s="141"/>
    </row>
    <row r="1031" spans="4:4" x14ac:dyDescent="0.2">
      <c r="D1031" s="141"/>
    </row>
    <row r="1032" spans="4:4" x14ac:dyDescent="0.2">
      <c r="D1032" s="141"/>
    </row>
    <row r="1033" spans="4:4" x14ac:dyDescent="0.2">
      <c r="D1033" s="141"/>
    </row>
    <row r="1034" spans="4:4" x14ac:dyDescent="0.2">
      <c r="D1034" s="141"/>
    </row>
    <row r="1035" spans="4:4" x14ac:dyDescent="0.2">
      <c r="D1035" s="141"/>
    </row>
    <row r="1036" spans="4:4" x14ac:dyDescent="0.2">
      <c r="D1036" s="141"/>
    </row>
    <row r="1037" spans="4:4" x14ac:dyDescent="0.2">
      <c r="D1037" s="141"/>
    </row>
    <row r="1038" spans="4:4" x14ac:dyDescent="0.2">
      <c r="D1038" s="141"/>
    </row>
    <row r="1039" spans="4:4" x14ac:dyDescent="0.2">
      <c r="D1039" s="141"/>
    </row>
    <row r="1040" spans="4:4" x14ac:dyDescent="0.2">
      <c r="D1040" s="141"/>
    </row>
    <row r="1041" spans="4:4" x14ac:dyDescent="0.2">
      <c r="D1041" s="141"/>
    </row>
    <row r="1042" spans="4:4" x14ac:dyDescent="0.2">
      <c r="D1042" s="141"/>
    </row>
    <row r="1043" spans="4:4" x14ac:dyDescent="0.2">
      <c r="D1043" s="141"/>
    </row>
    <row r="1044" spans="4:4" x14ac:dyDescent="0.2">
      <c r="D1044" s="141"/>
    </row>
    <row r="1045" spans="4:4" x14ac:dyDescent="0.2">
      <c r="D1045" s="141"/>
    </row>
    <row r="1046" spans="4:4" x14ac:dyDescent="0.2">
      <c r="D1046" s="141"/>
    </row>
    <row r="1047" spans="4:4" x14ac:dyDescent="0.2">
      <c r="D1047" s="141"/>
    </row>
    <row r="1048" spans="4:4" x14ac:dyDescent="0.2">
      <c r="D1048" s="141"/>
    </row>
    <row r="1049" spans="4:4" x14ac:dyDescent="0.2">
      <c r="D1049" s="141"/>
    </row>
    <row r="1050" spans="4:4" x14ac:dyDescent="0.2">
      <c r="D1050" s="141"/>
    </row>
    <row r="1051" spans="4:4" x14ac:dyDescent="0.2">
      <c r="D1051" s="141"/>
    </row>
    <row r="1052" spans="4:4" x14ac:dyDescent="0.2">
      <c r="D1052" s="141"/>
    </row>
    <row r="1053" spans="4:4" x14ac:dyDescent="0.2">
      <c r="D1053" s="141"/>
    </row>
    <row r="1054" spans="4:4" x14ac:dyDescent="0.2">
      <c r="D1054" s="141"/>
    </row>
    <row r="1055" spans="4:4" x14ac:dyDescent="0.2">
      <c r="D1055" s="141"/>
    </row>
    <row r="1056" spans="4:4" x14ac:dyDescent="0.2">
      <c r="D1056" s="141"/>
    </row>
    <row r="1057" spans="4:4" x14ac:dyDescent="0.2">
      <c r="D1057" s="141"/>
    </row>
    <row r="1058" spans="4:4" x14ac:dyDescent="0.2">
      <c r="D1058" s="141"/>
    </row>
    <row r="1059" spans="4:4" x14ac:dyDescent="0.2">
      <c r="D1059" s="141"/>
    </row>
    <row r="1060" spans="4:4" x14ac:dyDescent="0.2">
      <c r="D1060" s="141"/>
    </row>
    <row r="1061" spans="4:4" x14ac:dyDescent="0.2">
      <c r="D1061" s="141"/>
    </row>
    <row r="1062" spans="4:4" x14ac:dyDescent="0.2">
      <c r="D1062" s="141"/>
    </row>
    <row r="1063" spans="4:4" x14ac:dyDescent="0.2">
      <c r="D1063" s="141"/>
    </row>
    <row r="1064" spans="4:4" x14ac:dyDescent="0.2">
      <c r="D1064" s="141"/>
    </row>
    <row r="1065" spans="4:4" x14ac:dyDescent="0.2">
      <c r="D1065" s="141"/>
    </row>
    <row r="1066" spans="4:4" x14ac:dyDescent="0.2">
      <c r="D1066" s="141"/>
    </row>
    <row r="1067" spans="4:4" x14ac:dyDescent="0.2">
      <c r="D1067" s="141"/>
    </row>
    <row r="1068" spans="4:4" x14ac:dyDescent="0.2">
      <c r="D1068" s="141"/>
    </row>
    <row r="1069" spans="4:4" x14ac:dyDescent="0.2">
      <c r="D1069" s="141"/>
    </row>
    <row r="1070" spans="4:4" x14ac:dyDescent="0.2">
      <c r="D1070" s="141"/>
    </row>
    <row r="1071" spans="4:4" x14ac:dyDescent="0.2">
      <c r="D1071" s="141"/>
    </row>
    <row r="1072" spans="4:4" x14ac:dyDescent="0.2">
      <c r="D1072" s="141"/>
    </row>
    <row r="1073" spans="4:4" x14ac:dyDescent="0.2">
      <c r="D1073" s="141"/>
    </row>
    <row r="1074" spans="4:4" x14ac:dyDescent="0.2">
      <c r="D1074" s="141"/>
    </row>
    <row r="1075" spans="4:4" x14ac:dyDescent="0.2">
      <c r="D1075" s="141"/>
    </row>
    <row r="1076" spans="4:4" x14ac:dyDescent="0.2">
      <c r="D1076" s="141"/>
    </row>
    <row r="1077" spans="4:4" x14ac:dyDescent="0.2">
      <c r="D1077" s="141"/>
    </row>
    <row r="1078" spans="4:4" x14ac:dyDescent="0.2">
      <c r="D1078" s="141"/>
    </row>
    <row r="1079" spans="4:4" x14ac:dyDescent="0.2">
      <c r="D1079" s="141"/>
    </row>
    <row r="1080" spans="4:4" x14ac:dyDescent="0.2">
      <c r="D1080" s="141"/>
    </row>
    <row r="1081" spans="4:4" x14ac:dyDescent="0.2">
      <c r="D1081" s="141"/>
    </row>
    <row r="1082" spans="4:4" x14ac:dyDescent="0.2">
      <c r="D1082" s="141"/>
    </row>
    <row r="1083" spans="4:4" x14ac:dyDescent="0.2">
      <c r="D1083" s="141"/>
    </row>
    <row r="1084" spans="4:4" x14ac:dyDescent="0.2">
      <c r="D1084" s="141"/>
    </row>
    <row r="1085" spans="4:4" x14ac:dyDescent="0.2">
      <c r="D1085" s="141"/>
    </row>
    <row r="1086" spans="4:4" x14ac:dyDescent="0.2">
      <c r="D1086" s="141"/>
    </row>
    <row r="1087" spans="4:4" x14ac:dyDescent="0.2">
      <c r="D1087" s="141"/>
    </row>
    <row r="1088" spans="4:4" x14ac:dyDescent="0.2">
      <c r="D1088" s="141"/>
    </row>
    <row r="1089" spans="4:4" x14ac:dyDescent="0.2">
      <c r="D1089" s="141"/>
    </row>
    <row r="1090" spans="4:4" x14ac:dyDescent="0.2">
      <c r="D1090" s="141"/>
    </row>
    <row r="1091" spans="4:4" x14ac:dyDescent="0.2">
      <c r="D1091" s="141"/>
    </row>
    <row r="1092" spans="4:4" x14ac:dyDescent="0.2">
      <c r="D1092" s="141"/>
    </row>
    <row r="1093" spans="4:4" x14ac:dyDescent="0.2">
      <c r="D1093" s="141"/>
    </row>
    <row r="1094" spans="4:4" x14ac:dyDescent="0.2">
      <c r="D1094" s="141"/>
    </row>
    <row r="1095" spans="4:4" x14ac:dyDescent="0.2">
      <c r="D1095" s="141"/>
    </row>
    <row r="1096" spans="4:4" x14ac:dyDescent="0.2">
      <c r="D1096" s="141"/>
    </row>
    <row r="1097" spans="4:4" x14ac:dyDescent="0.2">
      <c r="D1097" s="141"/>
    </row>
    <row r="1098" spans="4:4" x14ac:dyDescent="0.2">
      <c r="D1098" s="141"/>
    </row>
    <row r="1099" spans="4:4" x14ac:dyDescent="0.2">
      <c r="D1099" s="141"/>
    </row>
    <row r="1100" spans="4:4" x14ac:dyDescent="0.2">
      <c r="D1100" s="141"/>
    </row>
    <row r="1101" spans="4:4" x14ac:dyDescent="0.2">
      <c r="D1101" s="141"/>
    </row>
    <row r="1102" spans="4:4" x14ac:dyDescent="0.2">
      <c r="D1102" s="141"/>
    </row>
    <row r="1103" spans="4:4" x14ac:dyDescent="0.2">
      <c r="D1103" s="141"/>
    </row>
    <row r="1104" spans="4:4" x14ac:dyDescent="0.2">
      <c r="D1104" s="141"/>
    </row>
    <row r="1105" spans="4:4" x14ac:dyDescent="0.2">
      <c r="D1105" s="141"/>
    </row>
    <row r="1106" spans="4:4" x14ac:dyDescent="0.2">
      <c r="D1106" s="141"/>
    </row>
    <row r="1107" spans="4:4" x14ac:dyDescent="0.2">
      <c r="D1107" s="141"/>
    </row>
    <row r="1108" spans="4:4" x14ac:dyDescent="0.2">
      <c r="D1108" s="141"/>
    </row>
    <row r="1109" spans="4:4" x14ac:dyDescent="0.2">
      <c r="D1109" s="141"/>
    </row>
    <row r="1110" spans="4:4" x14ac:dyDescent="0.2">
      <c r="D1110" s="141"/>
    </row>
    <row r="1111" spans="4:4" x14ac:dyDescent="0.2">
      <c r="D1111" s="141"/>
    </row>
    <row r="1112" spans="4:4" x14ac:dyDescent="0.2">
      <c r="D1112" s="141"/>
    </row>
    <row r="1113" spans="4:4" x14ac:dyDescent="0.2">
      <c r="D1113" s="141"/>
    </row>
    <row r="1114" spans="4:4" x14ac:dyDescent="0.2">
      <c r="D1114" s="141"/>
    </row>
    <row r="1115" spans="4:4" x14ac:dyDescent="0.2">
      <c r="D1115" s="141"/>
    </row>
    <row r="1116" spans="4:4" x14ac:dyDescent="0.2">
      <c r="D1116" s="141"/>
    </row>
    <row r="1117" spans="4:4" x14ac:dyDescent="0.2">
      <c r="D1117" s="141"/>
    </row>
    <row r="1118" spans="4:4" x14ac:dyDescent="0.2">
      <c r="D1118" s="141"/>
    </row>
    <row r="1119" spans="4:4" x14ac:dyDescent="0.2">
      <c r="D1119" s="141"/>
    </row>
    <row r="1120" spans="4:4" x14ac:dyDescent="0.2">
      <c r="D1120" s="141"/>
    </row>
    <row r="1121" spans="4:4" x14ac:dyDescent="0.2">
      <c r="D1121" s="141"/>
    </row>
    <row r="1122" spans="4:4" x14ac:dyDescent="0.2">
      <c r="D1122" s="141"/>
    </row>
    <row r="1123" spans="4:4" x14ac:dyDescent="0.2">
      <c r="D1123" s="141"/>
    </row>
    <row r="1124" spans="4:4" x14ac:dyDescent="0.2">
      <c r="D1124" s="141"/>
    </row>
    <row r="1125" spans="4:4" x14ac:dyDescent="0.2">
      <c r="D1125" s="141"/>
    </row>
    <row r="1126" spans="4:4" x14ac:dyDescent="0.2">
      <c r="D1126" s="141"/>
    </row>
    <row r="1127" spans="4:4" x14ac:dyDescent="0.2">
      <c r="D1127" s="141"/>
    </row>
    <row r="1128" spans="4:4" x14ac:dyDescent="0.2">
      <c r="D1128" s="141"/>
    </row>
    <row r="1129" spans="4:4" x14ac:dyDescent="0.2">
      <c r="D1129" s="141"/>
    </row>
    <row r="1130" spans="4:4" x14ac:dyDescent="0.2">
      <c r="D1130" s="141"/>
    </row>
    <row r="1131" spans="4:4" x14ac:dyDescent="0.2">
      <c r="D1131" s="141"/>
    </row>
    <row r="1132" spans="4:4" x14ac:dyDescent="0.2">
      <c r="D1132" s="141"/>
    </row>
    <row r="1133" spans="4:4" x14ac:dyDescent="0.2">
      <c r="D1133" s="141"/>
    </row>
    <row r="1134" spans="4:4" x14ac:dyDescent="0.2">
      <c r="D1134" s="141"/>
    </row>
    <row r="1135" spans="4:4" x14ac:dyDescent="0.2">
      <c r="D1135" s="141"/>
    </row>
    <row r="1136" spans="4:4" x14ac:dyDescent="0.2">
      <c r="D1136" s="141"/>
    </row>
    <row r="1137" spans="4:4" x14ac:dyDescent="0.2">
      <c r="D1137" s="141"/>
    </row>
    <row r="1138" spans="4:4" x14ac:dyDescent="0.2">
      <c r="D1138" s="141"/>
    </row>
    <row r="1139" spans="4:4" x14ac:dyDescent="0.2">
      <c r="D1139" s="141"/>
    </row>
    <row r="1140" spans="4:4" x14ac:dyDescent="0.2">
      <c r="D1140" s="141"/>
    </row>
    <row r="1141" spans="4:4" x14ac:dyDescent="0.2">
      <c r="D1141" s="141"/>
    </row>
    <row r="1142" spans="4:4" x14ac:dyDescent="0.2">
      <c r="D1142" s="141"/>
    </row>
    <row r="1143" spans="4:4" x14ac:dyDescent="0.2">
      <c r="D1143" s="141"/>
    </row>
    <row r="1144" spans="4:4" x14ac:dyDescent="0.2">
      <c r="D1144" s="141"/>
    </row>
    <row r="1145" spans="4:4" x14ac:dyDescent="0.2">
      <c r="D1145" s="141"/>
    </row>
    <row r="1146" spans="4:4" x14ac:dyDescent="0.2">
      <c r="D1146" s="141"/>
    </row>
    <row r="1147" spans="4:4" x14ac:dyDescent="0.2">
      <c r="D1147" s="141"/>
    </row>
    <row r="1148" spans="4:4" x14ac:dyDescent="0.2">
      <c r="D1148" s="141"/>
    </row>
    <row r="1149" spans="4:4" x14ac:dyDescent="0.2">
      <c r="D1149" s="141"/>
    </row>
    <row r="1150" spans="4:4" x14ac:dyDescent="0.2">
      <c r="D1150" s="141"/>
    </row>
    <row r="1151" spans="4:4" x14ac:dyDescent="0.2">
      <c r="D1151" s="141"/>
    </row>
    <row r="1152" spans="4:4" x14ac:dyDescent="0.2">
      <c r="D1152" s="141"/>
    </row>
    <row r="1153" spans="4:4" x14ac:dyDescent="0.2">
      <c r="D1153" s="141"/>
    </row>
    <row r="1154" spans="4:4" x14ac:dyDescent="0.2">
      <c r="D1154" s="141"/>
    </row>
    <row r="1155" spans="4:4" x14ac:dyDescent="0.2">
      <c r="D1155" s="141"/>
    </row>
    <row r="1156" spans="4:4" x14ac:dyDescent="0.2">
      <c r="D1156" s="141"/>
    </row>
    <row r="1157" spans="4:4" x14ac:dyDescent="0.2">
      <c r="D1157" s="141"/>
    </row>
    <row r="1158" spans="4:4" x14ac:dyDescent="0.2">
      <c r="D1158" s="141"/>
    </row>
    <row r="1159" spans="4:4" x14ac:dyDescent="0.2">
      <c r="D1159" s="141"/>
    </row>
    <row r="1160" spans="4:4" x14ac:dyDescent="0.2">
      <c r="D1160" s="141"/>
    </row>
    <row r="1161" spans="4:4" x14ac:dyDescent="0.2">
      <c r="D1161" s="141"/>
    </row>
    <row r="1162" spans="4:4" x14ac:dyDescent="0.2">
      <c r="D1162" s="141"/>
    </row>
    <row r="1163" spans="4:4" x14ac:dyDescent="0.2">
      <c r="D1163" s="141"/>
    </row>
    <row r="1164" spans="4:4" x14ac:dyDescent="0.2">
      <c r="D1164" s="141"/>
    </row>
    <row r="1165" spans="4:4" x14ac:dyDescent="0.2">
      <c r="D1165" s="141"/>
    </row>
    <row r="1166" spans="4:4" x14ac:dyDescent="0.2">
      <c r="D1166" s="141"/>
    </row>
    <row r="1167" spans="4:4" x14ac:dyDescent="0.2">
      <c r="D1167" s="141"/>
    </row>
    <row r="1168" spans="4:4" x14ac:dyDescent="0.2">
      <c r="D1168" s="141"/>
    </row>
    <row r="1169" spans="4:4" x14ac:dyDescent="0.2">
      <c r="D1169" s="141"/>
    </row>
    <row r="1170" spans="4:4" x14ac:dyDescent="0.2">
      <c r="D1170" s="141"/>
    </row>
    <row r="1171" spans="4:4" x14ac:dyDescent="0.2">
      <c r="D1171" s="141"/>
    </row>
    <row r="1172" spans="4:4" x14ac:dyDescent="0.2">
      <c r="D1172" s="141"/>
    </row>
    <row r="1173" spans="4:4" x14ac:dyDescent="0.2">
      <c r="D1173" s="141"/>
    </row>
    <row r="1174" spans="4:4" x14ac:dyDescent="0.2">
      <c r="D1174" s="141"/>
    </row>
    <row r="1175" spans="4:4" x14ac:dyDescent="0.2">
      <c r="D1175" s="141"/>
    </row>
    <row r="1176" spans="4:4" x14ac:dyDescent="0.2">
      <c r="D1176" s="141"/>
    </row>
    <row r="1177" spans="4:4" x14ac:dyDescent="0.2">
      <c r="D1177" s="141"/>
    </row>
    <row r="1178" spans="4:4" x14ac:dyDescent="0.2">
      <c r="D1178" s="141"/>
    </row>
    <row r="1179" spans="4:4" x14ac:dyDescent="0.2">
      <c r="D1179" s="141"/>
    </row>
    <row r="1180" spans="4:4" x14ac:dyDescent="0.2">
      <c r="D1180" s="141"/>
    </row>
    <row r="1181" spans="4:4" x14ac:dyDescent="0.2">
      <c r="D1181" s="141"/>
    </row>
    <row r="1182" spans="4:4" x14ac:dyDescent="0.2">
      <c r="D1182" s="141"/>
    </row>
    <row r="1183" spans="4:4" x14ac:dyDescent="0.2">
      <c r="D1183" s="141"/>
    </row>
    <row r="1184" spans="4:4" x14ac:dyDescent="0.2">
      <c r="D1184" s="141"/>
    </row>
    <row r="1185" spans="4:4" x14ac:dyDescent="0.2">
      <c r="D1185" s="141"/>
    </row>
    <row r="1186" spans="4:4" x14ac:dyDescent="0.2">
      <c r="D1186" s="141"/>
    </row>
    <row r="1187" spans="4:4" x14ac:dyDescent="0.2">
      <c r="D1187" s="141"/>
    </row>
    <row r="1188" spans="4:4" x14ac:dyDescent="0.2">
      <c r="D1188" s="141"/>
    </row>
    <row r="1189" spans="4:4" x14ac:dyDescent="0.2">
      <c r="D1189" s="141"/>
    </row>
    <row r="1190" spans="4:4" x14ac:dyDescent="0.2">
      <c r="D1190" s="141"/>
    </row>
    <row r="1191" spans="4:4" x14ac:dyDescent="0.2">
      <c r="D1191" s="141"/>
    </row>
    <row r="1192" spans="4:4" x14ac:dyDescent="0.2">
      <c r="D1192" s="141"/>
    </row>
    <row r="1193" spans="4:4" x14ac:dyDescent="0.2">
      <c r="D1193" s="141"/>
    </row>
    <row r="1194" spans="4:4" x14ac:dyDescent="0.2">
      <c r="D1194" s="141"/>
    </row>
    <row r="1195" spans="4:4" x14ac:dyDescent="0.2">
      <c r="D1195" s="141"/>
    </row>
    <row r="1196" spans="4:4" x14ac:dyDescent="0.2">
      <c r="D1196" s="141"/>
    </row>
    <row r="1197" spans="4:4" x14ac:dyDescent="0.2">
      <c r="D1197" s="141"/>
    </row>
    <row r="1198" spans="4:4" x14ac:dyDescent="0.2">
      <c r="D1198" s="141"/>
    </row>
    <row r="1199" spans="4:4" x14ac:dyDescent="0.2">
      <c r="D1199" s="141"/>
    </row>
    <row r="1200" spans="4:4" x14ac:dyDescent="0.2">
      <c r="D1200" s="141"/>
    </row>
    <row r="1201" spans="4:4" x14ac:dyDescent="0.2">
      <c r="D1201" s="141"/>
    </row>
    <row r="1202" spans="4:4" x14ac:dyDescent="0.2">
      <c r="D1202" s="141"/>
    </row>
    <row r="1203" spans="4:4" x14ac:dyDescent="0.2">
      <c r="D1203" s="141"/>
    </row>
    <row r="1204" spans="4:4" x14ac:dyDescent="0.2">
      <c r="D1204" s="141"/>
    </row>
    <row r="1205" spans="4:4" x14ac:dyDescent="0.2">
      <c r="D1205" s="141"/>
    </row>
    <row r="1206" spans="4:4" x14ac:dyDescent="0.2">
      <c r="D1206" s="141"/>
    </row>
    <row r="1207" spans="4:4" x14ac:dyDescent="0.2">
      <c r="D1207" s="141"/>
    </row>
    <row r="1208" spans="4:4" x14ac:dyDescent="0.2">
      <c r="D1208" s="141"/>
    </row>
    <row r="1209" spans="4:4" x14ac:dyDescent="0.2">
      <c r="D1209" s="141"/>
    </row>
    <row r="1210" spans="4:4" x14ac:dyDescent="0.2">
      <c r="D1210" s="141"/>
    </row>
    <row r="1211" spans="4:4" x14ac:dyDescent="0.2">
      <c r="D1211" s="141"/>
    </row>
    <row r="1212" spans="4:4" x14ac:dyDescent="0.2">
      <c r="D1212" s="141"/>
    </row>
    <row r="1213" spans="4:4" x14ac:dyDescent="0.2">
      <c r="D1213" s="141"/>
    </row>
    <row r="1214" spans="4:4" x14ac:dyDescent="0.2">
      <c r="D1214" s="141"/>
    </row>
    <row r="1215" spans="4:4" x14ac:dyDescent="0.2">
      <c r="D1215" s="141"/>
    </row>
    <row r="1216" spans="4:4" x14ac:dyDescent="0.2">
      <c r="D1216" s="141"/>
    </row>
    <row r="1217" spans="4:4" x14ac:dyDescent="0.2">
      <c r="D1217" s="141"/>
    </row>
    <row r="1218" spans="4:4" x14ac:dyDescent="0.2">
      <c r="D1218" s="141"/>
    </row>
    <row r="1219" spans="4:4" x14ac:dyDescent="0.2">
      <c r="D1219" s="141"/>
    </row>
    <row r="1220" spans="4:4" x14ac:dyDescent="0.2">
      <c r="D1220" s="141"/>
    </row>
    <row r="1221" spans="4:4" x14ac:dyDescent="0.2">
      <c r="D1221" s="141"/>
    </row>
    <row r="1222" spans="4:4" x14ac:dyDescent="0.2">
      <c r="D1222" s="141"/>
    </row>
    <row r="1223" spans="4:4" x14ac:dyDescent="0.2">
      <c r="D1223" s="141"/>
    </row>
    <row r="1224" spans="4:4" x14ac:dyDescent="0.2">
      <c r="D1224" s="141"/>
    </row>
    <row r="1225" spans="4:4" x14ac:dyDescent="0.2">
      <c r="D1225" s="141"/>
    </row>
    <row r="1226" spans="4:4" x14ac:dyDescent="0.2">
      <c r="D1226" s="141"/>
    </row>
    <row r="1227" spans="4:4" x14ac:dyDescent="0.2">
      <c r="D1227" s="141"/>
    </row>
    <row r="1228" spans="4:4" x14ac:dyDescent="0.2">
      <c r="D1228" s="141"/>
    </row>
    <row r="1229" spans="4:4" x14ac:dyDescent="0.2">
      <c r="D1229" s="141"/>
    </row>
    <row r="1230" spans="4:4" x14ac:dyDescent="0.2">
      <c r="D1230" s="141"/>
    </row>
    <row r="1231" spans="4:4" x14ac:dyDescent="0.2">
      <c r="D1231" s="141"/>
    </row>
    <row r="1232" spans="4:4" x14ac:dyDescent="0.2">
      <c r="D1232" s="141"/>
    </row>
    <row r="1233" spans="4:4" x14ac:dyDescent="0.2">
      <c r="D1233" s="141"/>
    </row>
    <row r="1234" spans="4:4" x14ac:dyDescent="0.2">
      <c r="D1234" s="141"/>
    </row>
    <row r="1235" spans="4:4" x14ac:dyDescent="0.2">
      <c r="D1235" s="141"/>
    </row>
    <row r="1236" spans="4:4" x14ac:dyDescent="0.2">
      <c r="D1236" s="141"/>
    </row>
    <row r="1237" spans="4:4" x14ac:dyDescent="0.2">
      <c r="D1237" s="141"/>
    </row>
    <row r="1238" spans="4:4" x14ac:dyDescent="0.2">
      <c r="D1238" s="141"/>
    </row>
    <row r="1239" spans="4:4" x14ac:dyDescent="0.2">
      <c r="D1239" s="141"/>
    </row>
    <row r="1240" spans="4:4" x14ac:dyDescent="0.2">
      <c r="D1240" s="141"/>
    </row>
    <row r="1241" spans="4:4" x14ac:dyDescent="0.2">
      <c r="D1241" s="141"/>
    </row>
    <row r="1242" spans="4:4" x14ac:dyDescent="0.2">
      <c r="D1242" s="141"/>
    </row>
    <row r="1243" spans="4:4" x14ac:dyDescent="0.2">
      <c r="D1243" s="141"/>
    </row>
    <row r="1244" spans="4:4" x14ac:dyDescent="0.2">
      <c r="D1244" s="141"/>
    </row>
    <row r="1245" spans="4:4" x14ac:dyDescent="0.2">
      <c r="D1245" s="141"/>
    </row>
    <row r="1246" spans="4:4" x14ac:dyDescent="0.2">
      <c r="D1246" s="141"/>
    </row>
    <row r="1247" spans="4:4" x14ac:dyDescent="0.2">
      <c r="D1247" s="141"/>
    </row>
    <row r="1248" spans="4:4" x14ac:dyDescent="0.2">
      <c r="D1248" s="141"/>
    </row>
    <row r="1249" spans="4:4" x14ac:dyDescent="0.2">
      <c r="D1249" s="141"/>
    </row>
    <row r="1250" spans="4:4" x14ac:dyDescent="0.2">
      <c r="D1250" s="141"/>
    </row>
    <row r="1251" spans="4:4" x14ac:dyDescent="0.2">
      <c r="D1251" s="141"/>
    </row>
    <row r="1252" spans="4:4" x14ac:dyDescent="0.2">
      <c r="D1252" s="141"/>
    </row>
    <row r="1253" spans="4:4" x14ac:dyDescent="0.2">
      <c r="D1253" s="141"/>
    </row>
    <row r="1254" spans="4:4" x14ac:dyDescent="0.2">
      <c r="D1254" s="141"/>
    </row>
    <row r="1255" spans="4:4" x14ac:dyDescent="0.2">
      <c r="D1255" s="141"/>
    </row>
    <row r="1256" spans="4:4" x14ac:dyDescent="0.2">
      <c r="D1256" s="141"/>
    </row>
    <row r="1257" spans="4:4" x14ac:dyDescent="0.2">
      <c r="D1257" s="141"/>
    </row>
    <row r="1258" spans="4:4" x14ac:dyDescent="0.2">
      <c r="D1258" s="141"/>
    </row>
    <row r="1259" spans="4:4" x14ac:dyDescent="0.2">
      <c r="D1259" s="141"/>
    </row>
    <row r="1260" spans="4:4" x14ac:dyDescent="0.2">
      <c r="D1260" s="141"/>
    </row>
    <row r="1261" spans="4:4" x14ac:dyDescent="0.2">
      <c r="D1261" s="141"/>
    </row>
    <row r="1262" spans="4:4" x14ac:dyDescent="0.2">
      <c r="D1262" s="141"/>
    </row>
    <row r="1263" spans="4:4" x14ac:dyDescent="0.2">
      <c r="D1263" s="141"/>
    </row>
    <row r="1264" spans="4:4" x14ac:dyDescent="0.2">
      <c r="D1264" s="141"/>
    </row>
    <row r="1265" spans="4:4" x14ac:dyDescent="0.2">
      <c r="D1265" s="141"/>
    </row>
    <row r="1266" spans="4:4" x14ac:dyDescent="0.2">
      <c r="D1266" s="141"/>
    </row>
    <row r="1267" spans="4:4" x14ac:dyDescent="0.2">
      <c r="D1267" s="141"/>
    </row>
    <row r="1268" spans="4:4" x14ac:dyDescent="0.2">
      <c r="D1268" s="141"/>
    </row>
    <row r="1269" spans="4:4" x14ac:dyDescent="0.2">
      <c r="D1269" s="141"/>
    </row>
    <row r="1270" spans="4:4" x14ac:dyDescent="0.2">
      <c r="D1270" s="141"/>
    </row>
    <row r="1271" spans="4:4" x14ac:dyDescent="0.2">
      <c r="D1271" s="141"/>
    </row>
    <row r="1272" spans="4:4" x14ac:dyDescent="0.2">
      <c r="D1272" s="141"/>
    </row>
    <row r="1273" spans="4:4" x14ac:dyDescent="0.2">
      <c r="D1273" s="141"/>
    </row>
    <row r="1274" spans="4:4" x14ac:dyDescent="0.2">
      <c r="D1274" s="141"/>
    </row>
    <row r="1275" spans="4:4" x14ac:dyDescent="0.2">
      <c r="D1275" s="141"/>
    </row>
    <row r="1276" spans="4:4" x14ac:dyDescent="0.2">
      <c r="D1276" s="141"/>
    </row>
    <row r="1277" spans="4:4" x14ac:dyDescent="0.2">
      <c r="D1277" s="141"/>
    </row>
    <row r="1278" spans="4:4" x14ac:dyDescent="0.2">
      <c r="D1278" s="141"/>
    </row>
    <row r="1279" spans="4:4" x14ac:dyDescent="0.2">
      <c r="D1279" s="141"/>
    </row>
    <row r="1280" spans="4:4" x14ac:dyDescent="0.2">
      <c r="D1280" s="141"/>
    </row>
    <row r="1281" spans="4:4" x14ac:dyDescent="0.2">
      <c r="D1281" s="141"/>
    </row>
    <row r="1282" spans="4:4" x14ac:dyDescent="0.2">
      <c r="D1282" s="141"/>
    </row>
    <row r="1283" spans="4:4" x14ac:dyDescent="0.2">
      <c r="D1283" s="141"/>
    </row>
    <row r="1284" spans="4:4" x14ac:dyDescent="0.2">
      <c r="D1284" s="141"/>
    </row>
    <row r="1285" spans="4:4" x14ac:dyDescent="0.2">
      <c r="D1285" s="141"/>
    </row>
    <row r="1286" spans="4:4" x14ac:dyDescent="0.2">
      <c r="D1286" s="141"/>
    </row>
    <row r="1287" spans="4:4" x14ac:dyDescent="0.2">
      <c r="D1287" s="141"/>
    </row>
    <row r="1288" spans="4:4" x14ac:dyDescent="0.2">
      <c r="D1288" s="141"/>
    </row>
    <row r="1289" spans="4:4" x14ac:dyDescent="0.2">
      <c r="D1289" s="141"/>
    </row>
    <row r="1290" spans="4:4" x14ac:dyDescent="0.2">
      <c r="D1290" s="141"/>
    </row>
    <row r="1291" spans="4:4" x14ac:dyDescent="0.2">
      <c r="D1291" s="141"/>
    </row>
    <row r="1292" spans="4:4" x14ac:dyDescent="0.2">
      <c r="D1292" s="141"/>
    </row>
    <row r="1293" spans="4:4" x14ac:dyDescent="0.2">
      <c r="D1293" s="141"/>
    </row>
    <row r="1294" spans="4:4" x14ac:dyDescent="0.2">
      <c r="D1294" s="141"/>
    </row>
    <row r="1295" spans="4:4" x14ac:dyDescent="0.2">
      <c r="D1295" s="141"/>
    </row>
    <row r="1296" spans="4:4" x14ac:dyDescent="0.2">
      <c r="D1296" s="141"/>
    </row>
    <row r="1297" spans="4:4" x14ac:dyDescent="0.2">
      <c r="D1297" s="141"/>
    </row>
    <row r="1298" spans="4:4" x14ac:dyDescent="0.2">
      <c r="D1298" s="141"/>
    </row>
    <row r="1299" spans="4:4" x14ac:dyDescent="0.2">
      <c r="D1299" s="141"/>
    </row>
    <row r="1300" spans="4:4" x14ac:dyDescent="0.2">
      <c r="D1300" s="141"/>
    </row>
    <row r="1301" spans="4:4" x14ac:dyDescent="0.2">
      <c r="D1301" s="141"/>
    </row>
    <row r="1302" spans="4:4" x14ac:dyDescent="0.2">
      <c r="D1302" s="141"/>
    </row>
    <row r="1303" spans="4:4" x14ac:dyDescent="0.2">
      <c r="D1303" s="141"/>
    </row>
    <row r="1304" spans="4:4" x14ac:dyDescent="0.2">
      <c r="D1304" s="141"/>
    </row>
    <row r="1305" spans="4:4" x14ac:dyDescent="0.2">
      <c r="D1305" s="141"/>
    </row>
    <row r="1306" spans="4:4" x14ac:dyDescent="0.2">
      <c r="D1306" s="141"/>
    </row>
    <row r="1307" spans="4:4" x14ac:dyDescent="0.2">
      <c r="D1307" s="141"/>
    </row>
    <row r="1308" spans="4:4" x14ac:dyDescent="0.2">
      <c r="D1308" s="141"/>
    </row>
    <row r="1309" spans="4:4" x14ac:dyDescent="0.2">
      <c r="D1309" s="141"/>
    </row>
    <row r="1310" spans="4:4" x14ac:dyDescent="0.2">
      <c r="D1310" s="141"/>
    </row>
    <row r="1311" spans="4:4" x14ac:dyDescent="0.2">
      <c r="D1311" s="141"/>
    </row>
    <row r="1312" spans="4:4" x14ac:dyDescent="0.2">
      <c r="D1312" s="141"/>
    </row>
    <row r="1313" spans="4:4" x14ac:dyDescent="0.2">
      <c r="D1313" s="141"/>
    </row>
    <row r="1314" spans="4:4" x14ac:dyDescent="0.2">
      <c r="D1314" s="141"/>
    </row>
    <row r="1315" spans="4:4" x14ac:dyDescent="0.2">
      <c r="D1315" s="141"/>
    </row>
    <row r="1316" spans="4:4" x14ac:dyDescent="0.2">
      <c r="D1316" s="141"/>
    </row>
    <row r="1317" spans="4:4" x14ac:dyDescent="0.2">
      <c r="D1317" s="141"/>
    </row>
    <row r="1318" spans="4:4" x14ac:dyDescent="0.2">
      <c r="D1318" s="141"/>
    </row>
    <row r="1319" spans="4:4" x14ac:dyDescent="0.2">
      <c r="D1319" s="141"/>
    </row>
    <row r="1320" spans="4:4" x14ac:dyDescent="0.2">
      <c r="D1320" s="141"/>
    </row>
    <row r="1321" spans="4:4" x14ac:dyDescent="0.2">
      <c r="D1321" s="141"/>
    </row>
    <row r="1322" spans="4:4" x14ac:dyDescent="0.2">
      <c r="D1322" s="141"/>
    </row>
    <row r="1323" spans="4:4" x14ac:dyDescent="0.2">
      <c r="D1323" s="141"/>
    </row>
    <row r="1324" spans="4:4" x14ac:dyDescent="0.2">
      <c r="D1324" s="141"/>
    </row>
    <row r="1325" spans="4:4" x14ac:dyDescent="0.2">
      <c r="D1325" s="141"/>
    </row>
    <row r="1326" spans="4:4" x14ac:dyDescent="0.2">
      <c r="D1326" s="141"/>
    </row>
    <row r="1327" spans="4:4" x14ac:dyDescent="0.2">
      <c r="D1327" s="141"/>
    </row>
    <row r="1328" spans="4:4" x14ac:dyDescent="0.2">
      <c r="D1328" s="141"/>
    </row>
    <row r="1329" spans="4:4" x14ac:dyDescent="0.2">
      <c r="D1329" s="141"/>
    </row>
    <row r="1330" spans="4:4" x14ac:dyDescent="0.2">
      <c r="D1330" s="141"/>
    </row>
    <row r="1331" spans="4:4" x14ac:dyDescent="0.2">
      <c r="D1331" s="141"/>
    </row>
    <row r="1332" spans="4:4" x14ac:dyDescent="0.2">
      <c r="D1332" s="141"/>
    </row>
    <row r="1333" spans="4:4" x14ac:dyDescent="0.2">
      <c r="D1333" s="141"/>
    </row>
    <row r="1334" spans="4:4" x14ac:dyDescent="0.2">
      <c r="D1334" s="141"/>
    </row>
    <row r="1335" spans="4:4" x14ac:dyDescent="0.2">
      <c r="D1335" s="141"/>
    </row>
    <row r="1336" spans="4:4" x14ac:dyDescent="0.2">
      <c r="D1336" s="141"/>
    </row>
    <row r="1337" spans="4:4" x14ac:dyDescent="0.2">
      <c r="D1337" s="141"/>
    </row>
    <row r="1338" spans="4:4" x14ac:dyDescent="0.2">
      <c r="D1338" s="141"/>
    </row>
    <row r="1339" spans="4:4" x14ac:dyDescent="0.2">
      <c r="D1339" s="141"/>
    </row>
    <row r="1340" spans="4:4" x14ac:dyDescent="0.2">
      <c r="D1340" s="141"/>
    </row>
    <row r="1341" spans="4:4" x14ac:dyDescent="0.2">
      <c r="D1341" s="141"/>
    </row>
    <row r="1342" spans="4:4" x14ac:dyDescent="0.2">
      <c r="D1342" s="141"/>
    </row>
    <row r="1343" spans="4:4" x14ac:dyDescent="0.2">
      <c r="D1343" s="141"/>
    </row>
    <row r="1344" spans="4:4" x14ac:dyDescent="0.2">
      <c r="D1344" s="141"/>
    </row>
    <row r="1345" spans="4:4" x14ac:dyDescent="0.2">
      <c r="D1345" s="141"/>
    </row>
    <row r="1346" spans="4:4" x14ac:dyDescent="0.2">
      <c r="D1346" s="141"/>
    </row>
    <row r="1347" spans="4:4" x14ac:dyDescent="0.2">
      <c r="D1347" s="141"/>
    </row>
    <row r="1348" spans="4:4" x14ac:dyDescent="0.2">
      <c r="D1348" s="141"/>
    </row>
    <row r="1349" spans="4:4" x14ac:dyDescent="0.2">
      <c r="D1349" s="141"/>
    </row>
    <row r="1350" spans="4:4" x14ac:dyDescent="0.2">
      <c r="D1350" s="141"/>
    </row>
    <row r="1351" spans="4:4" x14ac:dyDescent="0.2">
      <c r="D1351" s="141"/>
    </row>
    <row r="1352" spans="4:4" x14ac:dyDescent="0.2">
      <c r="D1352" s="141"/>
    </row>
    <row r="1353" spans="4:4" x14ac:dyDescent="0.2">
      <c r="D1353" s="141"/>
    </row>
    <row r="1354" spans="4:4" x14ac:dyDescent="0.2">
      <c r="D1354" s="141"/>
    </row>
    <row r="1355" spans="4:4" x14ac:dyDescent="0.2">
      <c r="D1355" s="141"/>
    </row>
    <row r="1356" spans="4:4" x14ac:dyDescent="0.2">
      <c r="D1356" s="141"/>
    </row>
    <row r="1357" spans="4:4" x14ac:dyDescent="0.2">
      <c r="D1357" s="141"/>
    </row>
    <row r="1358" spans="4:4" x14ac:dyDescent="0.2">
      <c r="D1358" s="141"/>
    </row>
    <row r="1359" spans="4:4" x14ac:dyDescent="0.2">
      <c r="D1359" s="141"/>
    </row>
    <row r="1360" spans="4:4" x14ac:dyDescent="0.2">
      <c r="D1360" s="141"/>
    </row>
    <row r="1361" spans="4:4" x14ac:dyDescent="0.2">
      <c r="D1361" s="141"/>
    </row>
    <row r="1362" spans="4:4" x14ac:dyDescent="0.2">
      <c r="D1362" s="141"/>
    </row>
    <row r="1363" spans="4:4" x14ac:dyDescent="0.2">
      <c r="D1363" s="141"/>
    </row>
    <row r="1364" spans="4:4" x14ac:dyDescent="0.2">
      <c r="D1364" s="141"/>
    </row>
    <row r="1365" spans="4:4" x14ac:dyDescent="0.2">
      <c r="D1365" s="141"/>
    </row>
    <row r="1366" spans="4:4" x14ac:dyDescent="0.2">
      <c r="D1366" s="141"/>
    </row>
    <row r="1367" spans="4:4" x14ac:dyDescent="0.2">
      <c r="D1367" s="141"/>
    </row>
    <row r="1368" spans="4:4" x14ac:dyDescent="0.2">
      <c r="D1368" s="141"/>
    </row>
    <row r="1369" spans="4:4" x14ac:dyDescent="0.2">
      <c r="D1369" s="141"/>
    </row>
    <row r="1370" spans="4:4" x14ac:dyDescent="0.2">
      <c r="D1370" s="141"/>
    </row>
    <row r="1371" spans="4:4" x14ac:dyDescent="0.2">
      <c r="D1371" s="141"/>
    </row>
    <row r="1372" spans="4:4" x14ac:dyDescent="0.2">
      <c r="D1372" s="141"/>
    </row>
    <row r="1373" spans="4:4" x14ac:dyDescent="0.2">
      <c r="D1373" s="141"/>
    </row>
    <row r="1374" spans="4:4" x14ac:dyDescent="0.2">
      <c r="D1374" s="141"/>
    </row>
    <row r="1375" spans="4:4" x14ac:dyDescent="0.2">
      <c r="D1375" s="141"/>
    </row>
    <row r="1376" spans="4:4" x14ac:dyDescent="0.2">
      <c r="D1376" s="141"/>
    </row>
    <row r="1377" spans="4:4" x14ac:dyDescent="0.2">
      <c r="D1377" s="141"/>
    </row>
    <row r="1378" spans="4:4" x14ac:dyDescent="0.2">
      <c r="D1378" s="141"/>
    </row>
    <row r="1379" spans="4:4" x14ac:dyDescent="0.2">
      <c r="D1379" s="141"/>
    </row>
    <row r="1380" spans="4:4" x14ac:dyDescent="0.2">
      <c r="D1380" s="141"/>
    </row>
    <row r="1381" spans="4:4" x14ac:dyDescent="0.2">
      <c r="D1381" s="141"/>
    </row>
    <row r="1382" spans="4:4" x14ac:dyDescent="0.2">
      <c r="D1382" s="141"/>
    </row>
    <row r="1383" spans="4:4" x14ac:dyDescent="0.2">
      <c r="D1383" s="141"/>
    </row>
    <row r="1384" spans="4:4" x14ac:dyDescent="0.2">
      <c r="D1384" s="141"/>
    </row>
    <row r="1385" spans="4:4" x14ac:dyDescent="0.2">
      <c r="D1385" s="141"/>
    </row>
    <row r="1386" spans="4:4" x14ac:dyDescent="0.2">
      <c r="D1386" s="141"/>
    </row>
    <row r="1387" spans="4:4" x14ac:dyDescent="0.2">
      <c r="D1387" s="141"/>
    </row>
    <row r="1388" spans="4:4" x14ac:dyDescent="0.2">
      <c r="D1388" s="141"/>
    </row>
    <row r="1389" spans="4:4" x14ac:dyDescent="0.2">
      <c r="D1389" s="141"/>
    </row>
    <row r="1390" spans="4:4" x14ac:dyDescent="0.2">
      <c r="D1390" s="141"/>
    </row>
    <row r="1391" spans="4:4" x14ac:dyDescent="0.2">
      <c r="D1391" s="141"/>
    </row>
    <row r="1392" spans="4:4" x14ac:dyDescent="0.2">
      <c r="D1392" s="141"/>
    </row>
    <row r="1393" spans="4:4" x14ac:dyDescent="0.2">
      <c r="D1393" s="141"/>
    </row>
    <row r="1394" spans="4:4" x14ac:dyDescent="0.2">
      <c r="D1394" s="141"/>
    </row>
    <row r="1395" spans="4:4" x14ac:dyDescent="0.2">
      <c r="D1395" s="141"/>
    </row>
    <row r="1396" spans="4:4" x14ac:dyDescent="0.2">
      <c r="D1396" s="141"/>
    </row>
    <row r="1397" spans="4:4" x14ac:dyDescent="0.2">
      <c r="D1397" s="141"/>
    </row>
    <row r="1398" spans="4:4" x14ac:dyDescent="0.2">
      <c r="D1398" s="141"/>
    </row>
    <row r="1399" spans="4:4" x14ac:dyDescent="0.2">
      <c r="D1399" s="141"/>
    </row>
    <row r="1400" spans="4:4" x14ac:dyDescent="0.2">
      <c r="D1400" s="141"/>
    </row>
    <row r="1401" spans="4:4" x14ac:dyDescent="0.2">
      <c r="D1401" s="141"/>
    </row>
    <row r="1402" spans="4:4" x14ac:dyDescent="0.2">
      <c r="D1402" s="141"/>
    </row>
    <row r="1403" spans="4:4" x14ac:dyDescent="0.2">
      <c r="D1403" s="141"/>
    </row>
    <row r="1404" spans="4:4" x14ac:dyDescent="0.2">
      <c r="D1404" s="141"/>
    </row>
    <row r="1405" spans="4:4" x14ac:dyDescent="0.2">
      <c r="D1405" s="141"/>
    </row>
    <row r="1406" spans="4:4" x14ac:dyDescent="0.2">
      <c r="D1406" s="141"/>
    </row>
    <row r="1407" spans="4:4" x14ac:dyDescent="0.2">
      <c r="D1407" s="141"/>
    </row>
    <row r="1408" spans="4:4" x14ac:dyDescent="0.2">
      <c r="D1408" s="141"/>
    </row>
    <row r="1409" spans="4:4" x14ac:dyDescent="0.2">
      <c r="D1409" s="141"/>
    </row>
    <row r="1410" spans="4:4" x14ac:dyDescent="0.2">
      <c r="D1410" s="141"/>
    </row>
    <row r="1411" spans="4:4" x14ac:dyDescent="0.2">
      <c r="D1411" s="141"/>
    </row>
    <row r="1412" spans="4:4" x14ac:dyDescent="0.2">
      <c r="D1412" s="141"/>
    </row>
    <row r="1413" spans="4:4" x14ac:dyDescent="0.2">
      <c r="D1413" s="141"/>
    </row>
    <row r="1414" spans="4:4" x14ac:dyDescent="0.2">
      <c r="D1414" s="141"/>
    </row>
    <row r="1415" spans="4:4" x14ac:dyDescent="0.2">
      <c r="D1415" s="141"/>
    </row>
    <row r="1416" spans="4:4" x14ac:dyDescent="0.2">
      <c r="D1416" s="141"/>
    </row>
    <row r="1417" spans="4:4" x14ac:dyDescent="0.2">
      <c r="D1417" s="141"/>
    </row>
    <row r="1418" spans="4:4" x14ac:dyDescent="0.2">
      <c r="D1418" s="141"/>
    </row>
    <row r="1419" spans="4:4" x14ac:dyDescent="0.2">
      <c r="D1419" s="141"/>
    </row>
    <row r="1420" spans="4:4" x14ac:dyDescent="0.2">
      <c r="D1420" s="141"/>
    </row>
    <row r="1421" spans="4:4" x14ac:dyDescent="0.2">
      <c r="D1421" s="141"/>
    </row>
    <row r="1422" spans="4:4" x14ac:dyDescent="0.2">
      <c r="D1422" s="141"/>
    </row>
    <row r="1423" spans="4:4" x14ac:dyDescent="0.2">
      <c r="D1423" s="141"/>
    </row>
    <row r="1424" spans="4:4" x14ac:dyDescent="0.2">
      <c r="D1424" s="141"/>
    </row>
    <row r="1425" spans="4:4" x14ac:dyDescent="0.2">
      <c r="D1425" s="141"/>
    </row>
    <row r="1426" spans="4:4" x14ac:dyDescent="0.2">
      <c r="D1426" s="141"/>
    </row>
    <row r="1427" spans="4:4" x14ac:dyDescent="0.2">
      <c r="D1427" s="141"/>
    </row>
    <row r="1428" spans="4:4" x14ac:dyDescent="0.2">
      <c r="D1428" s="141"/>
    </row>
    <row r="1429" spans="4:4" x14ac:dyDescent="0.2">
      <c r="D1429" s="141"/>
    </row>
    <row r="1430" spans="4:4" x14ac:dyDescent="0.2">
      <c r="D1430" s="141"/>
    </row>
    <row r="1431" spans="4:4" x14ac:dyDescent="0.2">
      <c r="D1431" s="141"/>
    </row>
    <row r="1432" spans="4:4" x14ac:dyDescent="0.2">
      <c r="D1432" s="141"/>
    </row>
    <row r="1433" spans="4:4" x14ac:dyDescent="0.2">
      <c r="D1433" s="141"/>
    </row>
    <row r="1434" spans="4:4" x14ac:dyDescent="0.2">
      <c r="D1434" s="141"/>
    </row>
    <row r="1435" spans="4:4" x14ac:dyDescent="0.2">
      <c r="D1435" s="141"/>
    </row>
    <row r="1436" spans="4:4" x14ac:dyDescent="0.2">
      <c r="D1436" s="141"/>
    </row>
    <row r="1437" spans="4:4" x14ac:dyDescent="0.2">
      <c r="D1437" s="141"/>
    </row>
    <row r="1438" spans="4:4" x14ac:dyDescent="0.2">
      <c r="D1438" s="141"/>
    </row>
    <row r="1439" spans="4:4" x14ac:dyDescent="0.2">
      <c r="D1439" s="141"/>
    </row>
    <row r="1440" spans="4:4" x14ac:dyDescent="0.2">
      <c r="D1440" s="141"/>
    </row>
    <row r="1441" spans="4:4" x14ac:dyDescent="0.2">
      <c r="D1441" s="141"/>
    </row>
    <row r="1442" spans="4:4" x14ac:dyDescent="0.2">
      <c r="D1442" s="141"/>
    </row>
    <row r="1443" spans="4:4" x14ac:dyDescent="0.2">
      <c r="D1443" s="141"/>
    </row>
    <row r="1444" spans="4:4" x14ac:dyDescent="0.2">
      <c r="D1444" s="141"/>
    </row>
    <row r="1445" spans="4:4" x14ac:dyDescent="0.2">
      <c r="D1445" s="141"/>
    </row>
    <row r="1446" spans="4:4" x14ac:dyDescent="0.2">
      <c r="D1446" s="141"/>
    </row>
    <row r="1447" spans="4:4" x14ac:dyDescent="0.2">
      <c r="D1447" s="141"/>
    </row>
    <row r="1448" spans="4:4" x14ac:dyDescent="0.2">
      <c r="D1448" s="141"/>
    </row>
    <row r="1449" spans="4:4" x14ac:dyDescent="0.2">
      <c r="D1449" s="141"/>
    </row>
    <row r="1450" spans="4:4" x14ac:dyDescent="0.2">
      <c r="D1450" s="141"/>
    </row>
    <row r="1451" spans="4:4" x14ac:dyDescent="0.2">
      <c r="D1451" s="141"/>
    </row>
    <row r="1452" spans="4:4" x14ac:dyDescent="0.2">
      <c r="D1452" s="141"/>
    </row>
    <row r="1453" spans="4:4" x14ac:dyDescent="0.2">
      <c r="D1453" s="141"/>
    </row>
    <row r="1454" spans="4:4" x14ac:dyDescent="0.2">
      <c r="D1454" s="141"/>
    </row>
    <row r="1455" spans="4:4" x14ac:dyDescent="0.2">
      <c r="D1455" s="141"/>
    </row>
    <row r="1456" spans="4:4" x14ac:dyDescent="0.2">
      <c r="D1456" s="141"/>
    </row>
    <row r="1457" spans="4:4" x14ac:dyDescent="0.2">
      <c r="D1457" s="141"/>
    </row>
    <row r="1458" spans="4:4" x14ac:dyDescent="0.2">
      <c r="D1458" s="141"/>
    </row>
    <row r="1459" spans="4:4" x14ac:dyDescent="0.2">
      <c r="D1459" s="141"/>
    </row>
    <row r="1460" spans="4:4" x14ac:dyDescent="0.2">
      <c r="D1460" s="141"/>
    </row>
    <row r="1461" spans="4:4" x14ac:dyDescent="0.2">
      <c r="D1461" s="141"/>
    </row>
    <row r="1462" spans="4:4" x14ac:dyDescent="0.2">
      <c r="D1462" s="141"/>
    </row>
    <row r="1463" spans="4:4" x14ac:dyDescent="0.2">
      <c r="D1463" s="141"/>
    </row>
    <row r="1464" spans="4:4" x14ac:dyDescent="0.2">
      <c r="D1464" s="141"/>
    </row>
    <row r="1465" spans="4:4" x14ac:dyDescent="0.2">
      <c r="D1465" s="141"/>
    </row>
    <row r="1466" spans="4:4" x14ac:dyDescent="0.2">
      <c r="D1466" s="141"/>
    </row>
    <row r="1467" spans="4:4" x14ac:dyDescent="0.2">
      <c r="D1467" s="141"/>
    </row>
    <row r="1468" spans="4:4" x14ac:dyDescent="0.2">
      <c r="D1468" s="141"/>
    </row>
    <row r="1469" spans="4:4" x14ac:dyDescent="0.2">
      <c r="D1469" s="141"/>
    </row>
    <row r="1470" spans="4:4" x14ac:dyDescent="0.2">
      <c r="D1470" s="141"/>
    </row>
    <row r="1471" spans="4:4" x14ac:dyDescent="0.2">
      <c r="D1471" s="141"/>
    </row>
    <row r="1472" spans="4:4" x14ac:dyDescent="0.2">
      <c r="D1472" s="141"/>
    </row>
    <row r="1473" spans="4:4" x14ac:dyDescent="0.2">
      <c r="D1473" s="141"/>
    </row>
    <row r="1474" spans="4:4" x14ac:dyDescent="0.2">
      <c r="D1474" s="141"/>
    </row>
    <row r="1475" spans="4:4" x14ac:dyDescent="0.2">
      <c r="D1475" s="141"/>
    </row>
    <row r="1476" spans="4:4" x14ac:dyDescent="0.2">
      <c r="D1476" s="141"/>
    </row>
    <row r="1477" spans="4:4" x14ac:dyDescent="0.2">
      <c r="D1477" s="141"/>
    </row>
    <row r="1478" spans="4:4" x14ac:dyDescent="0.2">
      <c r="D1478" s="141"/>
    </row>
    <row r="1479" spans="4:4" x14ac:dyDescent="0.2">
      <c r="D1479" s="141"/>
    </row>
    <row r="1480" spans="4:4" x14ac:dyDescent="0.2">
      <c r="D1480" s="141"/>
    </row>
    <row r="1481" spans="4:4" x14ac:dyDescent="0.2">
      <c r="D1481" s="141"/>
    </row>
    <row r="1482" spans="4:4" x14ac:dyDescent="0.2">
      <c r="D1482" s="141"/>
    </row>
    <row r="1483" spans="4:4" x14ac:dyDescent="0.2">
      <c r="D1483" s="141"/>
    </row>
    <row r="1484" spans="4:4" x14ac:dyDescent="0.2">
      <c r="D1484" s="141"/>
    </row>
    <row r="1485" spans="4:4" x14ac:dyDescent="0.2">
      <c r="D1485" s="141"/>
    </row>
    <row r="1486" spans="4:4" x14ac:dyDescent="0.2">
      <c r="D1486" s="141"/>
    </row>
    <row r="1487" spans="4:4" x14ac:dyDescent="0.2">
      <c r="D1487" s="141"/>
    </row>
    <row r="1488" spans="4:4" x14ac:dyDescent="0.2">
      <c r="D1488" s="141"/>
    </row>
    <row r="1489" spans="4:4" x14ac:dyDescent="0.2">
      <c r="D1489" s="141"/>
    </row>
    <row r="1490" spans="4:4" x14ac:dyDescent="0.2">
      <c r="D1490" s="141"/>
    </row>
    <row r="1491" spans="4:4" x14ac:dyDescent="0.2">
      <c r="D1491" s="141"/>
    </row>
    <row r="1492" spans="4:4" x14ac:dyDescent="0.2">
      <c r="D1492" s="141"/>
    </row>
    <row r="1493" spans="4:4" x14ac:dyDescent="0.2">
      <c r="D1493" s="141"/>
    </row>
    <row r="1494" spans="4:4" x14ac:dyDescent="0.2">
      <c r="D1494" s="141"/>
    </row>
    <row r="1495" spans="4:4" x14ac:dyDescent="0.2">
      <c r="D1495" s="141"/>
    </row>
    <row r="1496" spans="4:4" x14ac:dyDescent="0.2">
      <c r="D1496" s="141"/>
    </row>
    <row r="1497" spans="4:4" x14ac:dyDescent="0.2">
      <c r="D1497" s="141"/>
    </row>
    <row r="1498" spans="4:4" x14ac:dyDescent="0.2">
      <c r="D1498" s="141"/>
    </row>
    <row r="1499" spans="4:4" x14ac:dyDescent="0.2">
      <c r="D1499" s="141"/>
    </row>
    <row r="1500" spans="4:4" x14ac:dyDescent="0.2">
      <c r="D1500" s="141"/>
    </row>
    <row r="1501" spans="4:4" x14ac:dyDescent="0.2">
      <c r="D1501" s="141"/>
    </row>
    <row r="1502" spans="4:4" x14ac:dyDescent="0.2">
      <c r="D1502" s="141"/>
    </row>
    <row r="1503" spans="4:4" x14ac:dyDescent="0.2">
      <c r="D1503" s="141"/>
    </row>
    <row r="1504" spans="4:4" x14ac:dyDescent="0.2">
      <c r="D1504" s="141"/>
    </row>
    <row r="1505" spans="4:4" x14ac:dyDescent="0.2">
      <c r="D1505" s="141"/>
    </row>
    <row r="1506" spans="4:4" x14ac:dyDescent="0.2">
      <c r="D1506" s="141"/>
    </row>
    <row r="1507" spans="4:4" x14ac:dyDescent="0.2">
      <c r="D1507" s="141"/>
    </row>
    <row r="1508" spans="4:4" x14ac:dyDescent="0.2">
      <c r="D1508" s="141"/>
    </row>
    <row r="1509" spans="4:4" x14ac:dyDescent="0.2">
      <c r="D1509" s="141"/>
    </row>
    <row r="1510" spans="4:4" x14ac:dyDescent="0.2">
      <c r="D1510" s="141"/>
    </row>
    <row r="1511" spans="4:4" x14ac:dyDescent="0.2">
      <c r="D1511" s="141"/>
    </row>
    <row r="1512" spans="4:4" x14ac:dyDescent="0.2">
      <c r="D1512" s="141"/>
    </row>
    <row r="1513" spans="4:4" x14ac:dyDescent="0.2">
      <c r="D1513" s="141"/>
    </row>
    <row r="1514" spans="4:4" x14ac:dyDescent="0.2">
      <c r="D1514" s="141"/>
    </row>
    <row r="1515" spans="4:4" x14ac:dyDescent="0.2">
      <c r="D1515" s="141"/>
    </row>
    <row r="1516" spans="4:4" x14ac:dyDescent="0.2">
      <c r="D1516" s="141"/>
    </row>
    <row r="1517" spans="4:4" x14ac:dyDescent="0.2">
      <c r="D1517" s="141"/>
    </row>
    <row r="1518" spans="4:4" x14ac:dyDescent="0.2">
      <c r="D1518" s="141"/>
    </row>
    <row r="1519" spans="4:4" x14ac:dyDescent="0.2">
      <c r="D1519" s="141"/>
    </row>
    <row r="1520" spans="4:4" x14ac:dyDescent="0.2">
      <c r="D1520" s="141"/>
    </row>
    <row r="1521" spans="4:4" x14ac:dyDescent="0.2">
      <c r="D1521" s="141"/>
    </row>
    <row r="1522" spans="4:4" x14ac:dyDescent="0.2">
      <c r="D1522" s="141"/>
    </row>
    <row r="1523" spans="4:4" x14ac:dyDescent="0.2">
      <c r="D1523" s="141"/>
    </row>
    <row r="1524" spans="4:4" x14ac:dyDescent="0.2">
      <c r="D1524" s="141"/>
    </row>
    <row r="1525" spans="4:4" x14ac:dyDescent="0.2">
      <c r="D1525" s="141"/>
    </row>
    <row r="1526" spans="4:4" x14ac:dyDescent="0.2">
      <c r="D1526" s="141"/>
    </row>
    <row r="1527" spans="4:4" x14ac:dyDescent="0.2">
      <c r="D1527" s="141"/>
    </row>
    <row r="1528" spans="4:4" x14ac:dyDescent="0.2">
      <c r="D1528" s="141"/>
    </row>
    <row r="1529" spans="4:4" x14ac:dyDescent="0.2">
      <c r="D1529" s="141"/>
    </row>
    <row r="1530" spans="4:4" x14ac:dyDescent="0.2">
      <c r="D1530" s="141"/>
    </row>
    <row r="1531" spans="4:4" x14ac:dyDescent="0.2">
      <c r="D1531" s="141"/>
    </row>
    <row r="1532" spans="4:4" x14ac:dyDescent="0.2">
      <c r="D1532" s="141"/>
    </row>
    <row r="1533" spans="4:4" x14ac:dyDescent="0.2">
      <c r="D1533" s="141"/>
    </row>
    <row r="1534" spans="4:4" x14ac:dyDescent="0.2">
      <c r="D1534" s="141"/>
    </row>
    <row r="1535" spans="4:4" x14ac:dyDescent="0.2">
      <c r="D1535" s="141"/>
    </row>
    <row r="1536" spans="4:4" x14ac:dyDescent="0.2">
      <c r="D1536" s="141"/>
    </row>
    <row r="1537" spans="4:4" x14ac:dyDescent="0.2">
      <c r="D1537" s="141"/>
    </row>
    <row r="1538" spans="4:4" x14ac:dyDescent="0.2">
      <c r="D1538" s="141"/>
    </row>
    <row r="1539" spans="4:4" x14ac:dyDescent="0.2">
      <c r="D1539" s="141"/>
    </row>
    <row r="1540" spans="4:4" x14ac:dyDescent="0.2">
      <c r="D1540" s="141"/>
    </row>
    <row r="1541" spans="4:4" x14ac:dyDescent="0.2">
      <c r="D1541" s="141"/>
    </row>
    <row r="1542" spans="4:4" x14ac:dyDescent="0.2">
      <c r="D1542" s="141"/>
    </row>
    <row r="1543" spans="4:4" x14ac:dyDescent="0.2">
      <c r="D1543" s="141"/>
    </row>
    <row r="1544" spans="4:4" x14ac:dyDescent="0.2">
      <c r="D1544" s="141"/>
    </row>
    <row r="1545" spans="4:4" x14ac:dyDescent="0.2">
      <c r="D1545" s="141"/>
    </row>
    <row r="1546" spans="4:4" x14ac:dyDescent="0.2">
      <c r="D1546" s="141"/>
    </row>
    <row r="1547" spans="4:4" x14ac:dyDescent="0.2">
      <c r="D1547" s="141"/>
    </row>
    <row r="1548" spans="4:4" x14ac:dyDescent="0.2">
      <c r="D1548" s="141"/>
    </row>
    <row r="1549" spans="4:4" x14ac:dyDescent="0.2">
      <c r="D1549" s="141"/>
    </row>
    <row r="1550" spans="4:4" x14ac:dyDescent="0.2">
      <c r="D1550" s="141"/>
    </row>
    <row r="1551" spans="4:4" x14ac:dyDescent="0.2">
      <c r="D1551" s="141"/>
    </row>
    <row r="1552" spans="4:4" x14ac:dyDescent="0.2">
      <c r="D1552" s="141"/>
    </row>
    <row r="1553" spans="4:4" x14ac:dyDescent="0.2">
      <c r="D1553" s="141"/>
    </row>
    <row r="1554" spans="4:4" x14ac:dyDescent="0.2">
      <c r="D1554" s="141"/>
    </row>
    <row r="1555" spans="4:4" x14ac:dyDescent="0.2">
      <c r="D1555" s="141"/>
    </row>
    <row r="1556" spans="4:4" x14ac:dyDescent="0.2">
      <c r="D1556" s="141"/>
    </row>
    <row r="1557" spans="4:4" x14ac:dyDescent="0.2">
      <c r="D1557" s="141"/>
    </row>
    <row r="1558" spans="4:4" x14ac:dyDescent="0.2">
      <c r="D1558" s="141"/>
    </row>
    <row r="1559" spans="4:4" x14ac:dyDescent="0.2">
      <c r="D1559" s="141"/>
    </row>
    <row r="1560" spans="4:4" x14ac:dyDescent="0.2">
      <c r="D1560" s="141"/>
    </row>
    <row r="1561" spans="4:4" x14ac:dyDescent="0.2">
      <c r="D1561" s="141"/>
    </row>
    <row r="1562" spans="4:4" x14ac:dyDescent="0.2">
      <c r="D1562" s="141"/>
    </row>
    <row r="1563" spans="4:4" x14ac:dyDescent="0.2">
      <c r="D1563" s="141"/>
    </row>
    <row r="1564" spans="4:4" x14ac:dyDescent="0.2">
      <c r="D1564" s="141"/>
    </row>
    <row r="1565" spans="4:4" x14ac:dyDescent="0.2">
      <c r="D1565" s="141"/>
    </row>
    <row r="1566" spans="4:4" x14ac:dyDescent="0.2">
      <c r="D1566" s="141"/>
    </row>
    <row r="1567" spans="4:4" x14ac:dyDescent="0.2">
      <c r="D1567" s="141"/>
    </row>
    <row r="1568" spans="4:4" x14ac:dyDescent="0.2">
      <c r="D1568" s="141"/>
    </row>
    <row r="1569" spans="4:4" x14ac:dyDescent="0.2">
      <c r="D1569" s="141"/>
    </row>
    <row r="1570" spans="4:4" x14ac:dyDescent="0.2">
      <c r="D1570" s="141"/>
    </row>
    <row r="1571" spans="4:4" x14ac:dyDescent="0.2">
      <c r="D1571" s="141"/>
    </row>
    <row r="1572" spans="4:4" x14ac:dyDescent="0.2">
      <c r="D1572" s="141"/>
    </row>
    <row r="1573" spans="4:4" x14ac:dyDescent="0.2">
      <c r="D1573" s="141"/>
    </row>
    <row r="1574" spans="4:4" x14ac:dyDescent="0.2">
      <c r="D1574" s="141"/>
    </row>
    <row r="1575" spans="4:4" x14ac:dyDescent="0.2">
      <c r="D1575" s="141"/>
    </row>
    <row r="1576" spans="4:4" x14ac:dyDescent="0.2">
      <c r="D1576" s="141"/>
    </row>
    <row r="1577" spans="4:4" x14ac:dyDescent="0.2">
      <c r="D1577" s="141"/>
    </row>
    <row r="1578" spans="4:4" x14ac:dyDescent="0.2">
      <c r="D1578" s="141"/>
    </row>
    <row r="1579" spans="4:4" x14ac:dyDescent="0.2">
      <c r="D1579" s="141"/>
    </row>
    <row r="1580" spans="4:4" x14ac:dyDescent="0.2">
      <c r="D1580" s="141"/>
    </row>
    <row r="1581" spans="4:4" x14ac:dyDescent="0.2">
      <c r="D1581" s="141"/>
    </row>
    <row r="1582" spans="4:4" x14ac:dyDescent="0.2">
      <c r="D1582" s="141"/>
    </row>
    <row r="1583" spans="4:4" x14ac:dyDescent="0.2">
      <c r="D1583" s="141"/>
    </row>
    <row r="1584" spans="4:4" x14ac:dyDescent="0.2">
      <c r="D1584" s="141"/>
    </row>
    <row r="1585" spans="4:4" x14ac:dyDescent="0.2">
      <c r="D1585" s="141"/>
    </row>
    <row r="1586" spans="4:4" x14ac:dyDescent="0.2">
      <c r="D1586" s="141"/>
    </row>
    <row r="1587" spans="4:4" x14ac:dyDescent="0.2">
      <c r="D1587" s="141"/>
    </row>
    <row r="1588" spans="4:4" x14ac:dyDescent="0.2">
      <c r="D1588" s="141"/>
    </row>
    <row r="1589" spans="4:4" x14ac:dyDescent="0.2">
      <c r="D1589" s="141"/>
    </row>
    <row r="1590" spans="4:4" x14ac:dyDescent="0.2">
      <c r="D1590" s="141"/>
    </row>
    <row r="1591" spans="4:4" x14ac:dyDescent="0.2">
      <c r="D1591" s="141"/>
    </row>
    <row r="1592" spans="4:4" x14ac:dyDescent="0.2">
      <c r="D1592" s="141"/>
    </row>
    <row r="1593" spans="4:4" x14ac:dyDescent="0.2">
      <c r="D1593" s="141"/>
    </row>
    <row r="1594" spans="4:4" x14ac:dyDescent="0.2">
      <c r="D1594" s="141"/>
    </row>
    <row r="1595" spans="4:4" x14ac:dyDescent="0.2">
      <c r="D1595" s="141"/>
    </row>
    <row r="1596" spans="4:4" x14ac:dyDescent="0.2">
      <c r="D1596" s="141"/>
    </row>
    <row r="1597" spans="4:4" x14ac:dyDescent="0.2">
      <c r="D1597" s="141"/>
    </row>
    <row r="1598" spans="4:4" x14ac:dyDescent="0.2">
      <c r="D1598" s="141"/>
    </row>
    <row r="1599" spans="4:4" x14ac:dyDescent="0.2">
      <c r="D1599" s="141"/>
    </row>
    <row r="1600" spans="4:4" x14ac:dyDescent="0.2">
      <c r="D1600" s="141"/>
    </row>
    <row r="1601" spans="4:4" x14ac:dyDescent="0.2">
      <c r="D1601" s="141"/>
    </row>
    <row r="1602" spans="4:4" x14ac:dyDescent="0.2">
      <c r="D1602" s="141"/>
    </row>
    <row r="1603" spans="4:4" x14ac:dyDescent="0.2">
      <c r="D1603" s="141"/>
    </row>
    <row r="1604" spans="4:4" x14ac:dyDescent="0.2">
      <c r="D1604" s="141"/>
    </row>
    <row r="1605" spans="4:4" x14ac:dyDescent="0.2">
      <c r="D1605" s="141"/>
    </row>
    <row r="1606" spans="4:4" x14ac:dyDescent="0.2">
      <c r="D1606" s="141"/>
    </row>
    <row r="1607" spans="4:4" x14ac:dyDescent="0.2">
      <c r="D1607" s="141"/>
    </row>
    <row r="1608" spans="4:4" x14ac:dyDescent="0.2">
      <c r="D1608" s="141"/>
    </row>
    <row r="1609" spans="4:4" x14ac:dyDescent="0.2">
      <c r="D1609" s="141"/>
    </row>
    <row r="1610" spans="4:4" x14ac:dyDescent="0.2">
      <c r="D1610" s="141"/>
    </row>
    <row r="1611" spans="4:4" x14ac:dyDescent="0.2">
      <c r="D1611" s="141"/>
    </row>
    <row r="1612" spans="4:4" x14ac:dyDescent="0.2">
      <c r="D1612" s="141"/>
    </row>
    <row r="1613" spans="4:4" x14ac:dyDescent="0.2">
      <c r="D1613" s="141"/>
    </row>
    <row r="1614" spans="4:4" x14ac:dyDescent="0.2">
      <c r="D1614" s="141"/>
    </row>
    <row r="1615" spans="4:4" x14ac:dyDescent="0.2">
      <c r="D1615" s="141"/>
    </row>
    <row r="1616" spans="4:4" x14ac:dyDescent="0.2">
      <c r="D1616" s="141"/>
    </row>
    <row r="1617" spans="4:4" x14ac:dyDescent="0.2">
      <c r="D1617" s="141"/>
    </row>
    <row r="1618" spans="4:4" x14ac:dyDescent="0.2">
      <c r="D1618" s="141"/>
    </row>
    <row r="1619" spans="4:4" x14ac:dyDescent="0.2">
      <c r="D1619" s="141"/>
    </row>
    <row r="1620" spans="4:4" x14ac:dyDescent="0.2">
      <c r="D1620" s="141"/>
    </row>
    <row r="1621" spans="4:4" x14ac:dyDescent="0.2">
      <c r="D1621" s="141"/>
    </row>
    <row r="1622" spans="4:4" x14ac:dyDescent="0.2">
      <c r="D1622" s="141"/>
    </row>
    <row r="1623" spans="4:4" x14ac:dyDescent="0.2">
      <c r="D1623" s="141"/>
    </row>
    <row r="1624" spans="4:4" x14ac:dyDescent="0.2">
      <c r="D1624" s="141"/>
    </row>
    <row r="1625" spans="4:4" x14ac:dyDescent="0.2">
      <c r="D1625" s="141"/>
    </row>
    <row r="1626" spans="4:4" x14ac:dyDescent="0.2">
      <c r="D1626" s="141"/>
    </row>
    <row r="1627" spans="4:4" x14ac:dyDescent="0.2">
      <c r="D1627" s="141"/>
    </row>
    <row r="1628" spans="4:4" x14ac:dyDescent="0.2">
      <c r="D1628" s="141"/>
    </row>
    <row r="1629" spans="4:4" x14ac:dyDescent="0.2">
      <c r="D1629" s="141"/>
    </row>
    <row r="1630" spans="4:4" x14ac:dyDescent="0.2">
      <c r="D1630" s="141"/>
    </row>
    <row r="1631" spans="4:4" x14ac:dyDescent="0.2">
      <c r="D1631" s="141"/>
    </row>
    <row r="1632" spans="4:4" x14ac:dyDescent="0.2">
      <c r="D1632" s="141"/>
    </row>
    <row r="1633" spans="4:4" x14ac:dyDescent="0.2">
      <c r="D1633" s="141"/>
    </row>
    <row r="1634" spans="4:4" x14ac:dyDescent="0.2">
      <c r="D1634" s="141"/>
    </row>
    <row r="1635" spans="4:4" x14ac:dyDescent="0.2">
      <c r="D1635" s="141"/>
    </row>
    <row r="1636" spans="4:4" x14ac:dyDescent="0.2">
      <c r="D1636" s="141"/>
    </row>
    <row r="1637" spans="4:4" x14ac:dyDescent="0.2">
      <c r="D1637" s="141"/>
    </row>
    <row r="1638" spans="4:4" x14ac:dyDescent="0.2">
      <c r="D1638" s="141"/>
    </row>
    <row r="1639" spans="4:4" x14ac:dyDescent="0.2">
      <c r="D1639" s="141"/>
    </row>
    <row r="1640" spans="4:4" x14ac:dyDescent="0.2">
      <c r="D1640" s="141"/>
    </row>
    <row r="1641" spans="4:4" x14ac:dyDescent="0.2">
      <c r="D1641" s="141"/>
    </row>
    <row r="1642" spans="4:4" x14ac:dyDescent="0.2">
      <c r="D1642" s="141"/>
    </row>
    <row r="1643" spans="4:4" x14ac:dyDescent="0.2">
      <c r="D1643" s="141"/>
    </row>
    <row r="1644" spans="4:4" x14ac:dyDescent="0.2">
      <c r="D1644" s="141"/>
    </row>
    <row r="1645" spans="4:4" x14ac:dyDescent="0.2">
      <c r="D1645" s="141"/>
    </row>
    <row r="1646" spans="4:4" x14ac:dyDescent="0.2">
      <c r="D1646" s="141"/>
    </row>
    <row r="1647" spans="4:4" x14ac:dyDescent="0.2">
      <c r="D1647" s="141"/>
    </row>
    <row r="1648" spans="4:4" x14ac:dyDescent="0.2">
      <c r="D1648" s="141"/>
    </row>
    <row r="1649" spans="4:4" x14ac:dyDescent="0.2">
      <c r="D1649" s="141"/>
    </row>
    <row r="1650" spans="4:4" x14ac:dyDescent="0.2">
      <c r="D1650" s="141"/>
    </row>
    <row r="1651" spans="4:4" x14ac:dyDescent="0.2">
      <c r="D1651" s="141"/>
    </row>
    <row r="1652" spans="4:4" x14ac:dyDescent="0.2">
      <c r="D1652" s="141"/>
    </row>
    <row r="1653" spans="4:4" x14ac:dyDescent="0.2">
      <c r="D1653" s="141"/>
    </row>
    <row r="1654" spans="4:4" x14ac:dyDescent="0.2">
      <c r="D1654" s="141"/>
    </row>
    <row r="1655" spans="4:4" x14ac:dyDescent="0.2">
      <c r="D1655" s="141"/>
    </row>
    <row r="1656" spans="4:4" x14ac:dyDescent="0.2">
      <c r="D1656" s="141"/>
    </row>
    <row r="1657" spans="4:4" x14ac:dyDescent="0.2">
      <c r="D1657" s="141"/>
    </row>
    <row r="1658" spans="4:4" x14ac:dyDescent="0.2">
      <c r="D1658" s="141"/>
    </row>
    <row r="1659" spans="4:4" x14ac:dyDescent="0.2">
      <c r="D1659" s="141"/>
    </row>
    <row r="1660" spans="4:4" x14ac:dyDescent="0.2">
      <c r="D1660" s="141"/>
    </row>
    <row r="1661" spans="4:4" x14ac:dyDescent="0.2">
      <c r="D1661" s="141"/>
    </row>
    <row r="1662" spans="4:4" x14ac:dyDescent="0.2">
      <c r="D1662" s="141"/>
    </row>
    <row r="1663" spans="4:4" x14ac:dyDescent="0.2">
      <c r="D1663" s="141"/>
    </row>
    <row r="1664" spans="4:4" x14ac:dyDescent="0.2">
      <c r="D1664" s="141"/>
    </row>
    <row r="1665" spans="4:4" x14ac:dyDescent="0.2">
      <c r="D1665" s="141"/>
    </row>
    <row r="1666" spans="4:4" x14ac:dyDescent="0.2">
      <c r="D1666" s="141"/>
    </row>
    <row r="1667" spans="4:4" x14ac:dyDescent="0.2">
      <c r="D1667" s="141"/>
    </row>
    <row r="1668" spans="4:4" x14ac:dyDescent="0.2">
      <c r="D1668" s="141"/>
    </row>
    <row r="1669" spans="4:4" x14ac:dyDescent="0.2">
      <c r="D1669" s="141"/>
    </row>
    <row r="1670" spans="4:4" x14ac:dyDescent="0.2">
      <c r="D1670" s="141"/>
    </row>
    <row r="1671" spans="4:4" x14ac:dyDescent="0.2">
      <c r="D1671" s="141"/>
    </row>
    <row r="1672" spans="4:4" x14ac:dyDescent="0.2">
      <c r="D1672" s="141"/>
    </row>
    <row r="1673" spans="4:4" x14ac:dyDescent="0.2">
      <c r="D1673" s="141"/>
    </row>
    <row r="1674" spans="4:4" x14ac:dyDescent="0.2">
      <c r="D1674" s="141"/>
    </row>
    <row r="1675" spans="4:4" x14ac:dyDescent="0.2">
      <c r="D1675" s="141"/>
    </row>
    <row r="1676" spans="4:4" x14ac:dyDescent="0.2">
      <c r="D1676" s="141"/>
    </row>
    <row r="1677" spans="4:4" x14ac:dyDescent="0.2">
      <c r="D1677" s="141"/>
    </row>
    <row r="1678" spans="4:4" x14ac:dyDescent="0.2">
      <c r="D1678" s="141"/>
    </row>
    <row r="1679" spans="4:4" x14ac:dyDescent="0.2">
      <c r="D1679" s="141"/>
    </row>
    <row r="1680" spans="4:4" x14ac:dyDescent="0.2">
      <c r="D1680" s="141"/>
    </row>
    <row r="1681" spans="4:4" x14ac:dyDescent="0.2">
      <c r="D1681" s="141"/>
    </row>
    <row r="1682" spans="4:4" x14ac:dyDescent="0.2">
      <c r="D1682" s="141"/>
    </row>
    <row r="1683" spans="4:4" x14ac:dyDescent="0.2">
      <c r="D1683" s="141"/>
    </row>
    <row r="1684" spans="4:4" x14ac:dyDescent="0.2">
      <c r="D1684" s="141"/>
    </row>
    <row r="1685" spans="4:4" x14ac:dyDescent="0.2">
      <c r="D1685" s="141"/>
    </row>
    <row r="1686" spans="4:4" x14ac:dyDescent="0.2">
      <c r="D1686" s="141"/>
    </row>
    <row r="1687" spans="4:4" x14ac:dyDescent="0.2">
      <c r="D1687" s="141"/>
    </row>
    <row r="1688" spans="4:4" x14ac:dyDescent="0.2">
      <c r="D1688" s="141"/>
    </row>
    <row r="1689" spans="4:4" x14ac:dyDescent="0.2">
      <c r="D1689" s="141"/>
    </row>
    <row r="1690" spans="4:4" x14ac:dyDescent="0.2">
      <c r="D1690" s="141"/>
    </row>
    <row r="1691" spans="4:4" x14ac:dyDescent="0.2">
      <c r="D1691" s="141"/>
    </row>
    <row r="1692" spans="4:4" x14ac:dyDescent="0.2">
      <c r="D1692" s="141"/>
    </row>
    <row r="1693" spans="4:4" x14ac:dyDescent="0.2">
      <c r="D1693" s="141"/>
    </row>
    <row r="1694" spans="4:4" x14ac:dyDescent="0.2">
      <c r="D1694" s="141"/>
    </row>
    <row r="1695" spans="4:4" x14ac:dyDescent="0.2">
      <c r="D1695" s="141"/>
    </row>
    <row r="1696" spans="4:4" x14ac:dyDescent="0.2">
      <c r="D1696" s="141"/>
    </row>
    <row r="1697" spans="4:4" x14ac:dyDescent="0.2">
      <c r="D1697" s="141"/>
    </row>
    <row r="1698" spans="4:4" x14ac:dyDescent="0.2">
      <c r="D1698" s="141"/>
    </row>
    <row r="1699" spans="4:4" x14ac:dyDescent="0.2">
      <c r="D1699" s="141"/>
    </row>
    <row r="1700" spans="4:4" x14ac:dyDescent="0.2">
      <c r="D1700" s="141"/>
    </row>
    <row r="1701" spans="4:4" x14ac:dyDescent="0.2">
      <c r="D1701" s="141"/>
    </row>
    <row r="1702" spans="4:4" x14ac:dyDescent="0.2">
      <c r="D1702" s="141"/>
    </row>
    <row r="1703" spans="4:4" x14ac:dyDescent="0.2">
      <c r="D1703" s="141"/>
    </row>
    <row r="1704" spans="4:4" x14ac:dyDescent="0.2">
      <c r="D1704" s="141"/>
    </row>
    <row r="1705" spans="4:4" x14ac:dyDescent="0.2">
      <c r="D1705" s="141"/>
    </row>
    <row r="1706" spans="4:4" x14ac:dyDescent="0.2">
      <c r="D1706" s="141"/>
    </row>
    <row r="1707" spans="4:4" x14ac:dyDescent="0.2">
      <c r="D1707" s="141"/>
    </row>
    <row r="1708" spans="4:4" x14ac:dyDescent="0.2">
      <c r="D1708" s="141"/>
    </row>
    <row r="1709" spans="4:4" x14ac:dyDescent="0.2">
      <c r="D1709" s="141"/>
    </row>
    <row r="1710" spans="4:4" x14ac:dyDescent="0.2">
      <c r="D1710" s="141"/>
    </row>
    <row r="1711" spans="4:4" x14ac:dyDescent="0.2">
      <c r="D1711" s="141"/>
    </row>
    <row r="1712" spans="4:4" x14ac:dyDescent="0.2">
      <c r="D1712" s="141"/>
    </row>
    <row r="1713" spans="4:4" x14ac:dyDescent="0.2">
      <c r="D1713" s="141"/>
    </row>
    <row r="1714" spans="4:4" x14ac:dyDescent="0.2">
      <c r="D1714" s="141"/>
    </row>
    <row r="1715" spans="4:4" x14ac:dyDescent="0.2">
      <c r="D1715" s="141"/>
    </row>
    <row r="1716" spans="4:4" x14ac:dyDescent="0.2">
      <c r="D1716" s="141"/>
    </row>
    <row r="1717" spans="4:4" x14ac:dyDescent="0.2">
      <c r="D1717" s="141"/>
    </row>
    <row r="1718" spans="4:4" x14ac:dyDescent="0.2">
      <c r="D1718" s="141"/>
    </row>
    <row r="1719" spans="4:4" x14ac:dyDescent="0.2">
      <c r="D1719" s="141"/>
    </row>
    <row r="1720" spans="4:4" x14ac:dyDescent="0.2">
      <c r="D1720" s="141"/>
    </row>
    <row r="1721" spans="4:4" x14ac:dyDescent="0.2">
      <c r="D1721" s="141"/>
    </row>
    <row r="1722" spans="4:4" x14ac:dyDescent="0.2">
      <c r="D1722" s="141"/>
    </row>
    <row r="1723" spans="4:4" x14ac:dyDescent="0.2">
      <c r="D1723" s="141"/>
    </row>
    <row r="1724" spans="4:4" x14ac:dyDescent="0.2">
      <c r="D1724" s="141"/>
    </row>
    <row r="1725" spans="4:4" x14ac:dyDescent="0.2">
      <c r="D1725" s="141"/>
    </row>
    <row r="1726" spans="4:4" x14ac:dyDescent="0.2">
      <c r="D1726" s="141"/>
    </row>
    <row r="1727" spans="4:4" x14ac:dyDescent="0.2">
      <c r="D1727" s="141"/>
    </row>
    <row r="1728" spans="4:4" x14ac:dyDescent="0.2">
      <c r="D1728" s="141"/>
    </row>
    <row r="1729" spans="4:4" x14ac:dyDescent="0.2">
      <c r="D1729" s="141"/>
    </row>
    <row r="1730" spans="4:4" x14ac:dyDescent="0.2">
      <c r="D1730" s="141"/>
    </row>
    <row r="1731" spans="4:4" x14ac:dyDescent="0.2">
      <c r="D1731" s="141"/>
    </row>
    <row r="1732" spans="4:4" x14ac:dyDescent="0.2">
      <c r="D1732" s="141"/>
    </row>
    <row r="1733" spans="4:4" x14ac:dyDescent="0.2">
      <c r="D1733" s="141"/>
    </row>
    <row r="1734" spans="4:4" x14ac:dyDescent="0.2">
      <c r="D1734" s="141"/>
    </row>
    <row r="1735" spans="4:4" x14ac:dyDescent="0.2">
      <c r="D1735" s="141"/>
    </row>
    <row r="1736" spans="4:4" x14ac:dyDescent="0.2">
      <c r="D1736" s="141"/>
    </row>
    <row r="1737" spans="4:4" x14ac:dyDescent="0.2">
      <c r="D1737" s="141"/>
    </row>
    <row r="1738" spans="4:4" x14ac:dyDescent="0.2">
      <c r="D1738" s="141"/>
    </row>
    <row r="1739" spans="4:4" x14ac:dyDescent="0.2">
      <c r="D1739" s="141"/>
    </row>
    <row r="1740" spans="4:4" x14ac:dyDescent="0.2">
      <c r="D1740" s="141"/>
    </row>
    <row r="1741" spans="4:4" x14ac:dyDescent="0.2">
      <c r="D1741" s="141"/>
    </row>
    <row r="1742" spans="4:4" x14ac:dyDescent="0.2">
      <c r="D1742" s="141"/>
    </row>
    <row r="1743" spans="4:4" x14ac:dyDescent="0.2">
      <c r="D1743" s="141"/>
    </row>
    <row r="1744" spans="4:4" x14ac:dyDescent="0.2">
      <c r="D1744" s="141"/>
    </row>
    <row r="1745" spans="4:4" x14ac:dyDescent="0.2">
      <c r="D1745" s="141"/>
    </row>
    <row r="1746" spans="4:4" x14ac:dyDescent="0.2">
      <c r="D1746" s="141"/>
    </row>
    <row r="1747" spans="4:4" x14ac:dyDescent="0.2">
      <c r="D1747" s="141"/>
    </row>
    <row r="1748" spans="4:4" x14ac:dyDescent="0.2">
      <c r="D1748" s="141"/>
    </row>
    <row r="1749" spans="4:4" x14ac:dyDescent="0.2">
      <c r="D1749" s="141"/>
    </row>
    <row r="1750" spans="4:4" x14ac:dyDescent="0.2">
      <c r="D1750" s="141"/>
    </row>
    <row r="1751" spans="4:4" x14ac:dyDescent="0.2">
      <c r="D1751" s="141"/>
    </row>
    <row r="1752" spans="4:4" x14ac:dyDescent="0.2">
      <c r="D1752" s="141"/>
    </row>
    <row r="1753" spans="4:4" x14ac:dyDescent="0.2">
      <c r="D1753" s="141"/>
    </row>
    <row r="1754" spans="4:4" x14ac:dyDescent="0.2">
      <c r="D1754" s="141"/>
    </row>
    <row r="1755" spans="4:4" x14ac:dyDescent="0.2">
      <c r="D1755" s="141"/>
    </row>
    <row r="1756" spans="4:4" x14ac:dyDescent="0.2">
      <c r="D1756" s="141"/>
    </row>
    <row r="1757" spans="4:4" x14ac:dyDescent="0.2">
      <c r="D1757" s="141"/>
    </row>
    <row r="1758" spans="4:4" x14ac:dyDescent="0.2">
      <c r="D1758" s="141"/>
    </row>
    <row r="1759" spans="4:4" x14ac:dyDescent="0.2">
      <c r="D1759" s="141"/>
    </row>
    <row r="1760" spans="4:4" x14ac:dyDescent="0.2">
      <c r="D1760" s="141"/>
    </row>
    <row r="1761" spans="4:4" x14ac:dyDescent="0.2">
      <c r="D1761" s="141"/>
    </row>
    <row r="1762" spans="4:4" x14ac:dyDescent="0.2">
      <c r="D1762" s="141"/>
    </row>
    <row r="1763" spans="4:4" x14ac:dyDescent="0.2">
      <c r="D1763" s="141"/>
    </row>
    <row r="1764" spans="4:4" x14ac:dyDescent="0.2">
      <c r="D1764" s="141"/>
    </row>
    <row r="1765" spans="4:4" x14ac:dyDescent="0.2">
      <c r="D1765" s="141"/>
    </row>
    <row r="1766" spans="4:4" x14ac:dyDescent="0.2">
      <c r="D1766" s="141"/>
    </row>
    <row r="1767" spans="4:4" x14ac:dyDescent="0.2">
      <c r="D1767" s="141"/>
    </row>
    <row r="1768" spans="4:4" x14ac:dyDescent="0.2">
      <c r="D1768" s="141"/>
    </row>
    <row r="1769" spans="4:4" x14ac:dyDescent="0.2">
      <c r="D1769" s="141"/>
    </row>
    <row r="1770" spans="4:4" x14ac:dyDescent="0.2">
      <c r="D1770" s="141"/>
    </row>
    <row r="1771" spans="4:4" x14ac:dyDescent="0.2">
      <c r="D1771" s="141"/>
    </row>
    <row r="1772" spans="4:4" x14ac:dyDescent="0.2">
      <c r="D1772" s="141"/>
    </row>
    <row r="1773" spans="4:4" x14ac:dyDescent="0.2">
      <c r="D1773" s="141"/>
    </row>
    <row r="1774" spans="4:4" x14ac:dyDescent="0.2">
      <c r="D1774" s="141"/>
    </row>
    <row r="1775" spans="4:4" x14ac:dyDescent="0.2">
      <c r="D1775" s="141"/>
    </row>
    <row r="1776" spans="4:4" x14ac:dyDescent="0.2">
      <c r="D1776" s="141"/>
    </row>
    <row r="1777" spans="4:4" x14ac:dyDescent="0.2">
      <c r="D1777" s="141"/>
    </row>
    <row r="1778" spans="4:4" x14ac:dyDescent="0.2">
      <c r="D1778" s="141"/>
    </row>
    <row r="1779" spans="4:4" x14ac:dyDescent="0.2">
      <c r="D1779" s="141"/>
    </row>
    <row r="1780" spans="4:4" x14ac:dyDescent="0.2">
      <c r="D1780" s="141"/>
    </row>
    <row r="1781" spans="4:4" x14ac:dyDescent="0.2">
      <c r="D1781" s="141"/>
    </row>
    <row r="1782" spans="4:4" x14ac:dyDescent="0.2">
      <c r="D1782" s="141"/>
    </row>
    <row r="1783" spans="4:4" x14ac:dyDescent="0.2">
      <c r="D1783" s="141"/>
    </row>
    <row r="1784" spans="4:4" x14ac:dyDescent="0.2">
      <c r="D1784" s="141"/>
    </row>
    <row r="1785" spans="4:4" x14ac:dyDescent="0.2">
      <c r="D1785" s="141"/>
    </row>
    <row r="1786" spans="4:4" x14ac:dyDescent="0.2">
      <c r="D1786" s="141"/>
    </row>
    <row r="1787" spans="4:4" x14ac:dyDescent="0.2">
      <c r="D1787" s="141"/>
    </row>
    <row r="1788" spans="4:4" x14ac:dyDescent="0.2">
      <c r="D1788" s="141"/>
    </row>
    <row r="1789" spans="4:4" x14ac:dyDescent="0.2">
      <c r="D1789" s="141"/>
    </row>
    <row r="1790" spans="4:4" x14ac:dyDescent="0.2">
      <c r="D1790" s="141"/>
    </row>
    <row r="1791" spans="4:4" x14ac:dyDescent="0.2">
      <c r="D1791" s="141"/>
    </row>
    <row r="1792" spans="4:4" x14ac:dyDescent="0.2">
      <c r="D1792" s="141"/>
    </row>
    <row r="1793" spans="4:4" x14ac:dyDescent="0.2">
      <c r="D1793" s="141"/>
    </row>
    <row r="1794" spans="4:4" x14ac:dyDescent="0.2">
      <c r="D1794" s="141"/>
    </row>
    <row r="1795" spans="4:4" x14ac:dyDescent="0.2">
      <c r="D1795" s="141"/>
    </row>
    <row r="1796" spans="4:4" x14ac:dyDescent="0.2">
      <c r="D1796" s="141"/>
    </row>
    <row r="1797" spans="4:4" x14ac:dyDescent="0.2">
      <c r="D1797" s="141"/>
    </row>
    <row r="1798" spans="4:4" x14ac:dyDescent="0.2">
      <c r="D1798" s="141"/>
    </row>
    <row r="1799" spans="4:4" x14ac:dyDescent="0.2">
      <c r="D1799" s="141"/>
    </row>
    <row r="1800" spans="4:4" x14ac:dyDescent="0.2">
      <c r="D1800" s="141"/>
    </row>
    <row r="1801" spans="4:4" x14ac:dyDescent="0.2">
      <c r="D1801" s="141"/>
    </row>
    <row r="1802" spans="4:4" x14ac:dyDescent="0.2">
      <c r="D1802" s="141"/>
    </row>
    <row r="1803" spans="4:4" x14ac:dyDescent="0.2">
      <c r="D1803" s="141"/>
    </row>
    <row r="1804" spans="4:4" x14ac:dyDescent="0.2">
      <c r="D1804" s="141"/>
    </row>
    <row r="1805" spans="4:4" x14ac:dyDescent="0.2">
      <c r="D1805" s="141"/>
    </row>
    <row r="1806" spans="4:4" x14ac:dyDescent="0.2">
      <c r="D1806" s="141"/>
    </row>
    <row r="1807" spans="4:4" x14ac:dyDescent="0.2">
      <c r="D1807" s="141"/>
    </row>
    <row r="1808" spans="4:4" x14ac:dyDescent="0.2">
      <c r="D1808" s="141"/>
    </row>
    <row r="1809" spans="4:4" x14ac:dyDescent="0.2">
      <c r="D1809" s="141"/>
    </row>
    <row r="1810" spans="4:4" x14ac:dyDescent="0.2">
      <c r="D1810" s="141"/>
    </row>
    <row r="1811" spans="4:4" x14ac:dyDescent="0.2">
      <c r="D1811" s="141"/>
    </row>
    <row r="1812" spans="4:4" x14ac:dyDescent="0.2">
      <c r="D1812" s="141"/>
    </row>
    <row r="1813" spans="4:4" x14ac:dyDescent="0.2">
      <c r="D1813" s="141"/>
    </row>
    <row r="1814" spans="4:4" x14ac:dyDescent="0.2">
      <c r="D1814" s="141"/>
    </row>
    <row r="1815" spans="4:4" x14ac:dyDescent="0.2">
      <c r="D1815" s="141"/>
    </row>
    <row r="1816" spans="4:4" x14ac:dyDescent="0.2">
      <c r="D1816" s="141"/>
    </row>
    <row r="1817" spans="4:4" x14ac:dyDescent="0.2">
      <c r="D1817" s="141"/>
    </row>
    <row r="1818" spans="4:4" x14ac:dyDescent="0.2">
      <c r="D1818" s="141"/>
    </row>
    <row r="1819" spans="4:4" x14ac:dyDescent="0.2">
      <c r="D1819" s="141"/>
    </row>
    <row r="1820" spans="4:4" x14ac:dyDescent="0.2">
      <c r="D1820" s="141"/>
    </row>
    <row r="1821" spans="4:4" x14ac:dyDescent="0.2">
      <c r="D1821" s="141"/>
    </row>
    <row r="1822" spans="4:4" x14ac:dyDescent="0.2">
      <c r="D1822" s="141"/>
    </row>
    <row r="1823" spans="4:4" x14ac:dyDescent="0.2">
      <c r="D1823" s="141"/>
    </row>
    <row r="1824" spans="4:4" x14ac:dyDescent="0.2">
      <c r="D1824" s="141"/>
    </row>
    <row r="1825" spans="4:4" x14ac:dyDescent="0.2">
      <c r="D1825" s="141"/>
    </row>
    <row r="1826" spans="4:4" x14ac:dyDescent="0.2">
      <c r="D1826" s="141"/>
    </row>
    <row r="1827" spans="4:4" x14ac:dyDescent="0.2">
      <c r="D1827" s="141"/>
    </row>
    <row r="1828" spans="4:4" x14ac:dyDescent="0.2">
      <c r="D1828" s="141"/>
    </row>
    <row r="1829" spans="4:4" x14ac:dyDescent="0.2">
      <c r="D1829" s="141"/>
    </row>
    <row r="1830" spans="4:4" x14ac:dyDescent="0.2">
      <c r="D1830" s="141"/>
    </row>
    <row r="1831" spans="4:4" x14ac:dyDescent="0.2">
      <c r="D1831" s="141"/>
    </row>
    <row r="1832" spans="4:4" x14ac:dyDescent="0.2">
      <c r="D1832" s="141"/>
    </row>
    <row r="1833" spans="4:4" x14ac:dyDescent="0.2">
      <c r="D1833" s="141"/>
    </row>
    <row r="1834" spans="4:4" x14ac:dyDescent="0.2">
      <c r="D1834" s="141"/>
    </row>
    <row r="1835" spans="4:4" x14ac:dyDescent="0.2">
      <c r="D1835" s="141"/>
    </row>
    <row r="1836" spans="4:4" x14ac:dyDescent="0.2">
      <c r="D1836" s="141"/>
    </row>
    <row r="1837" spans="4:4" x14ac:dyDescent="0.2">
      <c r="D1837" s="141"/>
    </row>
    <row r="1838" spans="4:4" x14ac:dyDescent="0.2">
      <c r="D1838" s="141"/>
    </row>
    <row r="1839" spans="4:4" x14ac:dyDescent="0.2">
      <c r="D1839" s="141"/>
    </row>
    <row r="1840" spans="4:4" x14ac:dyDescent="0.2">
      <c r="D1840" s="141"/>
    </row>
    <row r="1841" spans="4:4" x14ac:dyDescent="0.2">
      <c r="D1841" s="141"/>
    </row>
    <row r="1842" spans="4:4" x14ac:dyDescent="0.2">
      <c r="D1842" s="141"/>
    </row>
    <row r="1843" spans="4:4" x14ac:dyDescent="0.2">
      <c r="D1843" s="141"/>
    </row>
    <row r="1844" spans="4:4" x14ac:dyDescent="0.2">
      <c r="D1844" s="141"/>
    </row>
    <row r="1845" spans="4:4" x14ac:dyDescent="0.2">
      <c r="D1845" s="141"/>
    </row>
    <row r="1846" spans="4:4" x14ac:dyDescent="0.2">
      <c r="D1846" s="141"/>
    </row>
    <row r="1847" spans="4:4" x14ac:dyDescent="0.2">
      <c r="D1847" s="141"/>
    </row>
    <row r="1848" spans="4:4" x14ac:dyDescent="0.2">
      <c r="D1848" s="141"/>
    </row>
    <row r="1849" spans="4:4" x14ac:dyDescent="0.2">
      <c r="D1849" s="141"/>
    </row>
    <row r="1850" spans="4:4" x14ac:dyDescent="0.2">
      <c r="D1850" s="141"/>
    </row>
    <row r="1851" spans="4:4" x14ac:dyDescent="0.2">
      <c r="D1851" s="141"/>
    </row>
    <row r="1852" spans="4:4" x14ac:dyDescent="0.2">
      <c r="D1852" s="141"/>
    </row>
    <row r="1853" spans="4:4" x14ac:dyDescent="0.2">
      <c r="D1853" s="141"/>
    </row>
    <row r="1854" spans="4:4" x14ac:dyDescent="0.2">
      <c r="D1854" s="141"/>
    </row>
    <row r="1855" spans="4:4" x14ac:dyDescent="0.2">
      <c r="D1855" s="141"/>
    </row>
    <row r="1856" spans="4:4" x14ac:dyDescent="0.2">
      <c r="D1856" s="141"/>
    </row>
    <row r="1857" spans="4:4" x14ac:dyDescent="0.2">
      <c r="D1857" s="141"/>
    </row>
    <row r="1858" spans="4:4" x14ac:dyDescent="0.2">
      <c r="D1858" s="141"/>
    </row>
    <row r="1859" spans="4:4" x14ac:dyDescent="0.2">
      <c r="D1859" s="141"/>
    </row>
    <row r="1860" spans="4:4" x14ac:dyDescent="0.2">
      <c r="D1860" s="141"/>
    </row>
    <row r="1861" spans="4:4" x14ac:dyDescent="0.2">
      <c r="D1861" s="141"/>
    </row>
    <row r="1862" spans="4:4" x14ac:dyDescent="0.2">
      <c r="D1862" s="141"/>
    </row>
    <row r="1863" spans="4:4" x14ac:dyDescent="0.2">
      <c r="D1863" s="141"/>
    </row>
    <row r="1864" spans="4:4" x14ac:dyDescent="0.2">
      <c r="D1864" s="141"/>
    </row>
    <row r="1865" spans="4:4" x14ac:dyDescent="0.2">
      <c r="D1865" s="141"/>
    </row>
    <row r="1866" spans="4:4" x14ac:dyDescent="0.2">
      <c r="D1866" s="141"/>
    </row>
    <row r="1867" spans="4:4" x14ac:dyDescent="0.2">
      <c r="D1867" s="141"/>
    </row>
    <row r="1868" spans="4:4" x14ac:dyDescent="0.2">
      <c r="D1868" s="141"/>
    </row>
    <row r="1869" spans="4:4" x14ac:dyDescent="0.2">
      <c r="D1869" s="141"/>
    </row>
    <row r="1870" spans="4:4" x14ac:dyDescent="0.2">
      <c r="D1870" s="141"/>
    </row>
    <row r="1871" spans="4:4" x14ac:dyDescent="0.2">
      <c r="D1871" s="141"/>
    </row>
    <row r="1872" spans="4:4" x14ac:dyDescent="0.2">
      <c r="D1872" s="141"/>
    </row>
    <row r="1873" spans="4:4" x14ac:dyDescent="0.2">
      <c r="D1873" s="141"/>
    </row>
    <row r="1874" spans="4:4" x14ac:dyDescent="0.2">
      <c r="D1874" s="141"/>
    </row>
    <row r="1875" spans="4:4" x14ac:dyDescent="0.2">
      <c r="D1875" s="141"/>
    </row>
    <row r="1876" spans="4:4" x14ac:dyDescent="0.2">
      <c r="D1876" s="141"/>
    </row>
    <row r="1877" spans="4:4" x14ac:dyDescent="0.2">
      <c r="D1877" s="141"/>
    </row>
    <row r="1878" spans="4:4" x14ac:dyDescent="0.2">
      <c r="D1878" s="141"/>
    </row>
    <row r="1879" spans="4:4" x14ac:dyDescent="0.2">
      <c r="D1879" s="141"/>
    </row>
    <row r="1880" spans="4:4" x14ac:dyDescent="0.2">
      <c r="D1880" s="141"/>
    </row>
    <row r="1881" spans="4:4" x14ac:dyDescent="0.2">
      <c r="D1881" s="141"/>
    </row>
    <row r="1882" spans="4:4" x14ac:dyDescent="0.2">
      <c r="D1882" s="141"/>
    </row>
    <row r="1883" spans="4:4" x14ac:dyDescent="0.2">
      <c r="D1883" s="141"/>
    </row>
    <row r="1884" spans="4:4" x14ac:dyDescent="0.2">
      <c r="D1884" s="141"/>
    </row>
    <row r="1885" spans="4:4" x14ac:dyDescent="0.2">
      <c r="D1885" s="141"/>
    </row>
    <row r="1886" spans="4:4" x14ac:dyDescent="0.2">
      <c r="D1886" s="141"/>
    </row>
    <row r="1887" spans="4:4" x14ac:dyDescent="0.2">
      <c r="D1887" s="141"/>
    </row>
    <row r="1888" spans="4:4" x14ac:dyDescent="0.2">
      <c r="D1888" s="141"/>
    </row>
    <row r="1889" spans="4:4" x14ac:dyDescent="0.2">
      <c r="D1889" s="141"/>
    </row>
    <row r="1890" spans="4:4" x14ac:dyDescent="0.2">
      <c r="D1890" s="141"/>
    </row>
    <row r="1891" spans="4:4" x14ac:dyDescent="0.2">
      <c r="D1891" s="141"/>
    </row>
    <row r="1892" spans="4:4" x14ac:dyDescent="0.2">
      <c r="D1892" s="141"/>
    </row>
    <row r="1893" spans="4:4" x14ac:dyDescent="0.2">
      <c r="D1893" s="141"/>
    </row>
    <row r="1894" spans="4:4" x14ac:dyDescent="0.2">
      <c r="D1894" s="141"/>
    </row>
    <row r="1895" spans="4:4" x14ac:dyDescent="0.2">
      <c r="D1895" s="141"/>
    </row>
    <row r="1896" spans="4:4" x14ac:dyDescent="0.2">
      <c r="D1896" s="141"/>
    </row>
    <row r="1897" spans="4:4" x14ac:dyDescent="0.2">
      <c r="D1897" s="141"/>
    </row>
    <row r="1898" spans="4:4" x14ac:dyDescent="0.2">
      <c r="D1898" s="141"/>
    </row>
    <row r="1899" spans="4:4" x14ac:dyDescent="0.2">
      <c r="D1899" s="141"/>
    </row>
    <row r="1900" spans="4:4" x14ac:dyDescent="0.2">
      <c r="D1900" s="141"/>
    </row>
    <row r="1901" spans="4:4" x14ac:dyDescent="0.2">
      <c r="D1901" s="141"/>
    </row>
    <row r="1902" spans="4:4" x14ac:dyDescent="0.2">
      <c r="D1902" s="141"/>
    </row>
    <row r="1903" spans="4:4" x14ac:dyDescent="0.2">
      <c r="D1903" s="141"/>
    </row>
    <row r="1904" spans="4:4" x14ac:dyDescent="0.2">
      <c r="D1904" s="141"/>
    </row>
    <row r="1905" spans="4:4" x14ac:dyDescent="0.2">
      <c r="D1905" s="141"/>
    </row>
    <row r="1906" spans="4:4" x14ac:dyDescent="0.2">
      <c r="D1906" s="141"/>
    </row>
    <row r="1907" spans="4:4" x14ac:dyDescent="0.2">
      <c r="D1907" s="141"/>
    </row>
    <row r="1908" spans="4:4" x14ac:dyDescent="0.2">
      <c r="D1908" s="141"/>
    </row>
    <row r="1909" spans="4:4" x14ac:dyDescent="0.2">
      <c r="D1909" s="141"/>
    </row>
    <row r="1910" spans="4:4" x14ac:dyDescent="0.2">
      <c r="D1910" s="141"/>
    </row>
    <row r="1911" spans="4:4" x14ac:dyDescent="0.2">
      <c r="D1911" s="141"/>
    </row>
    <row r="1912" spans="4:4" x14ac:dyDescent="0.2">
      <c r="D1912" s="141"/>
    </row>
    <row r="1913" spans="4:4" x14ac:dyDescent="0.2">
      <c r="D1913" s="141"/>
    </row>
    <row r="1914" spans="4:4" x14ac:dyDescent="0.2">
      <c r="D1914" s="141"/>
    </row>
    <row r="1915" spans="4:4" x14ac:dyDescent="0.2">
      <c r="D1915" s="141"/>
    </row>
    <row r="1916" spans="4:4" x14ac:dyDescent="0.2">
      <c r="D1916" s="141"/>
    </row>
    <row r="1917" spans="4:4" x14ac:dyDescent="0.2">
      <c r="D1917" s="141"/>
    </row>
    <row r="1918" spans="4:4" x14ac:dyDescent="0.2">
      <c r="D1918" s="141"/>
    </row>
    <row r="1919" spans="4:4" x14ac:dyDescent="0.2">
      <c r="D1919" s="141"/>
    </row>
    <row r="1920" spans="4:4" x14ac:dyDescent="0.2">
      <c r="D1920" s="141"/>
    </row>
    <row r="1921" spans="4:4" x14ac:dyDescent="0.2">
      <c r="D1921" s="141"/>
    </row>
    <row r="1922" spans="4:4" x14ac:dyDescent="0.2">
      <c r="D1922" s="141"/>
    </row>
    <row r="1923" spans="4:4" x14ac:dyDescent="0.2">
      <c r="D1923" s="141"/>
    </row>
    <row r="1924" spans="4:4" x14ac:dyDescent="0.2">
      <c r="D1924" s="141"/>
    </row>
    <row r="1925" spans="4:4" x14ac:dyDescent="0.2">
      <c r="D1925" s="141"/>
    </row>
    <row r="1926" spans="4:4" x14ac:dyDescent="0.2">
      <c r="D1926" s="141"/>
    </row>
    <row r="1927" spans="4:4" x14ac:dyDescent="0.2">
      <c r="D1927" s="141"/>
    </row>
    <row r="1928" spans="4:4" x14ac:dyDescent="0.2">
      <c r="D1928" s="141"/>
    </row>
    <row r="1929" spans="4:4" x14ac:dyDescent="0.2">
      <c r="D1929" s="141"/>
    </row>
    <row r="1930" spans="4:4" x14ac:dyDescent="0.2">
      <c r="D1930" s="141"/>
    </row>
    <row r="1931" spans="4:4" x14ac:dyDescent="0.2">
      <c r="D1931" s="141"/>
    </row>
    <row r="1932" spans="4:4" x14ac:dyDescent="0.2">
      <c r="D1932" s="141"/>
    </row>
    <row r="1933" spans="4:4" x14ac:dyDescent="0.2">
      <c r="D1933" s="141"/>
    </row>
    <row r="1934" spans="4:4" x14ac:dyDescent="0.2">
      <c r="D1934" s="141"/>
    </row>
    <row r="1935" spans="4:4" x14ac:dyDescent="0.2">
      <c r="D1935" s="141"/>
    </row>
    <row r="1936" spans="4:4" x14ac:dyDescent="0.2">
      <c r="D1936" s="141"/>
    </row>
    <row r="1937" spans="4:4" x14ac:dyDescent="0.2">
      <c r="D1937" s="141"/>
    </row>
    <row r="1938" spans="4:4" x14ac:dyDescent="0.2">
      <c r="D1938" s="141"/>
    </row>
    <row r="1939" spans="4:4" x14ac:dyDescent="0.2">
      <c r="D1939" s="141"/>
    </row>
    <row r="1940" spans="4:4" x14ac:dyDescent="0.2">
      <c r="D1940" s="141"/>
    </row>
    <row r="1941" spans="4:4" x14ac:dyDescent="0.2">
      <c r="D1941" s="141"/>
    </row>
    <row r="1942" spans="4:4" x14ac:dyDescent="0.2">
      <c r="D1942" s="141"/>
    </row>
    <row r="1943" spans="4:4" x14ac:dyDescent="0.2">
      <c r="D1943" s="141"/>
    </row>
    <row r="1944" spans="4:4" x14ac:dyDescent="0.2">
      <c r="D1944" s="141"/>
    </row>
    <row r="1945" spans="4:4" x14ac:dyDescent="0.2">
      <c r="D1945" s="141"/>
    </row>
    <row r="1946" spans="4:4" x14ac:dyDescent="0.2">
      <c r="D1946" s="141"/>
    </row>
    <row r="1947" spans="4:4" x14ac:dyDescent="0.2">
      <c r="D1947" s="141"/>
    </row>
    <row r="1948" spans="4:4" x14ac:dyDescent="0.2">
      <c r="D1948" s="141"/>
    </row>
    <row r="1949" spans="4:4" x14ac:dyDescent="0.2">
      <c r="D1949" s="141"/>
    </row>
    <row r="1950" spans="4:4" x14ac:dyDescent="0.2">
      <c r="D1950" s="141"/>
    </row>
    <row r="1951" spans="4:4" x14ac:dyDescent="0.2">
      <c r="D1951" s="141"/>
    </row>
    <row r="1952" spans="4:4" x14ac:dyDescent="0.2">
      <c r="D1952" s="141"/>
    </row>
    <row r="1953" spans="4:4" x14ac:dyDescent="0.2">
      <c r="D1953" s="141"/>
    </row>
    <row r="1954" spans="4:4" x14ac:dyDescent="0.2">
      <c r="D1954" s="141"/>
    </row>
    <row r="1955" spans="4:4" x14ac:dyDescent="0.2">
      <c r="D1955" s="141"/>
    </row>
    <row r="1956" spans="4:4" x14ac:dyDescent="0.2">
      <c r="D1956" s="141"/>
    </row>
    <row r="1957" spans="4:4" x14ac:dyDescent="0.2">
      <c r="D1957" s="141"/>
    </row>
    <row r="1958" spans="4:4" x14ac:dyDescent="0.2">
      <c r="D1958" s="141"/>
    </row>
    <row r="1959" spans="4:4" x14ac:dyDescent="0.2">
      <c r="D1959" s="141"/>
    </row>
    <row r="1960" spans="4:4" x14ac:dyDescent="0.2">
      <c r="D1960" s="141"/>
    </row>
    <row r="1961" spans="4:4" x14ac:dyDescent="0.2">
      <c r="D1961" s="141"/>
    </row>
    <row r="1962" spans="4:4" x14ac:dyDescent="0.2">
      <c r="D1962" s="141"/>
    </row>
    <row r="1963" spans="4:4" x14ac:dyDescent="0.2">
      <c r="D1963" s="141"/>
    </row>
    <row r="1964" spans="4:4" x14ac:dyDescent="0.2">
      <c r="D1964" s="141"/>
    </row>
    <row r="1965" spans="4:4" x14ac:dyDescent="0.2">
      <c r="D1965" s="141"/>
    </row>
    <row r="1966" spans="4:4" x14ac:dyDescent="0.2">
      <c r="D1966" s="141"/>
    </row>
    <row r="1967" spans="4:4" x14ac:dyDescent="0.2">
      <c r="D1967" s="141"/>
    </row>
    <row r="1968" spans="4:4" x14ac:dyDescent="0.2">
      <c r="D1968" s="141"/>
    </row>
    <row r="1969" spans="4:4" x14ac:dyDescent="0.2">
      <c r="D1969" s="141"/>
    </row>
    <row r="1970" spans="4:4" x14ac:dyDescent="0.2">
      <c r="D1970" s="141"/>
    </row>
    <row r="1971" spans="4:4" x14ac:dyDescent="0.2">
      <c r="D1971" s="141"/>
    </row>
    <row r="1972" spans="4:4" x14ac:dyDescent="0.2">
      <c r="D1972" s="141"/>
    </row>
    <row r="1973" spans="4:4" x14ac:dyDescent="0.2">
      <c r="D1973" s="141"/>
    </row>
    <row r="1974" spans="4:4" x14ac:dyDescent="0.2">
      <c r="D1974" s="141"/>
    </row>
    <row r="1975" spans="4:4" x14ac:dyDescent="0.2">
      <c r="D1975" s="141"/>
    </row>
    <row r="1976" spans="4:4" x14ac:dyDescent="0.2">
      <c r="D1976" s="141"/>
    </row>
    <row r="1977" spans="4:4" x14ac:dyDescent="0.2">
      <c r="D1977" s="141"/>
    </row>
    <row r="1978" spans="4:4" x14ac:dyDescent="0.2">
      <c r="D1978" s="141"/>
    </row>
    <row r="1979" spans="4:4" x14ac:dyDescent="0.2">
      <c r="D1979" s="141"/>
    </row>
    <row r="1980" spans="4:4" x14ac:dyDescent="0.2">
      <c r="D1980" s="141"/>
    </row>
    <row r="1981" spans="4:4" x14ac:dyDescent="0.2">
      <c r="D1981" s="141"/>
    </row>
    <row r="1982" spans="4:4" x14ac:dyDescent="0.2">
      <c r="D1982" s="141"/>
    </row>
    <row r="1983" spans="4:4" x14ac:dyDescent="0.2">
      <c r="D1983" s="141"/>
    </row>
    <row r="1984" spans="4:4" x14ac:dyDescent="0.2">
      <c r="D1984" s="141"/>
    </row>
    <row r="1985" spans="4:4" x14ac:dyDescent="0.2">
      <c r="D1985" s="141"/>
    </row>
    <row r="1986" spans="4:4" x14ac:dyDescent="0.2">
      <c r="D1986" s="141"/>
    </row>
    <row r="1987" spans="4:4" x14ac:dyDescent="0.2">
      <c r="D1987" s="141"/>
    </row>
    <row r="1988" spans="4:4" x14ac:dyDescent="0.2">
      <c r="D1988" s="141"/>
    </row>
    <row r="1989" spans="4:4" x14ac:dyDescent="0.2">
      <c r="D1989" s="141"/>
    </row>
    <row r="1990" spans="4:4" x14ac:dyDescent="0.2">
      <c r="D1990" s="141"/>
    </row>
    <row r="1991" spans="4:4" x14ac:dyDescent="0.2">
      <c r="D1991" s="141"/>
    </row>
    <row r="1992" spans="4:4" x14ac:dyDescent="0.2">
      <c r="D1992" s="141"/>
    </row>
    <row r="1993" spans="4:4" x14ac:dyDescent="0.2">
      <c r="D1993" s="141"/>
    </row>
    <row r="1994" spans="4:4" x14ac:dyDescent="0.2">
      <c r="D1994" s="141"/>
    </row>
    <row r="1995" spans="4:4" x14ac:dyDescent="0.2">
      <c r="D1995" s="141"/>
    </row>
    <row r="1996" spans="4:4" x14ac:dyDescent="0.2">
      <c r="D1996" s="141"/>
    </row>
    <row r="1997" spans="4:4" x14ac:dyDescent="0.2">
      <c r="D1997" s="141"/>
    </row>
    <row r="1998" spans="4:4" x14ac:dyDescent="0.2">
      <c r="D1998" s="141"/>
    </row>
    <row r="1999" spans="4:4" x14ac:dyDescent="0.2">
      <c r="D1999" s="141"/>
    </row>
    <row r="2000" spans="4:4" x14ac:dyDescent="0.2">
      <c r="D2000" s="141"/>
    </row>
    <row r="2001" spans="4:4" x14ac:dyDescent="0.2">
      <c r="D2001" s="141"/>
    </row>
    <row r="2002" spans="4:4" x14ac:dyDescent="0.2">
      <c r="D2002" s="141"/>
    </row>
    <row r="2003" spans="4:4" x14ac:dyDescent="0.2">
      <c r="D2003" s="141"/>
    </row>
    <row r="2004" spans="4:4" x14ac:dyDescent="0.2">
      <c r="D2004" s="141"/>
    </row>
    <row r="2005" spans="4:4" x14ac:dyDescent="0.2">
      <c r="D2005" s="141"/>
    </row>
    <row r="2006" spans="4:4" x14ac:dyDescent="0.2">
      <c r="D2006" s="141"/>
    </row>
    <row r="2007" spans="4:4" x14ac:dyDescent="0.2">
      <c r="D2007" s="141"/>
    </row>
    <row r="2008" spans="4:4" x14ac:dyDescent="0.2">
      <c r="D2008" s="141"/>
    </row>
    <row r="2009" spans="4:4" x14ac:dyDescent="0.2">
      <c r="D2009" s="141"/>
    </row>
    <row r="2010" spans="4:4" x14ac:dyDescent="0.2">
      <c r="D2010" s="141"/>
    </row>
    <row r="2011" spans="4:4" x14ac:dyDescent="0.2">
      <c r="D2011" s="141"/>
    </row>
    <row r="2012" spans="4:4" x14ac:dyDescent="0.2">
      <c r="D2012" s="141"/>
    </row>
    <row r="2013" spans="4:4" x14ac:dyDescent="0.2">
      <c r="D2013" s="141"/>
    </row>
    <row r="2014" spans="4:4" x14ac:dyDescent="0.2">
      <c r="D2014" s="141"/>
    </row>
    <row r="2015" spans="4:4" x14ac:dyDescent="0.2">
      <c r="D2015" s="141"/>
    </row>
    <row r="2016" spans="4:4" x14ac:dyDescent="0.2">
      <c r="D2016" s="141"/>
    </row>
    <row r="2017" spans="4:4" x14ac:dyDescent="0.2">
      <c r="D2017" s="141"/>
    </row>
    <row r="2018" spans="4:4" x14ac:dyDescent="0.2">
      <c r="D2018" s="141"/>
    </row>
    <row r="2019" spans="4:4" x14ac:dyDescent="0.2">
      <c r="D2019" s="141"/>
    </row>
    <row r="2020" spans="4:4" x14ac:dyDescent="0.2">
      <c r="D2020" s="141"/>
    </row>
    <row r="2021" spans="4:4" x14ac:dyDescent="0.2">
      <c r="D2021" s="141"/>
    </row>
    <row r="2022" spans="4:4" x14ac:dyDescent="0.2">
      <c r="D2022" s="141"/>
    </row>
    <row r="2023" spans="4:4" x14ac:dyDescent="0.2">
      <c r="D2023" s="141"/>
    </row>
    <row r="2024" spans="4:4" x14ac:dyDescent="0.2">
      <c r="D2024" s="141"/>
    </row>
    <row r="2025" spans="4:4" x14ac:dyDescent="0.2">
      <c r="D2025" s="141"/>
    </row>
    <row r="2026" spans="4:4" x14ac:dyDescent="0.2">
      <c r="D2026" s="141"/>
    </row>
    <row r="2027" spans="4:4" x14ac:dyDescent="0.2">
      <c r="D2027" s="141"/>
    </row>
    <row r="2028" spans="4:4" x14ac:dyDescent="0.2">
      <c r="D2028" s="141"/>
    </row>
    <row r="2029" spans="4:4" x14ac:dyDescent="0.2">
      <c r="D2029" s="141"/>
    </row>
    <row r="2030" spans="4:4" x14ac:dyDescent="0.2">
      <c r="D2030" s="141"/>
    </row>
    <row r="2031" spans="4:4" x14ac:dyDescent="0.2">
      <c r="D2031" s="141"/>
    </row>
    <row r="2032" spans="4:4" x14ac:dyDescent="0.2">
      <c r="D2032" s="141"/>
    </row>
    <row r="2033" spans="4:4" x14ac:dyDescent="0.2">
      <c r="D2033" s="141"/>
    </row>
    <row r="2034" spans="4:4" x14ac:dyDescent="0.2">
      <c r="D2034" s="141"/>
    </row>
    <row r="2035" spans="4:4" x14ac:dyDescent="0.2">
      <c r="D2035" s="141"/>
    </row>
    <row r="2036" spans="4:4" x14ac:dyDescent="0.2">
      <c r="D2036" s="141"/>
    </row>
    <row r="2037" spans="4:4" x14ac:dyDescent="0.2">
      <c r="D2037" s="141"/>
    </row>
    <row r="2038" spans="4:4" x14ac:dyDescent="0.2">
      <c r="D2038" s="141"/>
    </row>
    <row r="2039" spans="4:4" x14ac:dyDescent="0.2">
      <c r="D2039" s="141"/>
    </row>
    <row r="2040" spans="4:4" x14ac:dyDescent="0.2">
      <c r="D2040" s="141"/>
    </row>
    <row r="2041" spans="4:4" x14ac:dyDescent="0.2">
      <c r="D2041" s="141"/>
    </row>
    <row r="2042" spans="4:4" x14ac:dyDescent="0.2">
      <c r="D2042" s="141"/>
    </row>
    <row r="2043" spans="4:4" x14ac:dyDescent="0.2">
      <c r="D2043" s="141"/>
    </row>
    <row r="2044" spans="4:4" x14ac:dyDescent="0.2">
      <c r="D2044" s="141"/>
    </row>
    <row r="2045" spans="4:4" x14ac:dyDescent="0.2">
      <c r="D2045" s="141"/>
    </row>
    <row r="2046" spans="4:4" x14ac:dyDescent="0.2">
      <c r="D2046" s="141"/>
    </row>
    <row r="2047" spans="4:4" x14ac:dyDescent="0.2">
      <c r="D2047" s="141"/>
    </row>
    <row r="2048" spans="4:4" x14ac:dyDescent="0.2">
      <c r="D2048" s="141"/>
    </row>
    <row r="2049" spans="4:4" x14ac:dyDescent="0.2">
      <c r="D2049" s="141"/>
    </row>
    <row r="2050" spans="4:4" x14ac:dyDescent="0.2">
      <c r="D2050" s="141"/>
    </row>
    <row r="2051" spans="4:4" x14ac:dyDescent="0.2">
      <c r="D2051" s="141"/>
    </row>
    <row r="2052" spans="4:4" x14ac:dyDescent="0.2">
      <c r="D2052" s="141"/>
    </row>
    <row r="2053" spans="4:4" x14ac:dyDescent="0.2">
      <c r="D2053" s="141"/>
    </row>
    <row r="2054" spans="4:4" x14ac:dyDescent="0.2">
      <c r="D2054" s="141"/>
    </row>
    <row r="2055" spans="4:4" x14ac:dyDescent="0.2">
      <c r="D2055" s="141"/>
    </row>
    <row r="2056" spans="4:4" x14ac:dyDescent="0.2">
      <c r="D2056" s="141"/>
    </row>
    <row r="2057" spans="4:4" x14ac:dyDescent="0.2">
      <c r="D2057" s="141"/>
    </row>
    <row r="2058" spans="4:4" x14ac:dyDescent="0.2">
      <c r="D2058" s="141"/>
    </row>
    <row r="2059" spans="4:4" x14ac:dyDescent="0.2">
      <c r="D2059" s="141"/>
    </row>
    <row r="2060" spans="4:4" x14ac:dyDescent="0.2">
      <c r="D2060" s="141"/>
    </row>
    <row r="2061" spans="4:4" x14ac:dyDescent="0.2">
      <c r="D2061" s="141"/>
    </row>
    <row r="2062" spans="4:4" x14ac:dyDescent="0.2">
      <c r="D2062" s="141"/>
    </row>
    <row r="2063" spans="4:4" x14ac:dyDescent="0.2">
      <c r="D2063" s="141"/>
    </row>
    <row r="2064" spans="4:4" x14ac:dyDescent="0.2">
      <c r="D2064" s="141"/>
    </row>
    <row r="2065" spans="4:4" x14ac:dyDescent="0.2">
      <c r="D2065" s="141"/>
    </row>
    <row r="2066" spans="4:4" x14ac:dyDescent="0.2">
      <c r="D2066" s="141"/>
    </row>
    <row r="2067" spans="4:4" x14ac:dyDescent="0.2">
      <c r="D2067" s="141"/>
    </row>
    <row r="2068" spans="4:4" x14ac:dyDescent="0.2">
      <c r="D2068" s="141"/>
    </row>
    <row r="2069" spans="4:4" x14ac:dyDescent="0.2">
      <c r="D2069" s="141"/>
    </row>
    <row r="2070" spans="4:4" x14ac:dyDescent="0.2">
      <c r="D2070" s="141"/>
    </row>
    <row r="2071" spans="4:4" x14ac:dyDescent="0.2">
      <c r="D2071" s="141"/>
    </row>
    <row r="2072" spans="4:4" x14ac:dyDescent="0.2">
      <c r="D2072" s="141"/>
    </row>
    <row r="2073" spans="4:4" x14ac:dyDescent="0.2">
      <c r="D2073" s="141"/>
    </row>
    <row r="2074" spans="4:4" x14ac:dyDescent="0.2">
      <c r="D2074" s="141"/>
    </row>
    <row r="2075" spans="4:4" x14ac:dyDescent="0.2">
      <c r="D2075" s="141"/>
    </row>
    <row r="2076" spans="4:4" x14ac:dyDescent="0.2">
      <c r="D2076" s="141"/>
    </row>
    <row r="2077" spans="4:4" x14ac:dyDescent="0.2">
      <c r="D2077" s="141"/>
    </row>
    <row r="2078" spans="4:4" x14ac:dyDescent="0.2">
      <c r="D2078" s="141"/>
    </row>
    <row r="2079" spans="4:4" x14ac:dyDescent="0.2">
      <c r="D2079" s="141"/>
    </row>
    <row r="2080" spans="4:4" x14ac:dyDescent="0.2">
      <c r="D2080" s="141"/>
    </row>
    <row r="2081" spans="4:4" x14ac:dyDescent="0.2">
      <c r="D2081" s="141"/>
    </row>
    <row r="2082" spans="4:4" x14ac:dyDescent="0.2">
      <c r="D2082" s="141"/>
    </row>
    <row r="2083" spans="4:4" x14ac:dyDescent="0.2">
      <c r="D2083" s="141"/>
    </row>
    <row r="2084" spans="4:4" x14ac:dyDescent="0.2">
      <c r="D2084" s="141"/>
    </row>
    <row r="2085" spans="4:4" x14ac:dyDescent="0.2">
      <c r="D2085" s="141"/>
    </row>
    <row r="2086" spans="4:4" x14ac:dyDescent="0.2">
      <c r="D2086" s="141"/>
    </row>
    <row r="2087" spans="4:4" x14ac:dyDescent="0.2">
      <c r="D2087" s="141"/>
    </row>
    <row r="2088" spans="4:4" x14ac:dyDescent="0.2">
      <c r="D2088" s="141"/>
    </row>
    <row r="2089" spans="4:4" x14ac:dyDescent="0.2">
      <c r="D2089" s="141"/>
    </row>
    <row r="2090" spans="4:4" x14ac:dyDescent="0.2">
      <c r="D2090" s="141"/>
    </row>
    <row r="2091" spans="4:4" x14ac:dyDescent="0.2">
      <c r="D2091" s="141"/>
    </row>
    <row r="2092" spans="4:4" x14ac:dyDescent="0.2">
      <c r="D2092" s="141"/>
    </row>
    <row r="2093" spans="4:4" x14ac:dyDescent="0.2">
      <c r="D2093" s="141"/>
    </row>
    <row r="2094" spans="4:4" x14ac:dyDescent="0.2">
      <c r="D2094" s="141"/>
    </row>
    <row r="2095" spans="4:4" x14ac:dyDescent="0.2">
      <c r="D2095" s="141"/>
    </row>
    <row r="2096" spans="4:4" x14ac:dyDescent="0.2">
      <c r="D2096" s="141"/>
    </row>
    <row r="2097" spans="4:4" x14ac:dyDescent="0.2">
      <c r="D2097" s="141"/>
    </row>
    <row r="2098" spans="4:4" x14ac:dyDescent="0.2">
      <c r="D2098" s="141"/>
    </row>
    <row r="2099" spans="4:4" x14ac:dyDescent="0.2">
      <c r="D2099" s="141"/>
    </row>
    <row r="2100" spans="4:4" x14ac:dyDescent="0.2">
      <c r="D2100" s="141"/>
    </row>
    <row r="2101" spans="4:4" x14ac:dyDescent="0.2">
      <c r="D2101" s="141"/>
    </row>
    <row r="2102" spans="4:4" x14ac:dyDescent="0.2">
      <c r="D2102" s="141"/>
    </row>
    <row r="2103" spans="4:4" x14ac:dyDescent="0.2">
      <c r="D2103" s="141"/>
    </row>
    <row r="2104" spans="4:4" x14ac:dyDescent="0.2">
      <c r="D2104" s="141"/>
    </row>
    <row r="2105" spans="4:4" x14ac:dyDescent="0.2">
      <c r="D2105" s="141"/>
    </row>
    <row r="2106" spans="4:4" x14ac:dyDescent="0.2">
      <c r="D2106" s="141"/>
    </row>
    <row r="2107" spans="4:4" x14ac:dyDescent="0.2">
      <c r="D2107" s="141"/>
    </row>
    <row r="2108" spans="4:4" x14ac:dyDescent="0.2">
      <c r="D2108" s="141"/>
    </row>
    <row r="2109" spans="4:4" x14ac:dyDescent="0.2">
      <c r="D2109" s="141"/>
    </row>
    <row r="2110" spans="4:4" x14ac:dyDescent="0.2">
      <c r="D2110" s="141"/>
    </row>
    <row r="2111" spans="4:4" x14ac:dyDescent="0.2">
      <c r="D2111" s="141"/>
    </row>
    <row r="2112" spans="4:4" x14ac:dyDescent="0.2">
      <c r="D2112" s="141"/>
    </row>
    <row r="2113" spans="4:4" x14ac:dyDescent="0.2">
      <c r="D2113" s="141"/>
    </row>
    <row r="2114" spans="4:4" x14ac:dyDescent="0.2">
      <c r="D2114" s="141"/>
    </row>
    <row r="2115" spans="4:4" x14ac:dyDescent="0.2">
      <c r="D2115" s="141"/>
    </row>
    <row r="2116" spans="4:4" x14ac:dyDescent="0.2">
      <c r="D2116" s="141"/>
    </row>
    <row r="2117" spans="4:4" x14ac:dyDescent="0.2">
      <c r="D2117" s="141"/>
    </row>
    <row r="2118" spans="4:4" x14ac:dyDescent="0.2">
      <c r="D2118" s="141"/>
    </row>
    <row r="2119" spans="4:4" x14ac:dyDescent="0.2">
      <c r="D2119" s="141"/>
    </row>
    <row r="2120" spans="4:4" x14ac:dyDescent="0.2">
      <c r="D2120" s="141"/>
    </row>
    <row r="2121" spans="4:4" x14ac:dyDescent="0.2">
      <c r="D2121" s="141"/>
    </row>
    <row r="2122" spans="4:4" x14ac:dyDescent="0.2">
      <c r="D2122" s="141"/>
    </row>
    <row r="2123" spans="4:4" x14ac:dyDescent="0.2">
      <c r="D2123" s="141"/>
    </row>
    <row r="2124" spans="4:4" x14ac:dyDescent="0.2">
      <c r="D2124" s="141"/>
    </row>
    <row r="2125" spans="4:4" x14ac:dyDescent="0.2">
      <c r="D2125" s="141"/>
    </row>
    <row r="2126" spans="4:4" x14ac:dyDescent="0.2">
      <c r="D2126" s="141"/>
    </row>
    <row r="2127" spans="4:4" x14ac:dyDescent="0.2">
      <c r="D2127" s="141"/>
    </row>
    <row r="2128" spans="4:4" x14ac:dyDescent="0.2">
      <c r="D2128" s="141"/>
    </row>
    <row r="2129" spans="4:4" x14ac:dyDescent="0.2">
      <c r="D2129" s="141"/>
    </row>
    <row r="2130" spans="4:4" x14ac:dyDescent="0.2">
      <c r="D2130" s="141"/>
    </row>
    <row r="2131" spans="4:4" x14ac:dyDescent="0.2">
      <c r="D2131" s="141"/>
    </row>
    <row r="2132" spans="4:4" x14ac:dyDescent="0.2">
      <c r="D2132" s="141"/>
    </row>
    <row r="2133" spans="4:4" x14ac:dyDescent="0.2">
      <c r="D2133" s="141"/>
    </row>
    <row r="2134" spans="4:4" x14ac:dyDescent="0.2">
      <c r="D2134" s="141"/>
    </row>
    <row r="2135" spans="4:4" x14ac:dyDescent="0.2">
      <c r="D2135" s="141"/>
    </row>
    <row r="2136" spans="4:4" x14ac:dyDescent="0.2">
      <c r="D2136" s="141"/>
    </row>
    <row r="2137" spans="4:4" x14ac:dyDescent="0.2">
      <c r="D2137" s="141"/>
    </row>
    <row r="2138" spans="4:4" x14ac:dyDescent="0.2">
      <c r="D2138" s="141"/>
    </row>
    <row r="2139" spans="4:4" x14ac:dyDescent="0.2">
      <c r="D2139" s="141"/>
    </row>
    <row r="2140" spans="4:4" x14ac:dyDescent="0.2">
      <c r="D2140" s="141"/>
    </row>
    <row r="2141" spans="4:4" x14ac:dyDescent="0.2">
      <c r="D2141" s="141"/>
    </row>
    <row r="2142" spans="4:4" x14ac:dyDescent="0.2">
      <c r="D2142" s="141"/>
    </row>
    <row r="2143" spans="4:4" x14ac:dyDescent="0.2">
      <c r="D2143" s="141"/>
    </row>
    <row r="2144" spans="4:4" x14ac:dyDescent="0.2">
      <c r="D2144" s="141"/>
    </row>
    <row r="2145" spans="4:4" x14ac:dyDescent="0.2">
      <c r="D2145" s="141"/>
    </row>
    <row r="2146" spans="4:4" x14ac:dyDescent="0.2">
      <c r="D2146" s="141"/>
    </row>
    <row r="2147" spans="4:4" x14ac:dyDescent="0.2">
      <c r="D2147" s="141"/>
    </row>
    <row r="2148" spans="4:4" x14ac:dyDescent="0.2">
      <c r="D2148" s="141"/>
    </row>
    <row r="2149" spans="4:4" x14ac:dyDescent="0.2">
      <c r="D2149" s="141"/>
    </row>
    <row r="2150" spans="4:4" x14ac:dyDescent="0.2">
      <c r="D2150" s="141"/>
    </row>
    <row r="2151" spans="4:4" x14ac:dyDescent="0.2">
      <c r="D2151" s="141"/>
    </row>
    <row r="2152" spans="4:4" x14ac:dyDescent="0.2">
      <c r="D2152" s="141"/>
    </row>
    <row r="2153" spans="4:4" x14ac:dyDescent="0.2">
      <c r="D2153" s="141"/>
    </row>
    <row r="2154" spans="4:4" x14ac:dyDescent="0.2">
      <c r="D2154" s="141"/>
    </row>
    <row r="2155" spans="4:4" x14ac:dyDescent="0.2">
      <c r="D2155" s="141"/>
    </row>
    <row r="2156" spans="4:4" x14ac:dyDescent="0.2">
      <c r="D2156" s="141"/>
    </row>
    <row r="2157" spans="4:4" x14ac:dyDescent="0.2">
      <c r="D2157" s="141"/>
    </row>
    <row r="2158" spans="4:4" x14ac:dyDescent="0.2">
      <c r="D2158" s="141"/>
    </row>
    <row r="2159" spans="4:4" x14ac:dyDescent="0.2">
      <c r="D2159" s="141"/>
    </row>
    <row r="2160" spans="4:4" x14ac:dyDescent="0.2">
      <c r="D2160" s="141"/>
    </row>
    <row r="2161" spans="4:4" x14ac:dyDescent="0.2">
      <c r="D2161" s="141"/>
    </row>
    <row r="2162" spans="4:4" x14ac:dyDescent="0.2">
      <c r="D2162" s="141"/>
    </row>
    <row r="2163" spans="4:4" x14ac:dyDescent="0.2">
      <c r="D2163" s="141"/>
    </row>
    <row r="2164" spans="4:4" x14ac:dyDescent="0.2">
      <c r="D2164" s="141"/>
    </row>
    <row r="2165" spans="4:4" x14ac:dyDescent="0.2">
      <c r="D2165" s="141"/>
    </row>
    <row r="2166" spans="4:4" x14ac:dyDescent="0.2">
      <c r="D2166" s="141"/>
    </row>
    <row r="2167" spans="4:4" x14ac:dyDescent="0.2">
      <c r="D2167" s="141"/>
    </row>
    <row r="2168" spans="4:4" x14ac:dyDescent="0.2">
      <c r="D2168" s="141"/>
    </row>
    <row r="2169" spans="4:4" x14ac:dyDescent="0.2">
      <c r="D2169" s="141"/>
    </row>
    <row r="2170" spans="4:4" x14ac:dyDescent="0.2">
      <c r="D2170" s="141"/>
    </row>
    <row r="2171" spans="4:4" x14ac:dyDescent="0.2">
      <c r="D2171" s="141"/>
    </row>
    <row r="2172" spans="4:4" x14ac:dyDescent="0.2">
      <c r="D2172" s="141"/>
    </row>
    <row r="2173" spans="4:4" x14ac:dyDescent="0.2">
      <c r="D2173" s="141"/>
    </row>
    <row r="2174" spans="4:4" x14ac:dyDescent="0.2">
      <c r="D2174" s="141"/>
    </row>
    <row r="2175" spans="4:4" x14ac:dyDescent="0.2">
      <c r="D2175" s="141"/>
    </row>
    <row r="2176" spans="4:4" x14ac:dyDescent="0.2">
      <c r="D2176" s="141"/>
    </row>
    <row r="2177" spans="4:4" x14ac:dyDescent="0.2">
      <c r="D2177" s="141"/>
    </row>
    <row r="2178" spans="4:4" x14ac:dyDescent="0.2">
      <c r="D2178" s="141"/>
    </row>
    <row r="2179" spans="4:4" x14ac:dyDescent="0.2">
      <c r="D2179" s="141"/>
    </row>
    <row r="2180" spans="4:4" x14ac:dyDescent="0.2">
      <c r="D2180" s="141"/>
    </row>
    <row r="2181" spans="4:4" x14ac:dyDescent="0.2">
      <c r="D2181" s="141"/>
    </row>
    <row r="2182" spans="4:4" x14ac:dyDescent="0.2">
      <c r="D2182" s="141"/>
    </row>
    <row r="2183" spans="4:4" x14ac:dyDescent="0.2">
      <c r="D2183" s="141"/>
    </row>
    <row r="2184" spans="4:4" x14ac:dyDescent="0.2">
      <c r="D2184" s="141"/>
    </row>
    <row r="2185" spans="4:4" x14ac:dyDescent="0.2">
      <c r="D2185" s="141"/>
    </row>
    <row r="2186" spans="4:4" x14ac:dyDescent="0.2">
      <c r="D2186" s="141"/>
    </row>
    <row r="2187" spans="4:4" x14ac:dyDescent="0.2">
      <c r="D2187" s="141"/>
    </row>
    <row r="2188" spans="4:4" x14ac:dyDescent="0.2">
      <c r="D2188" s="141"/>
    </row>
    <row r="2189" spans="4:4" x14ac:dyDescent="0.2">
      <c r="D2189" s="141"/>
    </row>
    <row r="2190" spans="4:4" x14ac:dyDescent="0.2">
      <c r="D2190" s="141"/>
    </row>
    <row r="2191" spans="4:4" x14ac:dyDescent="0.2">
      <c r="D2191" s="141"/>
    </row>
    <row r="2192" spans="4:4" x14ac:dyDescent="0.2">
      <c r="D2192" s="141"/>
    </row>
    <row r="2193" spans="4:4" x14ac:dyDescent="0.2">
      <c r="D2193" s="141"/>
    </row>
    <row r="2194" spans="4:4" x14ac:dyDescent="0.2">
      <c r="D2194" s="141"/>
    </row>
    <row r="2195" spans="4:4" x14ac:dyDescent="0.2">
      <c r="D2195" s="141"/>
    </row>
    <row r="2196" spans="4:4" x14ac:dyDescent="0.2">
      <c r="D2196" s="141"/>
    </row>
    <row r="2197" spans="4:4" x14ac:dyDescent="0.2">
      <c r="D2197" s="141"/>
    </row>
    <row r="2198" spans="4:4" x14ac:dyDescent="0.2">
      <c r="D2198" s="141"/>
    </row>
    <row r="2199" spans="4:4" x14ac:dyDescent="0.2">
      <c r="D2199" s="141"/>
    </row>
    <row r="2200" spans="4:4" x14ac:dyDescent="0.2">
      <c r="D2200" s="141"/>
    </row>
    <row r="2201" spans="4:4" x14ac:dyDescent="0.2">
      <c r="D2201" s="141"/>
    </row>
    <row r="2202" spans="4:4" x14ac:dyDescent="0.2">
      <c r="D2202" s="141"/>
    </row>
    <row r="2203" spans="4:4" x14ac:dyDescent="0.2">
      <c r="D2203" s="141"/>
    </row>
    <row r="2204" spans="4:4" x14ac:dyDescent="0.2">
      <c r="D2204" s="141"/>
    </row>
    <row r="2205" spans="4:4" x14ac:dyDescent="0.2">
      <c r="D2205" s="141"/>
    </row>
    <row r="2206" spans="4:4" x14ac:dyDescent="0.2">
      <c r="D2206" s="141"/>
    </row>
    <row r="2207" spans="4:4" x14ac:dyDescent="0.2">
      <c r="D2207" s="141"/>
    </row>
    <row r="2208" spans="4:4" x14ac:dyDescent="0.2">
      <c r="D2208" s="141"/>
    </row>
    <row r="2209" spans="4:4" x14ac:dyDescent="0.2">
      <c r="D2209" s="141"/>
    </row>
    <row r="2210" spans="4:4" x14ac:dyDescent="0.2">
      <c r="D2210" s="141"/>
    </row>
    <row r="2211" spans="4:4" x14ac:dyDescent="0.2">
      <c r="D2211" s="141"/>
    </row>
    <row r="2212" spans="4:4" x14ac:dyDescent="0.2">
      <c r="D2212" s="141"/>
    </row>
    <row r="2213" spans="4:4" x14ac:dyDescent="0.2">
      <c r="D2213" s="141"/>
    </row>
    <row r="2214" spans="4:4" x14ac:dyDescent="0.2">
      <c r="D2214" s="141"/>
    </row>
    <row r="2215" spans="4:4" x14ac:dyDescent="0.2">
      <c r="D2215" s="141"/>
    </row>
    <row r="2216" spans="4:4" x14ac:dyDescent="0.2">
      <c r="D2216" s="141"/>
    </row>
    <row r="2217" spans="4:4" x14ac:dyDescent="0.2">
      <c r="D2217" s="141"/>
    </row>
    <row r="2218" spans="4:4" x14ac:dyDescent="0.2">
      <c r="D2218" s="141"/>
    </row>
    <row r="2219" spans="4:4" x14ac:dyDescent="0.2">
      <c r="D2219" s="141"/>
    </row>
    <row r="2220" spans="4:4" x14ac:dyDescent="0.2">
      <c r="D2220" s="141"/>
    </row>
    <row r="2221" spans="4:4" x14ac:dyDescent="0.2">
      <c r="D2221" s="141"/>
    </row>
    <row r="2222" spans="4:4" x14ac:dyDescent="0.2">
      <c r="D2222" s="141"/>
    </row>
    <row r="2223" spans="4:4" x14ac:dyDescent="0.2">
      <c r="D2223" s="141"/>
    </row>
    <row r="2224" spans="4:4" x14ac:dyDescent="0.2">
      <c r="D2224" s="141"/>
    </row>
    <row r="2225" spans="4:4" x14ac:dyDescent="0.2">
      <c r="D2225" s="141"/>
    </row>
    <row r="2226" spans="4:4" x14ac:dyDescent="0.2">
      <c r="D2226" s="141"/>
    </row>
    <row r="2227" spans="4:4" x14ac:dyDescent="0.2">
      <c r="D2227" s="141"/>
    </row>
    <row r="2228" spans="4:4" x14ac:dyDescent="0.2">
      <c r="D2228" s="141"/>
    </row>
    <row r="2229" spans="4:4" x14ac:dyDescent="0.2">
      <c r="D2229" s="141"/>
    </row>
    <row r="2230" spans="4:4" x14ac:dyDescent="0.2">
      <c r="D2230" s="141"/>
    </row>
    <row r="2231" spans="4:4" x14ac:dyDescent="0.2">
      <c r="D2231" s="141"/>
    </row>
    <row r="2232" spans="4:4" x14ac:dyDescent="0.2">
      <c r="D2232" s="141"/>
    </row>
    <row r="2233" spans="4:4" x14ac:dyDescent="0.2">
      <c r="D2233" s="141"/>
    </row>
    <row r="2234" spans="4:4" x14ac:dyDescent="0.2">
      <c r="D2234" s="141"/>
    </row>
    <row r="2235" spans="4:4" x14ac:dyDescent="0.2">
      <c r="D2235" s="141"/>
    </row>
    <row r="2236" spans="4:4" x14ac:dyDescent="0.2">
      <c r="D2236" s="141"/>
    </row>
    <row r="2237" spans="4:4" x14ac:dyDescent="0.2">
      <c r="D2237" s="141"/>
    </row>
    <row r="2238" spans="4:4" x14ac:dyDescent="0.2">
      <c r="D2238" s="141"/>
    </row>
    <row r="2239" spans="4:4" x14ac:dyDescent="0.2">
      <c r="D2239" s="141"/>
    </row>
    <row r="2240" spans="4:4" x14ac:dyDescent="0.2">
      <c r="D2240" s="141"/>
    </row>
    <row r="2241" spans="4:4" x14ac:dyDescent="0.2">
      <c r="D2241" s="141"/>
    </row>
    <row r="2242" spans="4:4" x14ac:dyDescent="0.2">
      <c r="D2242" s="141"/>
    </row>
    <row r="2243" spans="4:4" x14ac:dyDescent="0.2">
      <c r="D2243" s="141"/>
    </row>
    <row r="2244" spans="4:4" x14ac:dyDescent="0.2">
      <c r="D2244" s="141"/>
    </row>
    <row r="2245" spans="4:4" x14ac:dyDescent="0.2">
      <c r="D2245" s="141"/>
    </row>
    <row r="2246" spans="4:4" x14ac:dyDescent="0.2">
      <c r="D2246" s="141"/>
    </row>
    <row r="2247" spans="4:4" x14ac:dyDescent="0.2">
      <c r="D2247" s="141"/>
    </row>
    <row r="2248" spans="4:4" x14ac:dyDescent="0.2">
      <c r="D2248" s="141"/>
    </row>
    <row r="2249" spans="4:4" x14ac:dyDescent="0.2">
      <c r="D2249" s="141"/>
    </row>
    <row r="2250" spans="4:4" x14ac:dyDescent="0.2">
      <c r="D2250" s="141"/>
    </row>
    <row r="2251" spans="4:4" x14ac:dyDescent="0.2">
      <c r="D2251" s="141"/>
    </row>
    <row r="2252" spans="4:4" x14ac:dyDescent="0.2">
      <c r="D2252" s="141"/>
    </row>
    <row r="2253" spans="4:4" x14ac:dyDescent="0.2">
      <c r="D2253" s="141"/>
    </row>
    <row r="2254" spans="4:4" x14ac:dyDescent="0.2">
      <c r="D2254" s="141"/>
    </row>
    <row r="2255" spans="4:4" x14ac:dyDescent="0.2">
      <c r="D2255" s="141"/>
    </row>
    <row r="2256" spans="4:4" x14ac:dyDescent="0.2">
      <c r="D2256" s="141"/>
    </row>
    <row r="2257" spans="4:4" x14ac:dyDescent="0.2">
      <c r="D2257" s="141"/>
    </row>
    <row r="2258" spans="4:4" x14ac:dyDescent="0.2">
      <c r="D2258" s="141"/>
    </row>
    <row r="2259" spans="4:4" x14ac:dyDescent="0.2">
      <c r="D2259" s="141"/>
    </row>
    <row r="2260" spans="4:4" x14ac:dyDescent="0.2">
      <c r="D2260" s="141"/>
    </row>
    <row r="2261" spans="4:4" x14ac:dyDescent="0.2">
      <c r="D2261" s="141"/>
    </row>
    <row r="2262" spans="4:4" x14ac:dyDescent="0.2">
      <c r="D2262" s="141"/>
    </row>
    <row r="2263" spans="4:4" x14ac:dyDescent="0.2">
      <c r="D2263" s="141"/>
    </row>
    <row r="2264" spans="4:4" x14ac:dyDescent="0.2">
      <c r="D2264" s="141"/>
    </row>
    <row r="2265" spans="4:4" x14ac:dyDescent="0.2">
      <c r="D2265" s="141"/>
    </row>
    <row r="2266" spans="4:4" x14ac:dyDescent="0.2">
      <c r="D2266" s="141"/>
    </row>
    <row r="2267" spans="4:4" x14ac:dyDescent="0.2">
      <c r="D2267" s="141"/>
    </row>
    <row r="2268" spans="4:4" x14ac:dyDescent="0.2">
      <c r="D2268" s="141"/>
    </row>
    <row r="2269" spans="4:4" x14ac:dyDescent="0.2">
      <c r="D2269" s="141"/>
    </row>
    <row r="2270" spans="4:4" x14ac:dyDescent="0.2">
      <c r="D2270" s="141"/>
    </row>
    <row r="2271" spans="4:4" x14ac:dyDescent="0.2">
      <c r="D2271" s="141"/>
    </row>
    <row r="2272" spans="4:4" x14ac:dyDescent="0.2">
      <c r="D2272" s="141"/>
    </row>
    <row r="2273" spans="4:4" x14ac:dyDescent="0.2">
      <c r="D2273" s="141"/>
    </row>
    <row r="2274" spans="4:4" x14ac:dyDescent="0.2">
      <c r="D2274" s="141"/>
    </row>
    <row r="2275" spans="4:4" x14ac:dyDescent="0.2">
      <c r="D2275" s="141"/>
    </row>
    <row r="2276" spans="4:4" x14ac:dyDescent="0.2">
      <c r="D2276" s="141"/>
    </row>
    <row r="2277" spans="4:4" x14ac:dyDescent="0.2">
      <c r="D2277" s="141"/>
    </row>
    <row r="2278" spans="4:4" x14ac:dyDescent="0.2">
      <c r="D2278" s="141"/>
    </row>
    <row r="2279" spans="4:4" x14ac:dyDescent="0.2">
      <c r="D2279" s="141"/>
    </row>
    <row r="2280" spans="4:4" x14ac:dyDescent="0.2">
      <c r="D2280" s="141"/>
    </row>
    <row r="2281" spans="4:4" x14ac:dyDescent="0.2">
      <c r="D2281" s="141"/>
    </row>
    <row r="2282" spans="4:4" x14ac:dyDescent="0.2">
      <c r="D2282" s="141"/>
    </row>
    <row r="2283" spans="4:4" x14ac:dyDescent="0.2">
      <c r="D2283" s="141"/>
    </row>
    <row r="2284" spans="4:4" x14ac:dyDescent="0.2">
      <c r="D2284" s="141"/>
    </row>
    <row r="2285" spans="4:4" x14ac:dyDescent="0.2">
      <c r="D2285" s="141"/>
    </row>
    <row r="2286" spans="4:4" x14ac:dyDescent="0.2">
      <c r="D2286" s="141"/>
    </row>
    <row r="2287" spans="4:4" x14ac:dyDescent="0.2">
      <c r="D2287" s="141"/>
    </row>
    <row r="2288" spans="4:4" x14ac:dyDescent="0.2">
      <c r="D2288" s="141"/>
    </row>
    <row r="2289" spans="4:4" x14ac:dyDescent="0.2">
      <c r="D2289" s="141"/>
    </row>
    <row r="2290" spans="4:4" x14ac:dyDescent="0.2">
      <c r="D2290" s="141"/>
    </row>
    <row r="2291" spans="4:4" x14ac:dyDescent="0.2">
      <c r="D2291" s="141"/>
    </row>
    <row r="2292" spans="4:4" x14ac:dyDescent="0.2">
      <c r="D2292" s="141"/>
    </row>
    <row r="2293" spans="4:4" x14ac:dyDescent="0.2">
      <c r="D2293" s="141"/>
    </row>
    <row r="2294" spans="4:4" x14ac:dyDescent="0.2">
      <c r="D2294" s="141"/>
    </row>
    <row r="2295" spans="4:4" x14ac:dyDescent="0.2">
      <c r="D2295" s="141"/>
    </row>
    <row r="2296" spans="4:4" x14ac:dyDescent="0.2">
      <c r="D2296" s="141"/>
    </row>
    <row r="2297" spans="4:4" x14ac:dyDescent="0.2">
      <c r="D2297" s="141"/>
    </row>
    <row r="2298" spans="4:4" x14ac:dyDescent="0.2">
      <c r="D2298" s="141"/>
    </row>
    <row r="2299" spans="4:4" x14ac:dyDescent="0.2">
      <c r="D2299" s="141"/>
    </row>
    <row r="2300" spans="4:4" x14ac:dyDescent="0.2">
      <c r="D2300" s="141"/>
    </row>
    <row r="2301" spans="4:4" x14ac:dyDescent="0.2">
      <c r="D2301" s="141"/>
    </row>
    <row r="2302" spans="4:4" x14ac:dyDescent="0.2">
      <c r="D2302" s="141"/>
    </row>
    <row r="2303" spans="4:4" x14ac:dyDescent="0.2">
      <c r="D2303" s="141"/>
    </row>
    <row r="2304" spans="4:4" x14ac:dyDescent="0.2">
      <c r="D2304" s="141"/>
    </row>
    <row r="2305" spans="4:4" x14ac:dyDescent="0.2">
      <c r="D2305" s="141"/>
    </row>
    <row r="2306" spans="4:4" x14ac:dyDescent="0.2">
      <c r="D2306" s="141"/>
    </row>
    <row r="2307" spans="4:4" x14ac:dyDescent="0.2">
      <c r="D2307" s="141"/>
    </row>
    <row r="2308" spans="4:4" x14ac:dyDescent="0.2">
      <c r="D2308" s="141"/>
    </row>
    <row r="2309" spans="4:4" x14ac:dyDescent="0.2">
      <c r="D2309" s="141"/>
    </row>
    <row r="2310" spans="4:4" x14ac:dyDescent="0.2">
      <c r="D2310" s="141"/>
    </row>
    <row r="2311" spans="4:4" x14ac:dyDescent="0.2">
      <c r="D2311" s="141"/>
    </row>
    <row r="2312" spans="4:4" x14ac:dyDescent="0.2">
      <c r="D2312" s="141"/>
    </row>
    <row r="2313" spans="4:4" x14ac:dyDescent="0.2">
      <c r="D2313" s="141"/>
    </row>
    <row r="2314" spans="4:4" x14ac:dyDescent="0.2">
      <c r="D2314" s="141"/>
    </row>
    <row r="2315" spans="4:4" x14ac:dyDescent="0.2">
      <c r="D2315" s="141"/>
    </row>
    <row r="2316" spans="4:4" x14ac:dyDescent="0.2">
      <c r="D2316" s="141"/>
    </row>
    <row r="2317" spans="4:4" x14ac:dyDescent="0.2">
      <c r="D2317" s="141"/>
    </row>
    <row r="2318" spans="4:4" x14ac:dyDescent="0.2">
      <c r="D2318" s="141"/>
    </row>
    <row r="2319" spans="4:4" x14ac:dyDescent="0.2">
      <c r="D2319" s="141"/>
    </row>
    <row r="2320" spans="4:4" x14ac:dyDescent="0.2">
      <c r="D2320" s="141"/>
    </row>
    <row r="2321" spans="4:4" x14ac:dyDescent="0.2">
      <c r="D2321" s="141"/>
    </row>
    <row r="2322" spans="4:4" x14ac:dyDescent="0.2">
      <c r="D2322" s="141"/>
    </row>
    <row r="2323" spans="4:4" x14ac:dyDescent="0.2">
      <c r="D2323" s="141"/>
    </row>
    <row r="2324" spans="4:4" x14ac:dyDescent="0.2">
      <c r="D2324" s="141"/>
    </row>
    <row r="2325" spans="4:4" x14ac:dyDescent="0.2">
      <c r="D2325" s="141"/>
    </row>
    <row r="2326" spans="4:4" x14ac:dyDescent="0.2">
      <c r="D2326" s="141"/>
    </row>
    <row r="2327" spans="4:4" x14ac:dyDescent="0.2">
      <c r="D2327" s="141"/>
    </row>
    <row r="2328" spans="4:4" x14ac:dyDescent="0.2">
      <c r="D2328" s="141"/>
    </row>
    <row r="2329" spans="4:4" x14ac:dyDescent="0.2">
      <c r="D2329" s="141"/>
    </row>
    <row r="2330" spans="4:4" x14ac:dyDescent="0.2">
      <c r="D2330" s="141"/>
    </row>
    <row r="2331" spans="4:4" x14ac:dyDescent="0.2">
      <c r="D2331" s="141"/>
    </row>
    <row r="2332" spans="4:4" x14ac:dyDescent="0.2">
      <c r="D2332" s="141"/>
    </row>
    <row r="2333" spans="4:4" x14ac:dyDescent="0.2">
      <c r="D2333" s="141"/>
    </row>
    <row r="2334" spans="4:4" x14ac:dyDescent="0.2">
      <c r="D2334" s="141"/>
    </row>
    <row r="2335" spans="4:4" x14ac:dyDescent="0.2">
      <c r="D2335" s="141"/>
    </row>
    <row r="2336" spans="4:4" x14ac:dyDescent="0.2">
      <c r="D2336" s="141"/>
    </row>
    <row r="2337" spans="4:4" x14ac:dyDescent="0.2">
      <c r="D2337" s="141"/>
    </row>
    <row r="2338" spans="4:4" x14ac:dyDescent="0.2">
      <c r="D2338" s="141"/>
    </row>
    <row r="2339" spans="4:4" x14ac:dyDescent="0.2">
      <c r="D2339" s="141"/>
    </row>
    <row r="2340" spans="4:4" x14ac:dyDescent="0.2">
      <c r="D2340" s="141"/>
    </row>
    <row r="2341" spans="4:4" x14ac:dyDescent="0.2">
      <c r="D2341" s="141"/>
    </row>
    <row r="2342" spans="4:4" x14ac:dyDescent="0.2">
      <c r="D2342" s="141"/>
    </row>
    <row r="2343" spans="4:4" x14ac:dyDescent="0.2">
      <c r="D2343" s="141"/>
    </row>
    <row r="2344" spans="4:4" x14ac:dyDescent="0.2">
      <c r="D2344" s="141"/>
    </row>
    <row r="2345" spans="4:4" x14ac:dyDescent="0.2">
      <c r="D2345" s="141"/>
    </row>
    <row r="2346" spans="4:4" x14ac:dyDescent="0.2">
      <c r="D2346" s="141"/>
    </row>
    <row r="2347" spans="4:4" x14ac:dyDescent="0.2">
      <c r="D2347" s="141"/>
    </row>
    <row r="2348" spans="4:4" x14ac:dyDescent="0.2">
      <c r="D2348" s="141"/>
    </row>
    <row r="2349" spans="4:4" x14ac:dyDescent="0.2">
      <c r="D2349" s="141"/>
    </row>
    <row r="2350" spans="4:4" x14ac:dyDescent="0.2">
      <c r="D2350" s="141"/>
    </row>
    <row r="2351" spans="4:4" x14ac:dyDescent="0.2">
      <c r="D2351" s="141"/>
    </row>
    <row r="2352" spans="4:4" x14ac:dyDescent="0.2">
      <c r="D2352" s="141"/>
    </row>
    <row r="2353" spans="4:4" x14ac:dyDescent="0.2">
      <c r="D2353" s="141"/>
    </row>
    <row r="2354" spans="4:4" x14ac:dyDescent="0.2">
      <c r="D2354" s="141"/>
    </row>
    <row r="2355" spans="4:4" x14ac:dyDescent="0.2">
      <c r="D2355" s="141"/>
    </row>
    <row r="2356" spans="4:4" x14ac:dyDescent="0.2">
      <c r="D2356" s="141"/>
    </row>
    <row r="2357" spans="4:4" x14ac:dyDescent="0.2">
      <c r="D2357" s="141"/>
    </row>
    <row r="2358" spans="4:4" x14ac:dyDescent="0.2">
      <c r="D2358" s="141"/>
    </row>
    <row r="2359" spans="4:4" x14ac:dyDescent="0.2">
      <c r="D2359" s="141"/>
    </row>
    <row r="2360" spans="4:4" x14ac:dyDescent="0.2">
      <c r="D2360" s="141"/>
    </row>
    <row r="2361" spans="4:4" x14ac:dyDescent="0.2">
      <c r="D2361" s="141"/>
    </row>
    <row r="2362" spans="4:4" x14ac:dyDescent="0.2">
      <c r="D2362" s="141"/>
    </row>
    <row r="2363" spans="4:4" x14ac:dyDescent="0.2">
      <c r="D2363" s="141"/>
    </row>
    <row r="2364" spans="4:4" x14ac:dyDescent="0.2">
      <c r="D2364" s="141"/>
    </row>
    <row r="2365" spans="4:4" x14ac:dyDescent="0.2">
      <c r="D2365" s="141"/>
    </row>
    <row r="2366" spans="4:4" x14ac:dyDescent="0.2">
      <c r="D2366" s="141"/>
    </row>
    <row r="2367" spans="4:4" x14ac:dyDescent="0.2">
      <c r="D2367" s="141"/>
    </row>
    <row r="2368" spans="4:4" x14ac:dyDescent="0.2">
      <c r="D2368" s="141"/>
    </row>
    <row r="2369" spans="4:4" x14ac:dyDescent="0.2">
      <c r="D2369" s="141"/>
    </row>
    <row r="2370" spans="4:4" x14ac:dyDescent="0.2">
      <c r="D2370" s="141"/>
    </row>
    <row r="2371" spans="4:4" x14ac:dyDescent="0.2">
      <c r="D2371" s="141"/>
    </row>
    <row r="2372" spans="4:4" x14ac:dyDescent="0.2">
      <c r="D2372" s="141"/>
    </row>
    <row r="2373" spans="4:4" x14ac:dyDescent="0.2">
      <c r="D2373" s="141"/>
    </row>
    <row r="2374" spans="4:4" x14ac:dyDescent="0.2">
      <c r="D2374" s="141"/>
    </row>
    <row r="2375" spans="4:4" x14ac:dyDescent="0.2">
      <c r="D2375" s="141"/>
    </row>
    <row r="2376" spans="4:4" x14ac:dyDescent="0.2">
      <c r="D2376" s="141"/>
    </row>
    <row r="2377" spans="4:4" x14ac:dyDescent="0.2">
      <c r="D2377" s="141"/>
    </row>
    <row r="2378" spans="4:4" x14ac:dyDescent="0.2">
      <c r="D2378" s="141"/>
    </row>
    <row r="2379" spans="4:4" x14ac:dyDescent="0.2">
      <c r="D2379" s="141"/>
    </row>
    <row r="2380" spans="4:4" x14ac:dyDescent="0.2">
      <c r="D2380" s="141"/>
    </row>
    <row r="2381" spans="4:4" x14ac:dyDescent="0.2">
      <c r="D2381" s="141"/>
    </row>
    <row r="2382" spans="4:4" x14ac:dyDescent="0.2">
      <c r="D2382" s="141"/>
    </row>
    <row r="2383" spans="4:4" x14ac:dyDescent="0.2">
      <c r="D2383" s="141"/>
    </row>
    <row r="2384" spans="4:4" x14ac:dyDescent="0.2">
      <c r="D2384" s="141"/>
    </row>
    <row r="2385" spans="4:4" x14ac:dyDescent="0.2">
      <c r="D2385" s="141"/>
    </row>
    <row r="2386" spans="4:4" x14ac:dyDescent="0.2">
      <c r="D2386" s="141"/>
    </row>
    <row r="2387" spans="4:4" x14ac:dyDescent="0.2">
      <c r="D2387" s="141"/>
    </row>
    <row r="2388" spans="4:4" x14ac:dyDescent="0.2">
      <c r="D2388" s="141"/>
    </row>
    <row r="2389" spans="4:4" x14ac:dyDescent="0.2">
      <c r="D2389" s="141"/>
    </row>
    <row r="2390" spans="4:4" x14ac:dyDescent="0.2">
      <c r="D2390" s="141"/>
    </row>
    <row r="2391" spans="4:4" x14ac:dyDescent="0.2">
      <c r="D2391" s="141"/>
    </row>
    <row r="2392" spans="4:4" x14ac:dyDescent="0.2">
      <c r="D2392" s="141"/>
    </row>
    <row r="2393" spans="4:4" x14ac:dyDescent="0.2">
      <c r="D2393" s="141"/>
    </row>
    <row r="2394" spans="4:4" x14ac:dyDescent="0.2">
      <c r="D2394" s="141"/>
    </row>
    <row r="2395" spans="4:4" x14ac:dyDescent="0.2">
      <c r="D2395" s="141"/>
    </row>
    <row r="2396" spans="4:4" x14ac:dyDescent="0.2">
      <c r="D2396" s="141"/>
    </row>
    <row r="2397" spans="4:4" x14ac:dyDescent="0.2">
      <c r="D2397" s="141"/>
    </row>
    <row r="2398" spans="4:4" x14ac:dyDescent="0.2">
      <c r="D2398" s="141"/>
    </row>
    <row r="2399" spans="4:4" x14ac:dyDescent="0.2">
      <c r="D2399" s="141"/>
    </row>
    <row r="2400" spans="4:4" x14ac:dyDescent="0.2">
      <c r="D2400" s="141"/>
    </row>
    <row r="2401" spans="4:4" x14ac:dyDescent="0.2">
      <c r="D2401" s="141"/>
    </row>
    <row r="2402" spans="4:4" x14ac:dyDescent="0.2">
      <c r="D2402" s="141"/>
    </row>
    <row r="2403" spans="4:4" x14ac:dyDescent="0.2">
      <c r="D2403" s="141"/>
    </row>
    <row r="2404" spans="4:4" x14ac:dyDescent="0.2">
      <c r="D2404" s="141"/>
    </row>
    <row r="2405" spans="4:4" x14ac:dyDescent="0.2">
      <c r="D2405" s="141"/>
    </row>
    <row r="2406" spans="4:4" x14ac:dyDescent="0.2">
      <c r="D2406" s="141"/>
    </row>
    <row r="2407" spans="4:4" x14ac:dyDescent="0.2">
      <c r="D2407" s="141"/>
    </row>
    <row r="2408" spans="4:4" x14ac:dyDescent="0.2">
      <c r="D2408" s="141"/>
    </row>
    <row r="2409" spans="4:4" x14ac:dyDescent="0.2">
      <c r="D2409" s="141"/>
    </row>
    <row r="2410" spans="4:4" x14ac:dyDescent="0.2">
      <c r="D2410" s="141"/>
    </row>
    <row r="2411" spans="4:4" x14ac:dyDescent="0.2">
      <c r="D2411" s="141"/>
    </row>
    <row r="2412" spans="4:4" x14ac:dyDescent="0.2">
      <c r="D2412" s="141"/>
    </row>
    <row r="2413" spans="4:4" x14ac:dyDescent="0.2">
      <c r="D2413" s="141"/>
    </row>
    <row r="2414" spans="4:4" x14ac:dyDescent="0.2">
      <c r="D2414" s="141"/>
    </row>
    <row r="2415" spans="4:4" x14ac:dyDescent="0.2">
      <c r="D2415" s="141"/>
    </row>
    <row r="2416" spans="4:4" x14ac:dyDescent="0.2">
      <c r="D2416" s="141"/>
    </row>
    <row r="2417" spans="4:4" x14ac:dyDescent="0.2">
      <c r="D2417" s="141"/>
    </row>
    <row r="2418" spans="4:4" x14ac:dyDescent="0.2">
      <c r="D2418" s="141"/>
    </row>
    <row r="2419" spans="4:4" x14ac:dyDescent="0.2">
      <c r="D2419" s="141"/>
    </row>
    <row r="2420" spans="4:4" x14ac:dyDescent="0.2">
      <c r="D2420" s="141"/>
    </row>
    <row r="2421" spans="4:4" x14ac:dyDescent="0.2">
      <c r="D2421" s="141"/>
    </row>
    <row r="2422" spans="4:4" x14ac:dyDescent="0.2">
      <c r="D2422" s="141"/>
    </row>
    <row r="2423" spans="4:4" x14ac:dyDescent="0.2">
      <c r="D2423" s="141"/>
    </row>
    <row r="2424" spans="4:4" x14ac:dyDescent="0.2">
      <c r="D2424" s="141"/>
    </row>
    <row r="2425" spans="4:4" x14ac:dyDescent="0.2">
      <c r="D2425" s="141"/>
    </row>
    <row r="2426" spans="4:4" x14ac:dyDescent="0.2">
      <c r="D2426" s="141"/>
    </row>
    <row r="2427" spans="4:4" x14ac:dyDescent="0.2">
      <c r="D2427" s="141"/>
    </row>
    <row r="2428" spans="4:4" x14ac:dyDescent="0.2">
      <c r="D2428" s="141"/>
    </row>
    <row r="2429" spans="4:4" x14ac:dyDescent="0.2">
      <c r="D2429" s="141"/>
    </row>
    <row r="2430" spans="4:4" x14ac:dyDescent="0.2">
      <c r="D2430" s="141"/>
    </row>
    <row r="2431" spans="4:4" x14ac:dyDescent="0.2">
      <c r="D2431" s="141"/>
    </row>
    <row r="2432" spans="4:4" x14ac:dyDescent="0.2">
      <c r="D2432" s="141"/>
    </row>
    <row r="2433" spans="4:4" x14ac:dyDescent="0.2">
      <c r="D2433" s="141"/>
    </row>
    <row r="2434" spans="4:4" x14ac:dyDescent="0.2">
      <c r="D2434" s="141"/>
    </row>
    <row r="2435" spans="4:4" x14ac:dyDescent="0.2">
      <c r="D2435" s="141"/>
    </row>
    <row r="2436" spans="4:4" x14ac:dyDescent="0.2">
      <c r="D2436" s="141"/>
    </row>
    <row r="2437" spans="4:4" x14ac:dyDescent="0.2">
      <c r="D2437" s="141"/>
    </row>
    <row r="2438" spans="4:4" x14ac:dyDescent="0.2">
      <c r="D2438" s="141"/>
    </row>
    <row r="2439" spans="4:4" x14ac:dyDescent="0.2">
      <c r="D2439" s="141"/>
    </row>
    <row r="2440" spans="4:4" x14ac:dyDescent="0.2">
      <c r="D2440" s="141"/>
    </row>
    <row r="2441" spans="4:4" x14ac:dyDescent="0.2">
      <c r="D2441" s="141"/>
    </row>
    <row r="2442" spans="4:4" x14ac:dyDescent="0.2">
      <c r="D2442" s="141"/>
    </row>
    <row r="2443" spans="4:4" x14ac:dyDescent="0.2">
      <c r="D2443" s="141"/>
    </row>
    <row r="2444" spans="4:4" x14ac:dyDescent="0.2">
      <c r="D2444" s="141"/>
    </row>
    <row r="2445" spans="4:4" x14ac:dyDescent="0.2">
      <c r="D2445" s="141"/>
    </row>
    <row r="2446" spans="4:4" x14ac:dyDescent="0.2">
      <c r="D2446" s="141"/>
    </row>
    <row r="2447" spans="4:4" x14ac:dyDescent="0.2">
      <c r="D2447" s="141"/>
    </row>
    <row r="2448" spans="4:4" x14ac:dyDescent="0.2">
      <c r="D2448" s="141"/>
    </row>
    <row r="2449" spans="4:4" x14ac:dyDescent="0.2">
      <c r="D2449" s="141"/>
    </row>
    <row r="2450" spans="4:4" x14ac:dyDescent="0.2">
      <c r="D2450" s="141"/>
    </row>
    <row r="2451" spans="4:4" x14ac:dyDescent="0.2">
      <c r="D2451" s="141"/>
    </row>
    <row r="2452" spans="4:4" x14ac:dyDescent="0.2">
      <c r="D2452" s="141"/>
    </row>
    <row r="2453" spans="4:4" x14ac:dyDescent="0.2">
      <c r="D2453" s="141"/>
    </row>
    <row r="2454" spans="4:4" x14ac:dyDescent="0.2">
      <c r="D2454" s="141"/>
    </row>
    <row r="2455" spans="4:4" x14ac:dyDescent="0.2">
      <c r="D2455" s="141"/>
    </row>
    <row r="2456" spans="4:4" x14ac:dyDescent="0.2">
      <c r="D2456" s="141"/>
    </row>
    <row r="2457" spans="4:4" x14ac:dyDescent="0.2">
      <c r="D2457" s="141"/>
    </row>
    <row r="2458" spans="4:4" x14ac:dyDescent="0.2">
      <c r="D2458" s="141"/>
    </row>
    <row r="2459" spans="4:4" x14ac:dyDescent="0.2">
      <c r="D2459" s="141"/>
    </row>
    <row r="2460" spans="4:4" x14ac:dyDescent="0.2">
      <c r="D2460" s="141"/>
    </row>
    <row r="2461" spans="4:4" x14ac:dyDescent="0.2">
      <c r="D2461" s="141"/>
    </row>
    <row r="2462" spans="4:4" x14ac:dyDescent="0.2">
      <c r="D2462" s="141"/>
    </row>
    <row r="2463" spans="4:4" x14ac:dyDescent="0.2">
      <c r="D2463" s="141"/>
    </row>
    <row r="2464" spans="4:4" x14ac:dyDescent="0.2">
      <c r="D2464" s="141"/>
    </row>
    <row r="2465" spans="4:4" x14ac:dyDescent="0.2">
      <c r="D2465" s="141"/>
    </row>
    <row r="2466" spans="4:4" x14ac:dyDescent="0.2">
      <c r="D2466" s="141"/>
    </row>
    <row r="2467" spans="4:4" x14ac:dyDescent="0.2">
      <c r="D2467" s="141"/>
    </row>
    <row r="2468" spans="4:4" x14ac:dyDescent="0.2">
      <c r="D2468" s="141"/>
    </row>
    <row r="2469" spans="4:4" x14ac:dyDescent="0.2">
      <c r="D2469" s="141"/>
    </row>
    <row r="2470" spans="4:4" x14ac:dyDescent="0.2">
      <c r="D2470" s="141"/>
    </row>
    <row r="2471" spans="4:4" x14ac:dyDescent="0.2">
      <c r="D2471" s="141"/>
    </row>
    <row r="2472" spans="4:4" x14ac:dyDescent="0.2">
      <c r="D2472" s="141"/>
    </row>
    <row r="2473" spans="4:4" x14ac:dyDescent="0.2">
      <c r="D2473" s="141"/>
    </row>
    <row r="2474" spans="4:4" x14ac:dyDescent="0.2">
      <c r="D2474" s="141"/>
    </row>
    <row r="2475" spans="4:4" x14ac:dyDescent="0.2">
      <c r="D2475" s="141"/>
    </row>
    <row r="2476" spans="4:4" x14ac:dyDescent="0.2">
      <c r="D2476" s="141"/>
    </row>
    <row r="2477" spans="4:4" x14ac:dyDescent="0.2">
      <c r="D2477" s="141"/>
    </row>
    <row r="2478" spans="4:4" x14ac:dyDescent="0.2">
      <c r="D2478" s="141"/>
    </row>
    <row r="2479" spans="4:4" x14ac:dyDescent="0.2">
      <c r="D2479" s="141"/>
    </row>
    <row r="2480" spans="4:4" x14ac:dyDescent="0.2">
      <c r="D2480" s="141"/>
    </row>
    <row r="2481" spans="4:4" x14ac:dyDescent="0.2">
      <c r="D2481" s="141"/>
    </row>
    <row r="2482" spans="4:4" x14ac:dyDescent="0.2">
      <c r="D2482" s="141"/>
    </row>
    <row r="2483" spans="4:4" x14ac:dyDescent="0.2">
      <c r="D2483" s="141"/>
    </row>
    <row r="2484" spans="4:4" x14ac:dyDescent="0.2">
      <c r="D2484" s="141"/>
    </row>
    <row r="2485" spans="4:4" x14ac:dyDescent="0.2">
      <c r="D2485" s="141"/>
    </row>
    <row r="2486" spans="4:4" x14ac:dyDescent="0.2">
      <c r="D2486" s="141"/>
    </row>
    <row r="2487" spans="4:4" x14ac:dyDescent="0.2">
      <c r="D2487" s="141"/>
    </row>
    <row r="2488" spans="4:4" x14ac:dyDescent="0.2">
      <c r="D2488" s="141"/>
    </row>
    <row r="2489" spans="4:4" x14ac:dyDescent="0.2">
      <c r="D2489" s="141"/>
    </row>
    <row r="2490" spans="4:4" x14ac:dyDescent="0.2">
      <c r="D2490" s="141"/>
    </row>
    <row r="2491" spans="4:4" x14ac:dyDescent="0.2">
      <c r="D2491" s="141"/>
    </row>
    <row r="2492" spans="4:4" x14ac:dyDescent="0.2">
      <c r="D2492" s="141"/>
    </row>
    <row r="2493" spans="4:4" x14ac:dyDescent="0.2">
      <c r="D2493" s="141"/>
    </row>
    <row r="2494" spans="4:4" x14ac:dyDescent="0.2">
      <c r="D2494" s="141"/>
    </row>
    <row r="2495" spans="4:4" x14ac:dyDescent="0.2">
      <c r="D2495" s="141"/>
    </row>
    <row r="2496" spans="4:4" x14ac:dyDescent="0.2">
      <c r="D2496" s="141"/>
    </row>
    <row r="2497" spans="4:4" x14ac:dyDescent="0.2">
      <c r="D2497" s="141"/>
    </row>
    <row r="2498" spans="4:4" x14ac:dyDescent="0.2">
      <c r="D2498" s="141"/>
    </row>
    <row r="2499" spans="4:4" x14ac:dyDescent="0.2">
      <c r="D2499" s="141"/>
    </row>
    <row r="2500" spans="4:4" x14ac:dyDescent="0.2">
      <c r="D2500" s="141"/>
    </row>
    <row r="2501" spans="4:4" x14ac:dyDescent="0.2">
      <c r="D2501" s="141"/>
    </row>
    <row r="2502" spans="4:4" x14ac:dyDescent="0.2">
      <c r="D2502" s="141"/>
    </row>
    <row r="2503" spans="4:4" x14ac:dyDescent="0.2">
      <c r="D2503" s="141"/>
    </row>
    <row r="2504" spans="4:4" x14ac:dyDescent="0.2">
      <c r="D2504" s="141"/>
    </row>
    <row r="2505" spans="4:4" x14ac:dyDescent="0.2">
      <c r="D2505" s="141"/>
    </row>
    <row r="2506" spans="4:4" x14ac:dyDescent="0.2">
      <c r="D2506" s="141"/>
    </row>
    <row r="2507" spans="4:4" x14ac:dyDescent="0.2">
      <c r="D2507" s="141"/>
    </row>
    <row r="2508" spans="4:4" x14ac:dyDescent="0.2">
      <c r="D2508" s="141"/>
    </row>
    <row r="2509" spans="4:4" x14ac:dyDescent="0.2">
      <c r="D2509" s="141"/>
    </row>
    <row r="2510" spans="4:4" x14ac:dyDescent="0.2">
      <c r="D2510" s="141"/>
    </row>
    <row r="2511" spans="4:4" x14ac:dyDescent="0.2">
      <c r="D2511" s="141"/>
    </row>
    <row r="2512" spans="4:4" x14ac:dyDescent="0.2">
      <c r="D2512" s="141"/>
    </row>
    <row r="2513" spans="4:4" x14ac:dyDescent="0.2">
      <c r="D2513" s="141"/>
    </row>
    <row r="2514" spans="4:4" x14ac:dyDescent="0.2">
      <c r="D2514" s="141"/>
    </row>
    <row r="2515" spans="4:4" x14ac:dyDescent="0.2">
      <c r="D2515" s="141"/>
    </row>
    <row r="2516" spans="4:4" x14ac:dyDescent="0.2">
      <c r="D2516" s="141"/>
    </row>
    <row r="2517" spans="4:4" x14ac:dyDescent="0.2">
      <c r="D2517" s="141"/>
    </row>
    <row r="2518" spans="4:4" x14ac:dyDescent="0.2">
      <c r="D2518" s="141"/>
    </row>
    <row r="2519" spans="4:4" x14ac:dyDescent="0.2">
      <c r="D2519" s="141"/>
    </row>
    <row r="2520" spans="4:4" x14ac:dyDescent="0.2">
      <c r="D2520" s="141"/>
    </row>
    <row r="2521" spans="4:4" x14ac:dyDescent="0.2">
      <c r="D2521" s="141"/>
    </row>
    <row r="2522" spans="4:4" x14ac:dyDescent="0.2">
      <c r="D2522" s="141"/>
    </row>
    <row r="2523" spans="4:4" x14ac:dyDescent="0.2">
      <c r="D2523" s="141"/>
    </row>
    <row r="2524" spans="4:4" x14ac:dyDescent="0.2">
      <c r="D2524" s="141"/>
    </row>
    <row r="2525" spans="4:4" x14ac:dyDescent="0.2">
      <c r="D2525" s="141"/>
    </row>
    <row r="2526" spans="4:4" x14ac:dyDescent="0.2">
      <c r="D2526" s="141"/>
    </row>
    <row r="2527" spans="4:4" x14ac:dyDescent="0.2">
      <c r="D2527" s="141"/>
    </row>
    <row r="2528" spans="4:4" x14ac:dyDescent="0.2">
      <c r="D2528" s="141"/>
    </row>
    <row r="2529" spans="4:4" x14ac:dyDescent="0.2">
      <c r="D2529" s="141"/>
    </row>
    <row r="2530" spans="4:4" x14ac:dyDescent="0.2">
      <c r="D2530" s="141"/>
    </row>
    <row r="2531" spans="4:4" x14ac:dyDescent="0.2">
      <c r="D2531" s="141"/>
    </row>
    <row r="2532" spans="4:4" x14ac:dyDescent="0.2">
      <c r="D2532" s="141"/>
    </row>
    <row r="2533" spans="4:4" x14ac:dyDescent="0.2">
      <c r="D2533" s="141"/>
    </row>
    <row r="2534" spans="4:4" x14ac:dyDescent="0.2">
      <c r="D2534" s="141"/>
    </row>
    <row r="2535" spans="4:4" x14ac:dyDescent="0.2">
      <c r="D2535" s="141"/>
    </row>
    <row r="2536" spans="4:4" x14ac:dyDescent="0.2">
      <c r="D2536" s="141"/>
    </row>
    <row r="2537" spans="4:4" x14ac:dyDescent="0.2">
      <c r="D2537" s="141"/>
    </row>
    <row r="2538" spans="4:4" x14ac:dyDescent="0.2">
      <c r="D2538" s="141"/>
    </row>
    <row r="2539" spans="4:4" x14ac:dyDescent="0.2">
      <c r="D2539" s="141"/>
    </row>
    <row r="2540" spans="4:4" x14ac:dyDescent="0.2">
      <c r="D2540" s="141"/>
    </row>
    <row r="2541" spans="4:4" x14ac:dyDescent="0.2">
      <c r="D2541" s="141"/>
    </row>
    <row r="2542" spans="4:4" x14ac:dyDescent="0.2">
      <c r="D2542" s="141"/>
    </row>
    <row r="2543" spans="4:4" x14ac:dyDescent="0.2">
      <c r="D2543" s="141"/>
    </row>
    <row r="2544" spans="4:4" x14ac:dyDescent="0.2">
      <c r="D2544" s="141"/>
    </row>
    <row r="2545" spans="4:4" x14ac:dyDescent="0.2">
      <c r="D2545" s="141"/>
    </row>
    <row r="2546" spans="4:4" x14ac:dyDescent="0.2">
      <c r="D2546" s="141"/>
    </row>
    <row r="2547" spans="4:4" x14ac:dyDescent="0.2">
      <c r="D2547" s="141"/>
    </row>
    <row r="2548" spans="4:4" x14ac:dyDescent="0.2">
      <c r="D2548" s="141"/>
    </row>
    <row r="2549" spans="4:4" x14ac:dyDescent="0.2">
      <c r="D2549" s="141"/>
    </row>
    <row r="2550" spans="4:4" x14ac:dyDescent="0.2">
      <c r="D2550" s="141"/>
    </row>
    <row r="2551" spans="4:4" x14ac:dyDescent="0.2">
      <c r="D2551" s="141"/>
    </row>
    <row r="2552" spans="4:4" x14ac:dyDescent="0.2">
      <c r="D2552" s="141"/>
    </row>
    <row r="2553" spans="4:4" x14ac:dyDescent="0.2">
      <c r="D2553" s="141"/>
    </row>
    <row r="2554" spans="4:4" x14ac:dyDescent="0.2">
      <c r="D2554" s="141"/>
    </row>
    <row r="2555" spans="4:4" x14ac:dyDescent="0.2">
      <c r="D2555" s="141"/>
    </row>
    <row r="2556" spans="4:4" x14ac:dyDescent="0.2">
      <c r="D2556" s="141"/>
    </row>
    <row r="2557" spans="4:4" x14ac:dyDescent="0.2">
      <c r="D2557" s="141"/>
    </row>
    <row r="2558" spans="4:4" x14ac:dyDescent="0.2">
      <c r="D2558" s="141"/>
    </row>
    <row r="2559" spans="4:4" x14ac:dyDescent="0.2">
      <c r="D2559" s="141"/>
    </row>
    <row r="2560" spans="4:4" x14ac:dyDescent="0.2">
      <c r="D2560" s="141"/>
    </row>
    <row r="2561" spans="4:4" x14ac:dyDescent="0.2">
      <c r="D2561" s="141"/>
    </row>
    <row r="2562" spans="4:4" x14ac:dyDescent="0.2">
      <c r="D2562" s="141"/>
    </row>
    <row r="2563" spans="4:4" x14ac:dyDescent="0.2">
      <c r="D2563" s="141"/>
    </row>
    <row r="2564" spans="4:4" x14ac:dyDescent="0.2">
      <c r="D2564" s="141"/>
    </row>
    <row r="2565" spans="4:4" x14ac:dyDescent="0.2">
      <c r="D2565" s="141"/>
    </row>
    <row r="2566" spans="4:4" x14ac:dyDescent="0.2">
      <c r="D2566" s="141"/>
    </row>
    <row r="2567" spans="4:4" x14ac:dyDescent="0.2">
      <c r="D2567" s="141"/>
    </row>
    <row r="2568" spans="4:4" x14ac:dyDescent="0.2">
      <c r="D2568" s="141"/>
    </row>
    <row r="2569" spans="4:4" x14ac:dyDescent="0.2">
      <c r="D2569" s="141"/>
    </row>
    <row r="2570" spans="4:4" x14ac:dyDescent="0.2">
      <c r="D2570" s="141"/>
    </row>
    <row r="2571" spans="4:4" x14ac:dyDescent="0.2">
      <c r="D2571" s="141"/>
    </row>
    <row r="2572" spans="4:4" x14ac:dyDescent="0.2">
      <c r="D2572" s="141"/>
    </row>
    <row r="2573" spans="4:4" x14ac:dyDescent="0.2">
      <c r="D2573" s="141"/>
    </row>
    <row r="2574" spans="4:4" x14ac:dyDescent="0.2">
      <c r="D2574" s="141"/>
    </row>
    <row r="2575" spans="4:4" x14ac:dyDescent="0.2">
      <c r="D2575" s="141"/>
    </row>
    <row r="2576" spans="4:4" x14ac:dyDescent="0.2">
      <c r="D2576" s="141"/>
    </row>
    <row r="2577" spans="4:4" x14ac:dyDescent="0.2">
      <c r="D2577" s="141"/>
    </row>
    <row r="2578" spans="4:4" x14ac:dyDescent="0.2">
      <c r="D2578" s="141"/>
    </row>
    <row r="2579" spans="4:4" x14ac:dyDescent="0.2">
      <c r="D2579" s="141"/>
    </row>
    <row r="2580" spans="4:4" x14ac:dyDescent="0.2">
      <c r="D2580" s="141"/>
    </row>
    <row r="2581" spans="4:4" x14ac:dyDescent="0.2">
      <c r="D2581" s="141"/>
    </row>
    <row r="2582" spans="4:4" x14ac:dyDescent="0.2">
      <c r="D2582" s="141"/>
    </row>
    <row r="2583" spans="4:4" x14ac:dyDescent="0.2">
      <c r="D2583" s="141"/>
    </row>
    <row r="2584" spans="4:4" x14ac:dyDescent="0.2">
      <c r="D2584" s="141"/>
    </row>
    <row r="2585" spans="4:4" x14ac:dyDescent="0.2">
      <c r="D2585" s="141"/>
    </row>
    <row r="2586" spans="4:4" x14ac:dyDescent="0.2">
      <c r="D2586" s="141"/>
    </row>
    <row r="2587" spans="4:4" x14ac:dyDescent="0.2">
      <c r="D2587" s="141"/>
    </row>
    <row r="2588" spans="4:4" x14ac:dyDescent="0.2">
      <c r="D2588" s="141"/>
    </row>
    <row r="2589" spans="4:4" x14ac:dyDescent="0.2">
      <c r="D2589" s="141"/>
    </row>
    <row r="2590" spans="4:4" x14ac:dyDescent="0.2">
      <c r="D2590" s="141"/>
    </row>
    <row r="2591" spans="4:4" x14ac:dyDescent="0.2">
      <c r="D2591" s="141"/>
    </row>
    <row r="2592" spans="4:4" x14ac:dyDescent="0.2">
      <c r="D2592" s="141"/>
    </row>
    <row r="2593" spans="4:4" x14ac:dyDescent="0.2">
      <c r="D2593" s="141"/>
    </row>
    <row r="2594" spans="4:4" x14ac:dyDescent="0.2">
      <c r="D2594" s="141"/>
    </row>
    <row r="2595" spans="4:4" x14ac:dyDescent="0.2">
      <c r="D2595" s="141"/>
    </row>
    <row r="2596" spans="4:4" x14ac:dyDescent="0.2">
      <c r="D2596" s="141"/>
    </row>
    <row r="2597" spans="4:4" x14ac:dyDescent="0.2">
      <c r="D2597" s="141"/>
    </row>
    <row r="2598" spans="4:4" x14ac:dyDescent="0.2">
      <c r="D2598" s="141"/>
    </row>
    <row r="2599" spans="4:4" x14ac:dyDescent="0.2">
      <c r="D2599" s="141"/>
    </row>
    <row r="2600" spans="4:4" x14ac:dyDescent="0.2">
      <c r="D2600" s="141"/>
    </row>
    <row r="2601" spans="4:4" x14ac:dyDescent="0.2">
      <c r="D2601" s="141"/>
    </row>
    <row r="2602" spans="4:4" x14ac:dyDescent="0.2">
      <c r="D2602" s="141"/>
    </row>
    <row r="2603" spans="4:4" x14ac:dyDescent="0.2">
      <c r="D2603" s="141"/>
    </row>
    <row r="2604" spans="4:4" x14ac:dyDescent="0.2">
      <c r="D2604" s="141"/>
    </row>
    <row r="2605" spans="4:4" x14ac:dyDescent="0.2">
      <c r="D2605" s="141"/>
    </row>
    <row r="2606" spans="4:4" x14ac:dyDescent="0.2">
      <c r="D2606" s="141"/>
    </row>
    <row r="2607" spans="4:4" x14ac:dyDescent="0.2">
      <c r="D2607" s="141"/>
    </row>
    <row r="2608" spans="4:4" x14ac:dyDescent="0.2">
      <c r="D2608" s="141"/>
    </row>
    <row r="2609" spans="4:4" x14ac:dyDescent="0.2">
      <c r="D2609" s="141"/>
    </row>
    <row r="2610" spans="4:4" x14ac:dyDescent="0.2">
      <c r="D2610" s="141"/>
    </row>
    <row r="2611" spans="4:4" x14ac:dyDescent="0.2">
      <c r="D2611" s="141"/>
    </row>
    <row r="2612" spans="4:4" x14ac:dyDescent="0.2">
      <c r="D2612" s="141"/>
    </row>
    <row r="2613" spans="4:4" x14ac:dyDescent="0.2">
      <c r="D2613" s="141"/>
    </row>
    <row r="2614" spans="4:4" x14ac:dyDescent="0.2">
      <c r="D2614" s="141"/>
    </row>
    <row r="2615" spans="4:4" x14ac:dyDescent="0.2">
      <c r="D2615" s="141"/>
    </row>
    <row r="2616" spans="4:4" x14ac:dyDescent="0.2">
      <c r="D2616" s="141"/>
    </row>
    <row r="2617" spans="4:4" x14ac:dyDescent="0.2">
      <c r="D2617" s="141"/>
    </row>
    <row r="2618" spans="4:4" x14ac:dyDescent="0.2">
      <c r="D2618" s="141"/>
    </row>
    <row r="2619" spans="4:4" x14ac:dyDescent="0.2">
      <c r="D2619" s="141"/>
    </row>
    <row r="2620" spans="4:4" x14ac:dyDescent="0.2">
      <c r="D2620" s="141"/>
    </row>
    <row r="2621" spans="4:4" x14ac:dyDescent="0.2">
      <c r="D2621" s="141"/>
    </row>
    <row r="2622" spans="4:4" x14ac:dyDescent="0.2">
      <c r="D2622" s="141"/>
    </row>
    <row r="2623" spans="4:4" x14ac:dyDescent="0.2">
      <c r="D2623" s="141"/>
    </row>
    <row r="2624" spans="4:4" x14ac:dyDescent="0.2">
      <c r="D2624" s="141"/>
    </row>
    <row r="2625" spans="4:4" x14ac:dyDescent="0.2">
      <c r="D2625" s="141"/>
    </row>
    <row r="2626" spans="4:4" x14ac:dyDescent="0.2">
      <c r="D2626" s="141"/>
    </row>
    <row r="2627" spans="4:4" x14ac:dyDescent="0.2">
      <c r="D2627" s="141"/>
    </row>
    <row r="2628" spans="4:4" x14ac:dyDescent="0.2">
      <c r="D2628" s="141"/>
    </row>
    <row r="2629" spans="4:4" x14ac:dyDescent="0.2">
      <c r="D2629" s="141"/>
    </row>
    <row r="2630" spans="4:4" x14ac:dyDescent="0.2">
      <c r="D2630" s="141"/>
    </row>
    <row r="2631" spans="4:4" x14ac:dyDescent="0.2">
      <c r="D2631" s="141"/>
    </row>
    <row r="2632" spans="4:4" x14ac:dyDescent="0.2">
      <c r="D2632" s="141"/>
    </row>
    <row r="2633" spans="4:4" x14ac:dyDescent="0.2">
      <c r="D2633" s="141"/>
    </row>
    <row r="2634" spans="4:4" x14ac:dyDescent="0.2">
      <c r="D2634" s="141"/>
    </row>
    <row r="2635" spans="4:4" x14ac:dyDescent="0.2">
      <c r="D2635" s="141"/>
    </row>
    <row r="2636" spans="4:4" x14ac:dyDescent="0.2">
      <c r="D2636" s="141"/>
    </row>
    <row r="2637" spans="4:4" x14ac:dyDescent="0.2">
      <c r="D2637" s="141"/>
    </row>
    <row r="2638" spans="4:4" x14ac:dyDescent="0.2">
      <c r="D2638" s="141"/>
    </row>
    <row r="2639" spans="4:4" x14ac:dyDescent="0.2">
      <c r="D2639" s="141"/>
    </row>
    <row r="2640" spans="4:4" x14ac:dyDescent="0.2">
      <c r="D2640" s="141"/>
    </row>
    <row r="2641" spans="4:4" x14ac:dyDescent="0.2">
      <c r="D2641" s="141"/>
    </row>
    <row r="2642" spans="4:4" x14ac:dyDescent="0.2">
      <c r="D2642" s="141"/>
    </row>
    <row r="2643" spans="4:4" x14ac:dyDescent="0.2">
      <c r="D2643" s="141"/>
    </row>
    <row r="2644" spans="4:4" x14ac:dyDescent="0.2">
      <c r="D2644" s="141"/>
    </row>
    <row r="2645" spans="4:4" x14ac:dyDescent="0.2">
      <c r="D2645" s="141"/>
    </row>
    <row r="2646" spans="4:4" x14ac:dyDescent="0.2">
      <c r="D2646" s="141"/>
    </row>
    <row r="2647" spans="4:4" x14ac:dyDescent="0.2">
      <c r="D2647" s="141"/>
    </row>
    <row r="2648" spans="4:4" x14ac:dyDescent="0.2">
      <c r="D2648" s="141"/>
    </row>
    <row r="2649" spans="4:4" x14ac:dyDescent="0.2">
      <c r="D2649" s="141"/>
    </row>
    <row r="2650" spans="4:4" x14ac:dyDescent="0.2">
      <c r="D2650" s="141"/>
    </row>
    <row r="2651" spans="4:4" x14ac:dyDescent="0.2">
      <c r="D2651" s="141"/>
    </row>
    <row r="2652" spans="4:4" x14ac:dyDescent="0.2">
      <c r="D2652" s="141"/>
    </row>
    <row r="2653" spans="4:4" x14ac:dyDescent="0.2">
      <c r="D2653" s="141"/>
    </row>
    <row r="2654" spans="4:4" x14ac:dyDescent="0.2">
      <c r="D2654" s="141"/>
    </row>
    <row r="2655" spans="4:4" x14ac:dyDescent="0.2">
      <c r="D2655" s="141"/>
    </row>
    <row r="2656" spans="4:4" x14ac:dyDescent="0.2">
      <c r="D2656" s="141"/>
    </row>
    <row r="2657" spans="4:4" x14ac:dyDescent="0.2">
      <c r="D2657" s="141"/>
    </row>
    <row r="2658" spans="4:4" x14ac:dyDescent="0.2">
      <c r="D2658" s="141"/>
    </row>
    <row r="2659" spans="4:4" x14ac:dyDescent="0.2">
      <c r="D2659" s="141"/>
    </row>
    <row r="2660" spans="4:4" x14ac:dyDescent="0.2">
      <c r="D2660" s="141"/>
    </row>
    <row r="2661" spans="4:4" x14ac:dyDescent="0.2">
      <c r="D2661" s="141"/>
    </row>
    <row r="2662" spans="4:4" x14ac:dyDescent="0.2">
      <c r="D2662" s="141"/>
    </row>
    <row r="2663" spans="4:4" x14ac:dyDescent="0.2">
      <c r="D2663" s="141"/>
    </row>
    <row r="2664" spans="4:4" x14ac:dyDescent="0.2">
      <c r="D2664" s="141"/>
    </row>
    <row r="2665" spans="4:4" x14ac:dyDescent="0.2">
      <c r="D2665" s="141"/>
    </row>
    <row r="2666" spans="4:4" x14ac:dyDescent="0.2">
      <c r="D2666" s="141"/>
    </row>
    <row r="2667" spans="4:4" x14ac:dyDescent="0.2">
      <c r="D2667" s="141"/>
    </row>
    <row r="2668" spans="4:4" x14ac:dyDescent="0.2">
      <c r="D2668" s="141"/>
    </row>
    <row r="2669" spans="4:4" x14ac:dyDescent="0.2">
      <c r="D2669" s="141"/>
    </row>
    <row r="2670" spans="4:4" x14ac:dyDescent="0.2">
      <c r="D2670" s="141"/>
    </row>
    <row r="2671" spans="4:4" x14ac:dyDescent="0.2">
      <c r="D2671" s="141"/>
    </row>
    <row r="2672" spans="4:4" x14ac:dyDescent="0.2">
      <c r="D2672" s="141"/>
    </row>
    <row r="2673" spans="4:4" x14ac:dyDescent="0.2">
      <c r="D2673" s="141"/>
    </row>
    <row r="2674" spans="4:4" x14ac:dyDescent="0.2">
      <c r="D2674" s="141"/>
    </row>
    <row r="2675" spans="4:4" x14ac:dyDescent="0.2">
      <c r="D2675" s="141"/>
    </row>
    <row r="2676" spans="4:4" x14ac:dyDescent="0.2">
      <c r="D2676" s="141"/>
    </row>
    <row r="2677" spans="4:4" x14ac:dyDescent="0.2">
      <c r="D2677" s="141"/>
    </row>
    <row r="2678" spans="4:4" x14ac:dyDescent="0.2">
      <c r="D2678" s="141"/>
    </row>
    <row r="2679" spans="4:4" x14ac:dyDescent="0.2">
      <c r="D2679" s="141"/>
    </row>
    <row r="2680" spans="4:4" x14ac:dyDescent="0.2">
      <c r="D2680" s="141"/>
    </row>
    <row r="2681" spans="4:4" x14ac:dyDescent="0.2">
      <c r="D2681" s="141"/>
    </row>
    <row r="2682" spans="4:4" x14ac:dyDescent="0.2">
      <c r="D2682" s="141"/>
    </row>
    <row r="2683" spans="4:4" x14ac:dyDescent="0.2">
      <c r="D2683" s="141"/>
    </row>
    <row r="2684" spans="4:4" x14ac:dyDescent="0.2">
      <c r="D2684" s="141"/>
    </row>
    <row r="2685" spans="4:4" x14ac:dyDescent="0.2">
      <c r="D2685" s="141"/>
    </row>
    <row r="2686" spans="4:4" x14ac:dyDescent="0.2">
      <c r="D2686" s="141"/>
    </row>
    <row r="2687" spans="4:4" x14ac:dyDescent="0.2">
      <c r="D2687" s="141"/>
    </row>
    <row r="2688" spans="4:4" x14ac:dyDescent="0.2">
      <c r="D2688" s="141"/>
    </row>
    <row r="2689" spans="4:4" x14ac:dyDescent="0.2">
      <c r="D2689" s="141"/>
    </row>
    <row r="2690" spans="4:4" x14ac:dyDescent="0.2">
      <c r="D2690" s="141"/>
    </row>
    <row r="2691" spans="4:4" x14ac:dyDescent="0.2">
      <c r="D2691" s="141"/>
    </row>
    <row r="2692" spans="4:4" x14ac:dyDescent="0.2">
      <c r="D2692" s="141"/>
    </row>
    <row r="2693" spans="4:4" x14ac:dyDescent="0.2">
      <c r="D2693" s="141"/>
    </row>
    <row r="2694" spans="4:4" x14ac:dyDescent="0.2">
      <c r="D2694" s="141"/>
    </row>
    <row r="2695" spans="4:4" x14ac:dyDescent="0.2">
      <c r="D2695" s="141"/>
    </row>
    <row r="2696" spans="4:4" x14ac:dyDescent="0.2">
      <c r="D2696" s="141"/>
    </row>
    <row r="2697" spans="4:4" x14ac:dyDescent="0.2">
      <c r="D2697" s="141"/>
    </row>
    <row r="2698" spans="4:4" x14ac:dyDescent="0.2">
      <c r="D2698" s="141"/>
    </row>
    <row r="2699" spans="4:4" x14ac:dyDescent="0.2">
      <c r="D2699" s="141"/>
    </row>
    <row r="2700" spans="4:4" x14ac:dyDescent="0.2">
      <c r="D2700" s="141"/>
    </row>
    <row r="2701" spans="4:4" x14ac:dyDescent="0.2">
      <c r="D2701" s="141"/>
    </row>
    <row r="2702" spans="4:4" x14ac:dyDescent="0.2">
      <c r="D2702" s="141"/>
    </row>
    <row r="2703" spans="4:4" x14ac:dyDescent="0.2">
      <c r="D2703" s="141"/>
    </row>
    <row r="2704" spans="4:4" x14ac:dyDescent="0.2">
      <c r="D2704" s="141"/>
    </row>
    <row r="2705" spans="4:4" x14ac:dyDescent="0.2">
      <c r="D2705" s="141"/>
    </row>
    <row r="2706" spans="4:4" x14ac:dyDescent="0.2">
      <c r="D2706" s="141"/>
    </row>
    <row r="2707" spans="4:4" x14ac:dyDescent="0.2">
      <c r="D2707" s="141"/>
    </row>
    <row r="2708" spans="4:4" x14ac:dyDescent="0.2">
      <c r="D2708" s="141"/>
    </row>
    <row r="2709" spans="4:4" x14ac:dyDescent="0.2">
      <c r="D2709" s="141"/>
    </row>
    <row r="2710" spans="4:4" x14ac:dyDescent="0.2">
      <c r="D2710" s="141"/>
    </row>
    <row r="2711" spans="4:4" x14ac:dyDescent="0.2">
      <c r="D2711" s="141"/>
    </row>
    <row r="2712" spans="4:4" x14ac:dyDescent="0.2">
      <c r="D2712" s="141"/>
    </row>
    <row r="2713" spans="4:4" x14ac:dyDescent="0.2">
      <c r="D2713" s="141"/>
    </row>
    <row r="2714" spans="4:4" x14ac:dyDescent="0.2">
      <c r="D2714" s="141"/>
    </row>
    <row r="2715" spans="4:4" x14ac:dyDescent="0.2">
      <c r="D2715" s="141"/>
    </row>
    <row r="2716" spans="4:4" x14ac:dyDescent="0.2">
      <c r="D2716" s="141"/>
    </row>
    <row r="2717" spans="4:4" x14ac:dyDescent="0.2">
      <c r="D2717" s="141"/>
    </row>
    <row r="2718" spans="4:4" x14ac:dyDescent="0.2">
      <c r="D2718" s="141"/>
    </row>
    <row r="2719" spans="4:4" x14ac:dyDescent="0.2">
      <c r="D2719" s="141"/>
    </row>
    <row r="2720" spans="4:4" x14ac:dyDescent="0.2">
      <c r="D2720" s="141"/>
    </row>
    <row r="2721" spans="4:4" x14ac:dyDescent="0.2">
      <c r="D2721" s="141"/>
    </row>
    <row r="2722" spans="4:4" x14ac:dyDescent="0.2">
      <c r="D2722" s="141"/>
    </row>
    <row r="2723" spans="4:4" x14ac:dyDescent="0.2">
      <c r="D2723" s="141"/>
    </row>
    <row r="2724" spans="4:4" x14ac:dyDescent="0.2">
      <c r="D2724" s="141"/>
    </row>
    <row r="2725" spans="4:4" x14ac:dyDescent="0.2">
      <c r="D2725" s="141"/>
    </row>
    <row r="2726" spans="4:4" x14ac:dyDescent="0.2">
      <c r="D2726" s="141"/>
    </row>
    <row r="2727" spans="4:4" x14ac:dyDescent="0.2">
      <c r="D2727" s="141"/>
    </row>
    <row r="2728" spans="4:4" x14ac:dyDescent="0.2">
      <c r="D2728" s="141"/>
    </row>
    <row r="2729" spans="4:4" x14ac:dyDescent="0.2">
      <c r="D2729" s="141"/>
    </row>
    <row r="2730" spans="4:4" x14ac:dyDescent="0.2">
      <c r="D2730" s="141"/>
    </row>
    <row r="2731" spans="4:4" x14ac:dyDescent="0.2">
      <c r="D2731" s="141"/>
    </row>
    <row r="2732" spans="4:4" x14ac:dyDescent="0.2">
      <c r="D2732" s="141"/>
    </row>
    <row r="2733" spans="4:4" x14ac:dyDescent="0.2">
      <c r="D2733" s="141"/>
    </row>
    <row r="2734" spans="4:4" x14ac:dyDescent="0.2">
      <c r="D2734" s="141"/>
    </row>
    <row r="2735" spans="4:4" x14ac:dyDescent="0.2">
      <c r="D2735" s="141"/>
    </row>
    <row r="2736" spans="4:4" x14ac:dyDescent="0.2">
      <c r="D2736" s="141"/>
    </row>
    <row r="2737" spans="4:4" x14ac:dyDescent="0.2">
      <c r="D2737" s="141"/>
    </row>
    <row r="2738" spans="4:4" x14ac:dyDescent="0.2">
      <c r="D2738" s="141"/>
    </row>
    <row r="2739" spans="4:4" x14ac:dyDescent="0.2">
      <c r="D2739" s="141"/>
    </row>
    <row r="2740" spans="4:4" x14ac:dyDescent="0.2">
      <c r="D2740" s="141"/>
    </row>
    <row r="2741" spans="4:4" x14ac:dyDescent="0.2">
      <c r="D2741" s="141"/>
    </row>
    <row r="2742" spans="4:4" x14ac:dyDescent="0.2">
      <c r="D2742" s="141"/>
    </row>
    <row r="2743" spans="4:4" x14ac:dyDescent="0.2">
      <c r="D2743" s="141"/>
    </row>
    <row r="2744" spans="4:4" x14ac:dyDescent="0.2">
      <c r="D2744" s="141"/>
    </row>
    <row r="2745" spans="4:4" x14ac:dyDescent="0.2">
      <c r="D2745" s="141"/>
    </row>
    <row r="2746" spans="4:4" x14ac:dyDescent="0.2">
      <c r="D2746" s="141"/>
    </row>
    <row r="2747" spans="4:4" x14ac:dyDescent="0.2">
      <c r="D2747" s="141"/>
    </row>
    <row r="2748" spans="4:4" x14ac:dyDescent="0.2">
      <c r="D2748" s="141"/>
    </row>
    <row r="2749" spans="4:4" x14ac:dyDescent="0.2">
      <c r="D2749" s="141"/>
    </row>
    <row r="2750" spans="4:4" x14ac:dyDescent="0.2">
      <c r="D2750" s="141"/>
    </row>
    <row r="2751" spans="4:4" x14ac:dyDescent="0.2">
      <c r="D2751" s="141"/>
    </row>
    <row r="2752" spans="4:4" x14ac:dyDescent="0.2">
      <c r="D2752" s="141"/>
    </row>
    <row r="2753" spans="4:4" x14ac:dyDescent="0.2">
      <c r="D2753" s="141"/>
    </row>
    <row r="2754" spans="4:4" x14ac:dyDescent="0.2">
      <c r="D2754" s="141"/>
    </row>
    <row r="2755" spans="4:4" x14ac:dyDescent="0.2">
      <c r="D2755" s="141"/>
    </row>
    <row r="2756" spans="4:4" x14ac:dyDescent="0.2">
      <c r="D2756" s="141"/>
    </row>
    <row r="2757" spans="4:4" x14ac:dyDescent="0.2">
      <c r="D2757" s="141"/>
    </row>
    <row r="2758" spans="4:4" x14ac:dyDescent="0.2">
      <c r="D2758" s="141"/>
    </row>
    <row r="2759" spans="4:4" x14ac:dyDescent="0.2">
      <c r="D2759" s="141"/>
    </row>
    <row r="2760" spans="4:4" x14ac:dyDescent="0.2">
      <c r="D2760" s="141"/>
    </row>
    <row r="2761" spans="4:4" x14ac:dyDescent="0.2">
      <c r="D2761" s="141"/>
    </row>
    <row r="2762" spans="4:4" x14ac:dyDescent="0.2">
      <c r="D2762" s="141"/>
    </row>
    <row r="2763" spans="4:4" x14ac:dyDescent="0.2">
      <c r="D2763" s="141"/>
    </row>
    <row r="2764" spans="4:4" x14ac:dyDescent="0.2">
      <c r="D2764" s="141"/>
    </row>
    <row r="2765" spans="4:4" x14ac:dyDescent="0.2">
      <c r="D2765" s="141"/>
    </row>
    <row r="2766" spans="4:4" x14ac:dyDescent="0.2">
      <c r="D2766" s="141"/>
    </row>
    <row r="2767" spans="4:4" x14ac:dyDescent="0.2">
      <c r="D2767" s="141"/>
    </row>
    <row r="2768" spans="4:4" x14ac:dyDescent="0.2">
      <c r="D2768" s="141"/>
    </row>
    <row r="2769" spans="4:4" x14ac:dyDescent="0.2">
      <c r="D2769" s="141"/>
    </row>
    <row r="2770" spans="4:4" x14ac:dyDescent="0.2">
      <c r="D2770" s="141"/>
    </row>
    <row r="2771" spans="4:4" x14ac:dyDescent="0.2">
      <c r="D2771" s="141"/>
    </row>
    <row r="2772" spans="4:4" x14ac:dyDescent="0.2">
      <c r="D2772" s="141"/>
    </row>
    <row r="2773" spans="4:4" x14ac:dyDescent="0.2">
      <c r="D2773" s="141"/>
    </row>
    <row r="2774" spans="4:4" x14ac:dyDescent="0.2">
      <c r="D2774" s="141"/>
    </row>
    <row r="2775" spans="4:4" x14ac:dyDescent="0.2">
      <c r="D2775" s="141"/>
    </row>
    <row r="2776" spans="4:4" x14ac:dyDescent="0.2">
      <c r="D2776" s="141"/>
    </row>
    <row r="2777" spans="4:4" x14ac:dyDescent="0.2">
      <c r="D2777" s="141"/>
    </row>
    <row r="2778" spans="4:4" x14ac:dyDescent="0.2">
      <c r="D2778" s="141"/>
    </row>
    <row r="2779" spans="4:4" x14ac:dyDescent="0.2">
      <c r="D2779" s="141"/>
    </row>
    <row r="2780" spans="4:4" x14ac:dyDescent="0.2">
      <c r="D2780" s="141"/>
    </row>
    <row r="2781" spans="4:4" x14ac:dyDescent="0.2">
      <c r="D2781" s="141"/>
    </row>
    <row r="2782" spans="4:4" x14ac:dyDescent="0.2">
      <c r="D2782" s="141"/>
    </row>
    <row r="2783" spans="4:4" x14ac:dyDescent="0.2">
      <c r="D2783" s="141"/>
    </row>
    <row r="2784" spans="4:4" x14ac:dyDescent="0.2">
      <c r="D2784" s="141"/>
    </row>
    <row r="2785" spans="4:4" x14ac:dyDescent="0.2">
      <c r="D2785" s="141"/>
    </row>
    <row r="2786" spans="4:4" x14ac:dyDescent="0.2">
      <c r="D2786" s="141"/>
    </row>
    <row r="2787" spans="4:4" x14ac:dyDescent="0.2">
      <c r="D2787" s="141"/>
    </row>
    <row r="2788" spans="4:4" x14ac:dyDescent="0.2">
      <c r="D2788" s="141"/>
    </row>
    <row r="2789" spans="4:4" x14ac:dyDescent="0.2">
      <c r="D2789" s="141"/>
    </row>
    <row r="2790" spans="4:4" x14ac:dyDescent="0.2">
      <c r="D2790" s="141"/>
    </row>
    <row r="2791" spans="4:4" x14ac:dyDescent="0.2">
      <c r="D2791" s="141"/>
    </row>
    <row r="2792" spans="4:4" x14ac:dyDescent="0.2">
      <c r="D2792" s="141"/>
    </row>
    <row r="2793" spans="4:4" x14ac:dyDescent="0.2">
      <c r="D2793" s="141"/>
    </row>
    <row r="2794" spans="4:4" x14ac:dyDescent="0.2">
      <c r="D2794" s="141"/>
    </row>
    <row r="2795" spans="4:4" x14ac:dyDescent="0.2">
      <c r="D2795" s="141"/>
    </row>
    <row r="2796" spans="4:4" x14ac:dyDescent="0.2">
      <c r="D2796" s="141"/>
    </row>
    <row r="2797" spans="4:4" x14ac:dyDescent="0.2">
      <c r="D2797" s="141"/>
    </row>
    <row r="2798" spans="4:4" x14ac:dyDescent="0.2">
      <c r="D2798" s="141"/>
    </row>
    <row r="2799" spans="4:4" x14ac:dyDescent="0.2">
      <c r="D2799" s="141"/>
    </row>
    <row r="2800" spans="4:4" x14ac:dyDescent="0.2">
      <c r="D2800" s="141"/>
    </row>
    <row r="2801" spans="4:4" x14ac:dyDescent="0.2">
      <c r="D2801" s="141"/>
    </row>
    <row r="2802" spans="4:4" x14ac:dyDescent="0.2">
      <c r="D2802" s="141"/>
    </row>
    <row r="2803" spans="4:4" x14ac:dyDescent="0.2">
      <c r="D2803" s="141"/>
    </row>
    <row r="2804" spans="4:4" x14ac:dyDescent="0.2">
      <c r="D2804" s="141"/>
    </row>
    <row r="2805" spans="4:4" x14ac:dyDescent="0.2">
      <c r="D2805" s="141"/>
    </row>
    <row r="2806" spans="4:4" x14ac:dyDescent="0.2">
      <c r="D2806" s="141"/>
    </row>
    <row r="2807" spans="4:4" x14ac:dyDescent="0.2">
      <c r="D2807" s="141"/>
    </row>
    <row r="2808" spans="4:4" x14ac:dyDescent="0.2">
      <c r="D2808" s="141"/>
    </row>
    <row r="2809" spans="4:4" x14ac:dyDescent="0.2">
      <c r="D2809" s="141"/>
    </row>
    <row r="2810" spans="4:4" x14ac:dyDescent="0.2">
      <c r="D2810" s="141"/>
    </row>
    <row r="2811" spans="4:4" x14ac:dyDescent="0.2">
      <c r="D2811" s="141"/>
    </row>
    <row r="2812" spans="4:4" x14ac:dyDescent="0.2">
      <c r="D2812" s="141"/>
    </row>
    <row r="2813" spans="4:4" x14ac:dyDescent="0.2">
      <c r="D2813" s="141"/>
    </row>
    <row r="2814" spans="4:4" x14ac:dyDescent="0.2">
      <c r="D2814" s="141"/>
    </row>
    <row r="2815" spans="4:4" x14ac:dyDescent="0.2">
      <c r="D2815" s="141"/>
    </row>
    <row r="2816" spans="4:4" x14ac:dyDescent="0.2">
      <c r="D2816" s="141"/>
    </row>
    <row r="2817" spans="4:4" x14ac:dyDescent="0.2">
      <c r="D2817" s="141"/>
    </row>
    <row r="2818" spans="4:4" x14ac:dyDescent="0.2">
      <c r="D2818" s="141"/>
    </row>
    <row r="2819" spans="4:4" x14ac:dyDescent="0.2">
      <c r="D2819" s="141"/>
    </row>
    <row r="2820" spans="4:4" x14ac:dyDescent="0.2">
      <c r="D2820" s="141"/>
    </row>
    <row r="2821" spans="4:4" x14ac:dyDescent="0.2">
      <c r="D2821" s="141"/>
    </row>
    <row r="2822" spans="4:4" x14ac:dyDescent="0.2">
      <c r="D2822" s="141"/>
    </row>
    <row r="2823" spans="4:4" x14ac:dyDescent="0.2">
      <c r="D2823" s="141"/>
    </row>
    <row r="2824" spans="4:4" x14ac:dyDescent="0.2">
      <c r="D2824" s="141"/>
    </row>
    <row r="2825" spans="4:4" x14ac:dyDescent="0.2">
      <c r="D2825" s="141"/>
    </row>
    <row r="2826" spans="4:4" x14ac:dyDescent="0.2">
      <c r="D2826" s="141"/>
    </row>
    <row r="2827" spans="4:4" x14ac:dyDescent="0.2">
      <c r="D2827" s="141"/>
    </row>
    <row r="2828" spans="4:4" x14ac:dyDescent="0.2">
      <c r="D2828" s="141"/>
    </row>
    <row r="2829" spans="4:4" x14ac:dyDescent="0.2">
      <c r="D2829" s="141"/>
    </row>
    <row r="2830" spans="4:4" x14ac:dyDescent="0.2">
      <c r="D2830" s="141"/>
    </row>
    <row r="2831" spans="4:4" x14ac:dyDescent="0.2">
      <c r="D2831" s="141"/>
    </row>
    <row r="2832" spans="4:4" x14ac:dyDescent="0.2">
      <c r="D2832" s="141"/>
    </row>
    <row r="2833" spans="4:4" x14ac:dyDescent="0.2">
      <c r="D2833" s="141"/>
    </row>
    <row r="2834" spans="4:4" x14ac:dyDescent="0.2">
      <c r="D2834" s="141"/>
    </row>
    <row r="2835" spans="4:4" x14ac:dyDescent="0.2">
      <c r="D2835" s="141"/>
    </row>
    <row r="2836" spans="4:4" x14ac:dyDescent="0.2">
      <c r="D2836" s="141"/>
    </row>
    <row r="2837" spans="4:4" x14ac:dyDescent="0.2">
      <c r="D2837" s="141"/>
    </row>
    <row r="2838" spans="4:4" x14ac:dyDescent="0.2">
      <c r="D2838" s="141"/>
    </row>
    <row r="2839" spans="4:4" x14ac:dyDescent="0.2">
      <c r="D2839" s="141"/>
    </row>
    <row r="2840" spans="4:4" x14ac:dyDescent="0.2">
      <c r="D2840" s="141"/>
    </row>
    <row r="2841" spans="4:4" x14ac:dyDescent="0.2">
      <c r="D2841" s="141"/>
    </row>
    <row r="2842" spans="4:4" x14ac:dyDescent="0.2">
      <c r="D2842" s="141"/>
    </row>
    <row r="2843" spans="4:4" x14ac:dyDescent="0.2">
      <c r="D2843" s="141"/>
    </row>
    <row r="2844" spans="4:4" x14ac:dyDescent="0.2">
      <c r="D2844" s="141"/>
    </row>
    <row r="2845" spans="4:4" x14ac:dyDescent="0.2">
      <c r="D2845" s="141"/>
    </row>
    <row r="2846" spans="4:4" x14ac:dyDescent="0.2">
      <c r="D2846" s="141"/>
    </row>
    <row r="2847" spans="4:4" x14ac:dyDescent="0.2">
      <c r="D2847" s="141"/>
    </row>
    <row r="2848" spans="4:4" x14ac:dyDescent="0.2">
      <c r="D2848" s="141"/>
    </row>
    <row r="2849" spans="4:4" x14ac:dyDescent="0.2">
      <c r="D2849" s="141"/>
    </row>
    <row r="2850" spans="4:4" x14ac:dyDescent="0.2">
      <c r="D2850" s="141"/>
    </row>
    <row r="2851" spans="4:4" x14ac:dyDescent="0.2">
      <c r="D2851" s="141"/>
    </row>
    <row r="2852" spans="4:4" x14ac:dyDescent="0.2">
      <c r="D2852" s="141"/>
    </row>
    <row r="2853" spans="4:4" x14ac:dyDescent="0.2">
      <c r="D2853" s="141"/>
    </row>
    <row r="2854" spans="4:4" x14ac:dyDescent="0.2">
      <c r="D2854" s="141"/>
    </row>
    <row r="2855" spans="4:4" x14ac:dyDescent="0.2">
      <c r="D2855" s="141"/>
    </row>
    <row r="2856" spans="4:4" x14ac:dyDescent="0.2">
      <c r="D2856" s="141"/>
    </row>
    <row r="2857" spans="4:4" x14ac:dyDescent="0.2">
      <c r="D2857" s="141"/>
    </row>
    <row r="2858" spans="4:4" x14ac:dyDescent="0.2">
      <c r="D2858" s="141"/>
    </row>
    <row r="2859" spans="4:4" x14ac:dyDescent="0.2">
      <c r="D2859" s="141"/>
    </row>
    <row r="2860" spans="4:4" x14ac:dyDescent="0.2">
      <c r="D2860" s="141"/>
    </row>
    <row r="2861" spans="4:4" x14ac:dyDescent="0.2">
      <c r="D2861" s="141"/>
    </row>
    <row r="2862" spans="4:4" x14ac:dyDescent="0.2">
      <c r="D2862" s="141"/>
    </row>
    <row r="2863" spans="4:4" x14ac:dyDescent="0.2">
      <c r="D2863" s="141"/>
    </row>
    <row r="2864" spans="4:4" x14ac:dyDescent="0.2">
      <c r="D2864" s="141"/>
    </row>
    <row r="2865" spans="4:4" x14ac:dyDescent="0.2">
      <c r="D2865" s="141"/>
    </row>
    <row r="2866" spans="4:4" x14ac:dyDescent="0.2">
      <c r="D2866" s="141"/>
    </row>
    <row r="2867" spans="4:4" x14ac:dyDescent="0.2">
      <c r="D2867" s="141"/>
    </row>
    <row r="2868" spans="4:4" x14ac:dyDescent="0.2">
      <c r="D2868" s="141"/>
    </row>
    <row r="2869" spans="4:4" x14ac:dyDescent="0.2">
      <c r="D2869" s="141"/>
    </row>
    <row r="2870" spans="4:4" x14ac:dyDescent="0.2">
      <c r="D2870" s="141"/>
    </row>
    <row r="2871" spans="4:4" x14ac:dyDescent="0.2">
      <c r="D2871" s="141"/>
    </row>
    <row r="2872" spans="4:4" x14ac:dyDescent="0.2">
      <c r="D2872" s="141"/>
    </row>
    <row r="2873" spans="4:4" x14ac:dyDescent="0.2">
      <c r="D2873" s="141"/>
    </row>
    <row r="2874" spans="4:4" x14ac:dyDescent="0.2">
      <c r="D2874" s="141"/>
    </row>
    <row r="2875" spans="4:4" x14ac:dyDescent="0.2">
      <c r="D2875" s="141"/>
    </row>
    <row r="2876" spans="4:4" x14ac:dyDescent="0.2">
      <c r="D2876" s="141"/>
    </row>
    <row r="2877" spans="4:4" x14ac:dyDescent="0.2">
      <c r="D2877" s="141"/>
    </row>
    <row r="2878" spans="4:4" x14ac:dyDescent="0.2">
      <c r="D2878" s="141"/>
    </row>
    <row r="2879" spans="4:4" x14ac:dyDescent="0.2">
      <c r="D2879" s="141"/>
    </row>
    <row r="2880" spans="4:4" x14ac:dyDescent="0.2">
      <c r="D2880" s="141"/>
    </row>
    <row r="2881" spans="4:4" x14ac:dyDescent="0.2">
      <c r="D2881" s="141"/>
    </row>
    <row r="2882" spans="4:4" x14ac:dyDescent="0.2">
      <c r="D2882" s="141"/>
    </row>
    <row r="2883" spans="4:4" x14ac:dyDescent="0.2">
      <c r="D2883" s="141"/>
    </row>
    <row r="2884" spans="4:4" x14ac:dyDescent="0.2">
      <c r="D2884" s="141"/>
    </row>
    <row r="2885" spans="4:4" x14ac:dyDescent="0.2">
      <c r="D2885" s="141"/>
    </row>
    <row r="2886" spans="4:4" x14ac:dyDescent="0.2">
      <c r="D2886" s="141"/>
    </row>
    <row r="2887" spans="4:4" x14ac:dyDescent="0.2">
      <c r="D2887" s="141"/>
    </row>
    <row r="2888" spans="4:4" x14ac:dyDescent="0.2">
      <c r="D2888" s="141"/>
    </row>
    <row r="2889" spans="4:4" x14ac:dyDescent="0.2">
      <c r="D2889" s="141"/>
    </row>
    <row r="2890" spans="4:4" x14ac:dyDescent="0.2">
      <c r="D2890" s="141"/>
    </row>
    <row r="2891" spans="4:4" x14ac:dyDescent="0.2">
      <c r="D2891" s="141"/>
    </row>
    <row r="2892" spans="4:4" x14ac:dyDescent="0.2">
      <c r="D2892" s="141"/>
    </row>
    <row r="2893" spans="4:4" x14ac:dyDescent="0.2">
      <c r="D2893" s="141"/>
    </row>
    <row r="2894" spans="4:4" x14ac:dyDescent="0.2">
      <c r="D2894" s="141"/>
    </row>
    <row r="2895" spans="4:4" x14ac:dyDescent="0.2">
      <c r="D2895" s="141"/>
    </row>
    <row r="2896" spans="4:4" x14ac:dyDescent="0.2">
      <c r="D2896" s="141"/>
    </row>
    <row r="2897" spans="4:4" x14ac:dyDescent="0.2">
      <c r="D2897" s="141"/>
    </row>
    <row r="2898" spans="4:4" x14ac:dyDescent="0.2">
      <c r="D2898" s="141"/>
    </row>
    <row r="2899" spans="4:4" x14ac:dyDescent="0.2">
      <c r="D2899" s="141"/>
    </row>
    <row r="2900" spans="4:4" x14ac:dyDescent="0.2">
      <c r="D2900" s="141"/>
    </row>
    <row r="2901" spans="4:4" x14ac:dyDescent="0.2">
      <c r="D2901" s="141"/>
    </row>
    <row r="2902" spans="4:4" x14ac:dyDescent="0.2">
      <c r="D2902" s="141"/>
    </row>
    <row r="2903" spans="4:4" x14ac:dyDescent="0.2">
      <c r="D2903" s="141"/>
    </row>
    <row r="2904" spans="4:4" x14ac:dyDescent="0.2">
      <c r="D2904" s="141"/>
    </row>
    <row r="2905" spans="4:4" x14ac:dyDescent="0.2">
      <c r="D2905" s="141"/>
    </row>
    <row r="2906" spans="4:4" x14ac:dyDescent="0.2">
      <c r="D2906" s="141"/>
    </row>
    <row r="2907" spans="4:4" x14ac:dyDescent="0.2">
      <c r="D2907" s="141"/>
    </row>
    <row r="2908" spans="4:4" x14ac:dyDescent="0.2">
      <c r="D2908" s="141"/>
    </row>
    <row r="2909" spans="4:4" x14ac:dyDescent="0.2">
      <c r="D2909" s="141"/>
    </row>
    <row r="2910" spans="4:4" x14ac:dyDescent="0.2">
      <c r="D2910" s="141"/>
    </row>
    <row r="2911" spans="4:4" x14ac:dyDescent="0.2">
      <c r="D2911" s="141"/>
    </row>
    <row r="2912" spans="4:4" x14ac:dyDescent="0.2">
      <c r="D2912" s="141"/>
    </row>
    <row r="2913" spans="4:4" x14ac:dyDescent="0.2">
      <c r="D2913" s="141"/>
    </row>
    <row r="2914" spans="4:4" x14ac:dyDescent="0.2">
      <c r="D2914" s="141"/>
    </row>
    <row r="2915" spans="4:4" x14ac:dyDescent="0.2">
      <c r="D2915" s="141"/>
    </row>
    <row r="2916" spans="4:4" x14ac:dyDescent="0.2">
      <c r="D2916" s="141"/>
    </row>
    <row r="2917" spans="4:4" x14ac:dyDescent="0.2">
      <c r="D2917" s="141"/>
    </row>
    <row r="2918" spans="4:4" x14ac:dyDescent="0.2">
      <c r="D2918" s="141"/>
    </row>
    <row r="2919" spans="4:4" x14ac:dyDescent="0.2">
      <c r="D2919" s="141"/>
    </row>
    <row r="2920" spans="4:4" x14ac:dyDescent="0.2">
      <c r="D2920" s="141"/>
    </row>
    <row r="2921" spans="4:4" x14ac:dyDescent="0.2">
      <c r="D2921" s="141"/>
    </row>
    <row r="2922" spans="4:4" x14ac:dyDescent="0.2">
      <c r="D2922" s="141"/>
    </row>
    <row r="2923" spans="4:4" x14ac:dyDescent="0.2">
      <c r="D2923" s="141"/>
    </row>
    <row r="2924" spans="4:4" x14ac:dyDescent="0.2">
      <c r="D2924" s="141"/>
    </row>
    <row r="2925" spans="4:4" x14ac:dyDescent="0.2">
      <c r="D2925" s="141"/>
    </row>
    <row r="2926" spans="4:4" x14ac:dyDescent="0.2">
      <c r="D2926" s="141"/>
    </row>
    <row r="2927" spans="4:4" x14ac:dyDescent="0.2">
      <c r="D2927" s="141"/>
    </row>
    <row r="2928" spans="4:4" x14ac:dyDescent="0.2">
      <c r="D2928" s="141"/>
    </row>
    <row r="2929" spans="4:4" x14ac:dyDescent="0.2">
      <c r="D2929" s="141"/>
    </row>
    <row r="2930" spans="4:4" x14ac:dyDescent="0.2">
      <c r="D2930" s="141"/>
    </row>
    <row r="2931" spans="4:4" x14ac:dyDescent="0.2">
      <c r="D2931" s="141"/>
    </row>
    <row r="2932" spans="4:4" x14ac:dyDescent="0.2">
      <c r="D2932" s="141"/>
    </row>
    <row r="2933" spans="4:4" x14ac:dyDescent="0.2">
      <c r="D2933" s="141"/>
    </row>
    <row r="2934" spans="4:4" x14ac:dyDescent="0.2">
      <c r="D2934" s="141"/>
    </row>
    <row r="2935" spans="4:4" x14ac:dyDescent="0.2">
      <c r="D2935" s="141"/>
    </row>
    <row r="2936" spans="4:4" x14ac:dyDescent="0.2">
      <c r="D2936" s="141"/>
    </row>
    <row r="2937" spans="4:4" x14ac:dyDescent="0.2">
      <c r="D2937" s="141"/>
    </row>
    <row r="2938" spans="4:4" x14ac:dyDescent="0.2">
      <c r="D2938" s="141"/>
    </row>
    <row r="2939" spans="4:4" x14ac:dyDescent="0.2">
      <c r="D2939" s="141"/>
    </row>
    <row r="2940" spans="4:4" x14ac:dyDescent="0.2">
      <c r="D2940" s="141"/>
    </row>
    <row r="2941" spans="4:4" x14ac:dyDescent="0.2">
      <c r="D2941" s="141"/>
    </row>
    <row r="2942" spans="4:4" x14ac:dyDescent="0.2">
      <c r="D2942" s="141"/>
    </row>
    <row r="2943" spans="4:4" x14ac:dyDescent="0.2">
      <c r="D2943" s="141"/>
    </row>
    <row r="2944" spans="4:4" x14ac:dyDescent="0.2">
      <c r="D2944" s="141"/>
    </row>
    <row r="2945" spans="4:4" x14ac:dyDescent="0.2">
      <c r="D2945" s="141"/>
    </row>
    <row r="2946" spans="4:4" x14ac:dyDescent="0.2">
      <c r="D2946" s="141"/>
    </row>
    <row r="2947" spans="4:4" x14ac:dyDescent="0.2">
      <c r="D2947" s="141"/>
    </row>
    <row r="2948" spans="4:4" x14ac:dyDescent="0.2">
      <c r="D2948" s="141"/>
    </row>
    <row r="2949" spans="4:4" x14ac:dyDescent="0.2">
      <c r="D2949" s="141"/>
    </row>
    <row r="2950" spans="4:4" x14ac:dyDescent="0.2">
      <c r="D2950" s="141"/>
    </row>
    <row r="2951" spans="4:4" x14ac:dyDescent="0.2">
      <c r="D2951" s="141"/>
    </row>
    <row r="2952" spans="4:4" x14ac:dyDescent="0.2">
      <c r="D2952" s="141"/>
    </row>
    <row r="2953" spans="4:4" x14ac:dyDescent="0.2">
      <c r="D2953" s="141"/>
    </row>
    <row r="2954" spans="4:4" x14ac:dyDescent="0.2">
      <c r="D2954" s="141"/>
    </row>
    <row r="2955" spans="4:4" x14ac:dyDescent="0.2">
      <c r="D2955" s="141"/>
    </row>
    <row r="2956" spans="4:4" x14ac:dyDescent="0.2">
      <c r="D2956" s="141"/>
    </row>
    <row r="2957" spans="4:4" x14ac:dyDescent="0.2">
      <c r="D2957" s="141"/>
    </row>
    <row r="2958" spans="4:4" x14ac:dyDescent="0.2">
      <c r="D2958" s="141"/>
    </row>
    <row r="2959" spans="4:4" x14ac:dyDescent="0.2">
      <c r="D2959" s="141"/>
    </row>
    <row r="2960" spans="4:4" x14ac:dyDescent="0.2">
      <c r="D2960" s="141"/>
    </row>
    <row r="2961" spans="4:4" x14ac:dyDescent="0.2">
      <c r="D2961" s="141"/>
    </row>
    <row r="2962" spans="4:4" x14ac:dyDescent="0.2">
      <c r="D2962" s="141"/>
    </row>
    <row r="2963" spans="4:4" x14ac:dyDescent="0.2">
      <c r="D2963" s="141"/>
    </row>
    <row r="2964" spans="4:4" x14ac:dyDescent="0.2">
      <c r="D2964" s="141"/>
    </row>
    <row r="2965" spans="4:4" x14ac:dyDescent="0.2">
      <c r="D2965" s="141"/>
    </row>
    <row r="2966" spans="4:4" x14ac:dyDescent="0.2">
      <c r="D2966" s="141"/>
    </row>
    <row r="2967" spans="4:4" x14ac:dyDescent="0.2">
      <c r="D2967" s="141"/>
    </row>
    <row r="2968" spans="4:4" x14ac:dyDescent="0.2">
      <c r="D2968" s="141"/>
    </row>
    <row r="2969" spans="4:4" x14ac:dyDescent="0.2">
      <c r="D2969" s="141"/>
    </row>
    <row r="2970" spans="4:4" x14ac:dyDescent="0.2">
      <c r="D2970" s="141"/>
    </row>
    <row r="2971" spans="4:4" x14ac:dyDescent="0.2">
      <c r="D2971" s="141"/>
    </row>
    <row r="2972" spans="4:4" x14ac:dyDescent="0.2">
      <c r="D2972" s="141"/>
    </row>
    <row r="2973" spans="4:4" x14ac:dyDescent="0.2">
      <c r="D2973" s="141"/>
    </row>
    <row r="2974" spans="4:4" x14ac:dyDescent="0.2">
      <c r="D2974" s="141"/>
    </row>
    <row r="2975" spans="4:4" x14ac:dyDescent="0.2">
      <c r="D2975" s="141"/>
    </row>
    <row r="2976" spans="4:4" x14ac:dyDescent="0.2">
      <c r="D2976" s="141"/>
    </row>
    <row r="2977" spans="4:4" x14ac:dyDescent="0.2">
      <c r="D2977" s="141"/>
    </row>
    <row r="2978" spans="4:4" x14ac:dyDescent="0.2">
      <c r="D2978" s="141"/>
    </row>
    <row r="2979" spans="4:4" x14ac:dyDescent="0.2">
      <c r="D2979" s="141"/>
    </row>
    <row r="2980" spans="4:4" x14ac:dyDescent="0.2">
      <c r="D2980" s="141"/>
    </row>
    <row r="2981" spans="4:4" x14ac:dyDescent="0.2">
      <c r="D2981" s="141"/>
    </row>
    <row r="2982" spans="4:4" x14ac:dyDescent="0.2">
      <c r="D2982" s="141"/>
    </row>
    <row r="2983" spans="4:4" x14ac:dyDescent="0.2">
      <c r="D2983" s="141"/>
    </row>
    <row r="2984" spans="4:4" x14ac:dyDescent="0.2">
      <c r="D2984" s="141"/>
    </row>
    <row r="2985" spans="4:4" x14ac:dyDescent="0.2">
      <c r="D2985" s="141"/>
    </row>
    <row r="2986" spans="4:4" x14ac:dyDescent="0.2">
      <c r="D2986" s="141"/>
    </row>
    <row r="2987" spans="4:4" x14ac:dyDescent="0.2">
      <c r="D2987" s="141"/>
    </row>
    <row r="2988" spans="4:4" x14ac:dyDescent="0.2">
      <c r="D2988" s="141"/>
    </row>
    <row r="2989" spans="4:4" x14ac:dyDescent="0.2">
      <c r="D2989" s="141"/>
    </row>
    <row r="2990" spans="4:4" x14ac:dyDescent="0.2">
      <c r="D2990" s="141"/>
    </row>
    <row r="2991" spans="4:4" x14ac:dyDescent="0.2">
      <c r="D2991" s="141"/>
    </row>
    <row r="2992" spans="4:4" x14ac:dyDescent="0.2">
      <c r="D2992" s="141"/>
    </row>
    <row r="2993" spans="4:4" x14ac:dyDescent="0.2">
      <c r="D2993" s="141"/>
    </row>
    <row r="2994" spans="4:4" x14ac:dyDescent="0.2">
      <c r="D2994" s="141"/>
    </row>
    <row r="2995" spans="4:4" x14ac:dyDescent="0.2">
      <c r="D2995" s="141"/>
    </row>
    <row r="2996" spans="4:4" x14ac:dyDescent="0.2">
      <c r="D2996" s="141"/>
    </row>
    <row r="2997" spans="4:4" x14ac:dyDescent="0.2">
      <c r="D2997" s="141"/>
    </row>
    <row r="2998" spans="4:4" x14ac:dyDescent="0.2">
      <c r="D2998" s="141"/>
    </row>
    <row r="2999" spans="4:4" x14ac:dyDescent="0.2">
      <c r="D2999" s="141"/>
    </row>
    <row r="3000" spans="4:4" x14ac:dyDescent="0.2">
      <c r="D3000" s="141"/>
    </row>
    <row r="3001" spans="4:4" x14ac:dyDescent="0.2">
      <c r="D3001" s="141"/>
    </row>
    <row r="3002" spans="4:4" x14ac:dyDescent="0.2">
      <c r="D3002" s="141"/>
    </row>
    <row r="3003" spans="4:4" x14ac:dyDescent="0.2">
      <c r="D3003" s="141"/>
    </row>
    <row r="3004" spans="4:4" x14ac:dyDescent="0.2">
      <c r="D3004" s="141"/>
    </row>
    <row r="3005" spans="4:4" x14ac:dyDescent="0.2">
      <c r="D3005" s="141"/>
    </row>
    <row r="3006" spans="4:4" x14ac:dyDescent="0.2">
      <c r="D3006" s="141"/>
    </row>
    <row r="3007" spans="4:4" x14ac:dyDescent="0.2">
      <c r="D3007" s="141"/>
    </row>
    <row r="3008" spans="4:4" x14ac:dyDescent="0.2">
      <c r="D3008" s="141"/>
    </row>
    <row r="3009" spans="4:4" x14ac:dyDescent="0.2">
      <c r="D3009" s="141"/>
    </row>
    <row r="3010" spans="4:4" x14ac:dyDescent="0.2">
      <c r="D3010" s="141"/>
    </row>
    <row r="3011" spans="4:4" x14ac:dyDescent="0.2">
      <c r="D3011" s="141"/>
    </row>
    <row r="3012" spans="4:4" x14ac:dyDescent="0.2">
      <c r="D3012" s="141"/>
    </row>
    <row r="3013" spans="4:4" x14ac:dyDescent="0.2">
      <c r="D3013" s="141"/>
    </row>
    <row r="3014" spans="4:4" x14ac:dyDescent="0.2">
      <c r="D3014" s="141"/>
    </row>
    <row r="3015" spans="4:4" x14ac:dyDescent="0.2">
      <c r="D3015" s="141"/>
    </row>
    <row r="3016" spans="4:4" x14ac:dyDescent="0.2">
      <c r="D3016" s="141"/>
    </row>
    <row r="3017" spans="4:4" x14ac:dyDescent="0.2">
      <c r="D3017" s="141"/>
    </row>
    <row r="3018" spans="4:4" x14ac:dyDescent="0.2">
      <c r="D3018" s="141"/>
    </row>
    <row r="3019" spans="4:4" x14ac:dyDescent="0.2">
      <c r="D3019" s="141"/>
    </row>
    <row r="3020" spans="4:4" x14ac:dyDescent="0.2">
      <c r="D3020" s="141"/>
    </row>
    <row r="3021" spans="4:4" x14ac:dyDescent="0.2">
      <c r="D3021" s="141"/>
    </row>
    <row r="3022" spans="4:4" x14ac:dyDescent="0.2">
      <c r="D3022" s="141"/>
    </row>
    <row r="3023" spans="4:4" x14ac:dyDescent="0.2">
      <c r="D3023" s="141"/>
    </row>
    <row r="3024" spans="4:4" x14ac:dyDescent="0.2">
      <c r="D3024" s="141"/>
    </row>
    <row r="3025" spans="4:4" x14ac:dyDescent="0.2">
      <c r="D3025" s="141"/>
    </row>
    <row r="3026" spans="4:4" x14ac:dyDescent="0.2">
      <c r="D3026" s="141"/>
    </row>
    <row r="3027" spans="4:4" x14ac:dyDescent="0.2">
      <c r="D3027" s="141"/>
    </row>
    <row r="3028" spans="4:4" x14ac:dyDescent="0.2">
      <c r="D3028" s="141"/>
    </row>
    <row r="3029" spans="4:4" x14ac:dyDescent="0.2">
      <c r="D3029" s="141"/>
    </row>
    <row r="3030" spans="4:4" x14ac:dyDescent="0.2">
      <c r="D3030" s="141"/>
    </row>
    <row r="3031" spans="4:4" x14ac:dyDescent="0.2">
      <c r="D3031" s="141"/>
    </row>
    <row r="3032" spans="4:4" x14ac:dyDescent="0.2">
      <c r="D3032" s="141"/>
    </row>
    <row r="3033" spans="4:4" x14ac:dyDescent="0.2">
      <c r="D3033" s="141"/>
    </row>
    <row r="3034" spans="4:4" x14ac:dyDescent="0.2">
      <c r="D3034" s="141"/>
    </row>
    <row r="3035" spans="4:4" x14ac:dyDescent="0.2">
      <c r="D3035" s="141"/>
    </row>
    <row r="3036" spans="4:4" x14ac:dyDescent="0.2">
      <c r="D3036" s="141"/>
    </row>
    <row r="3037" spans="4:4" x14ac:dyDescent="0.2">
      <c r="D3037" s="141"/>
    </row>
    <row r="3038" spans="4:4" x14ac:dyDescent="0.2">
      <c r="D3038" s="141"/>
    </row>
    <row r="3039" spans="4:4" x14ac:dyDescent="0.2">
      <c r="D3039" s="141"/>
    </row>
    <row r="3040" spans="4:4" x14ac:dyDescent="0.2">
      <c r="D3040" s="141"/>
    </row>
    <row r="3041" spans="4:4" x14ac:dyDescent="0.2">
      <c r="D3041" s="141"/>
    </row>
    <row r="3042" spans="4:4" x14ac:dyDescent="0.2">
      <c r="D3042" s="141"/>
    </row>
    <row r="3043" spans="4:4" x14ac:dyDescent="0.2">
      <c r="D3043" s="141"/>
    </row>
    <row r="3044" spans="4:4" x14ac:dyDescent="0.2">
      <c r="D3044" s="141"/>
    </row>
    <row r="3045" spans="4:4" x14ac:dyDescent="0.2">
      <c r="D3045" s="141"/>
    </row>
    <row r="3046" spans="4:4" x14ac:dyDescent="0.2">
      <c r="D3046" s="141"/>
    </row>
    <row r="3047" spans="4:4" x14ac:dyDescent="0.2">
      <c r="D3047" s="141"/>
    </row>
    <row r="3048" spans="4:4" x14ac:dyDescent="0.2">
      <c r="D3048" s="141"/>
    </row>
    <row r="3049" spans="4:4" x14ac:dyDescent="0.2">
      <c r="D3049" s="141"/>
    </row>
    <row r="3050" spans="4:4" x14ac:dyDescent="0.2">
      <c r="D3050" s="141"/>
    </row>
    <row r="3051" spans="4:4" x14ac:dyDescent="0.2">
      <c r="D3051" s="141"/>
    </row>
    <row r="3052" spans="4:4" x14ac:dyDescent="0.2">
      <c r="D3052" s="141"/>
    </row>
    <row r="3053" spans="4:4" x14ac:dyDescent="0.2">
      <c r="D3053" s="141"/>
    </row>
    <row r="3054" spans="4:4" x14ac:dyDescent="0.2">
      <c r="D3054" s="141"/>
    </row>
    <row r="3055" spans="4:4" x14ac:dyDescent="0.2">
      <c r="D3055" s="141"/>
    </row>
    <row r="3056" spans="4:4" x14ac:dyDescent="0.2">
      <c r="D3056" s="141"/>
    </row>
    <row r="3057" spans="4:4" x14ac:dyDescent="0.2">
      <c r="D3057" s="141"/>
    </row>
    <row r="3058" spans="4:4" x14ac:dyDescent="0.2">
      <c r="D3058" s="141"/>
    </row>
    <row r="3059" spans="4:4" x14ac:dyDescent="0.2">
      <c r="D3059" s="141"/>
    </row>
    <row r="3060" spans="4:4" x14ac:dyDescent="0.2">
      <c r="D3060" s="141"/>
    </row>
    <row r="3061" spans="4:4" x14ac:dyDescent="0.2">
      <c r="D3061" s="141"/>
    </row>
    <row r="3062" spans="4:4" x14ac:dyDescent="0.2">
      <c r="D3062" s="141"/>
    </row>
    <row r="3063" spans="4:4" x14ac:dyDescent="0.2">
      <c r="D3063" s="141"/>
    </row>
    <row r="3064" spans="4:4" x14ac:dyDescent="0.2">
      <c r="D3064" s="141"/>
    </row>
    <row r="3065" spans="4:4" x14ac:dyDescent="0.2">
      <c r="D3065" s="141"/>
    </row>
    <row r="3066" spans="4:4" x14ac:dyDescent="0.2">
      <c r="D3066" s="141"/>
    </row>
    <row r="3067" spans="4:4" x14ac:dyDescent="0.2">
      <c r="D3067" s="141"/>
    </row>
    <row r="3068" spans="4:4" x14ac:dyDescent="0.2">
      <c r="D3068" s="141"/>
    </row>
    <row r="3069" spans="4:4" x14ac:dyDescent="0.2">
      <c r="D3069" s="141"/>
    </row>
    <row r="3070" spans="4:4" x14ac:dyDescent="0.2">
      <c r="D3070" s="141"/>
    </row>
    <row r="3071" spans="4:4" x14ac:dyDescent="0.2">
      <c r="D3071" s="141"/>
    </row>
    <row r="3072" spans="4:4" x14ac:dyDescent="0.2">
      <c r="D3072" s="141"/>
    </row>
    <row r="3073" spans="4:4" x14ac:dyDescent="0.2">
      <c r="D3073" s="141"/>
    </row>
    <row r="3074" spans="4:4" x14ac:dyDescent="0.2">
      <c r="D3074" s="141"/>
    </row>
    <row r="3075" spans="4:4" x14ac:dyDescent="0.2">
      <c r="D3075" s="141"/>
    </row>
    <row r="3076" spans="4:4" x14ac:dyDescent="0.2">
      <c r="D3076" s="141"/>
    </row>
    <row r="3077" spans="4:4" x14ac:dyDescent="0.2">
      <c r="D3077" s="141"/>
    </row>
    <row r="3078" spans="4:4" x14ac:dyDescent="0.2">
      <c r="D3078" s="141"/>
    </row>
    <row r="3079" spans="4:4" x14ac:dyDescent="0.2">
      <c r="D3079" s="141"/>
    </row>
    <row r="3080" spans="4:4" x14ac:dyDescent="0.2">
      <c r="D3080" s="141"/>
    </row>
    <row r="3081" spans="4:4" x14ac:dyDescent="0.2">
      <c r="D3081" s="141"/>
    </row>
    <row r="3082" spans="4:4" x14ac:dyDescent="0.2">
      <c r="D3082" s="141"/>
    </row>
    <row r="3083" spans="4:4" x14ac:dyDescent="0.2">
      <c r="D3083" s="141"/>
    </row>
    <row r="3084" spans="4:4" x14ac:dyDescent="0.2">
      <c r="D3084" s="141"/>
    </row>
    <row r="3085" spans="4:4" x14ac:dyDescent="0.2">
      <c r="D3085" s="141"/>
    </row>
    <row r="3086" spans="4:4" x14ac:dyDescent="0.2">
      <c r="D3086" s="141"/>
    </row>
    <row r="3087" spans="4:4" x14ac:dyDescent="0.2">
      <c r="D3087" s="141"/>
    </row>
    <row r="3088" spans="4:4" x14ac:dyDescent="0.2">
      <c r="D3088" s="141"/>
    </row>
    <row r="3089" spans="4:4" x14ac:dyDescent="0.2">
      <c r="D3089" s="141"/>
    </row>
    <row r="3090" spans="4:4" x14ac:dyDescent="0.2">
      <c r="D3090" s="141"/>
    </row>
    <row r="3091" spans="4:4" x14ac:dyDescent="0.2">
      <c r="D3091" s="141"/>
    </row>
    <row r="3092" spans="4:4" x14ac:dyDescent="0.2">
      <c r="D3092" s="141"/>
    </row>
    <row r="3093" spans="4:4" x14ac:dyDescent="0.2">
      <c r="D3093" s="141"/>
    </row>
    <row r="3094" spans="4:4" x14ac:dyDescent="0.2">
      <c r="D3094" s="141"/>
    </row>
    <row r="3095" spans="4:4" x14ac:dyDescent="0.2">
      <c r="D3095" s="141"/>
    </row>
    <row r="3096" spans="4:4" x14ac:dyDescent="0.2">
      <c r="D3096" s="141"/>
    </row>
    <row r="3097" spans="4:4" x14ac:dyDescent="0.2">
      <c r="D3097" s="141"/>
    </row>
    <row r="3098" spans="4:4" x14ac:dyDescent="0.2">
      <c r="D3098" s="141"/>
    </row>
    <row r="3099" spans="4:4" x14ac:dyDescent="0.2">
      <c r="D3099" s="141"/>
    </row>
    <row r="3100" spans="4:4" x14ac:dyDescent="0.2">
      <c r="D3100" s="141"/>
    </row>
    <row r="3101" spans="4:4" x14ac:dyDescent="0.2">
      <c r="D3101" s="141"/>
    </row>
    <row r="3102" spans="4:4" x14ac:dyDescent="0.2">
      <c r="D3102" s="141"/>
    </row>
    <row r="3103" spans="4:4" x14ac:dyDescent="0.2">
      <c r="D3103" s="141"/>
    </row>
    <row r="3104" spans="4:4" x14ac:dyDescent="0.2">
      <c r="D3104" s="141"/>
    </row>
    <row r="3105" spans="4:4" x14ac:dyDescent="0.2">
      <c r="D3105" s="141"/>
    </row>
    <row r="3106" spans="4:4" x14ac:dyDescent="0.2">
      <c r="D3106" s="141"/>
    </row>
    <row r="3107" spans="4:4" x14ac:dyDescent="0.2">
      <c r="D3107" s="141"/>
    </row>
    <row r="3108" spans="4:4" x14ac:dyDescent="0.2">
      <c r="D3108" s="141"/>
    </row>
    <row r="3109" spans="4:4" x14ac:dyDescent="0.2">
      <c r="D3109" s="141"/>
    </row>
    <row r="3110" spans="4:4" x14ac:dyDescent="0.2">
      <c r="D3110" s="141"/>
    </row>
    <row r="3111" spans="4:4" x14ac:dyDescent="0.2">
      <c r="D3111" s="141"/>
    </row>
    <row r="3112" spans="4:4" x14ac:dyDescent="0.2">
      <c r="D3112" s="141"/>
    </row>
    <row r="3113" spans="4:4" x14ac:dyDescent="0.2">
      <c r="D3113" s="141"/>
    </row>
    <row r="3114" spans="4:4" x14ac:dyDescent="0.2">
      <c r="D3114" s="141"/>
    </row>
    <row r="3115" spans="4:4" x14ac:dyDescent="0.2">
      <c r="D3115" s="141"/>
    </row>
    <row r="3116" spans="4:4" x14ac:dyDescent="0.2">
      <c r="D3116" s="141"/>
    </row>
    <row r="3117" spans="4:4" x14ac:dyDescent="0.2">
      <c r="D3117" s="141"/>
    </row>
    <row r="3118" spans="4:4" x14ac:dyDescent="0.2">
      <c r="D3118" s="141"/>
    </row>
    <row r="3119" spans="4:4" x14ac:dyDescent="0.2">
      <c r="D3119" s="141"/>
    </row>
    <row r="3120" spans="4:4" x14ac:dyDescent="0.2">
      <c r="D3120" s="141"/>
    </row>
    <row r="3121" spans="4:4" x14ac:dyDescent="0.2">
      <c r="D3121" s="141"/>
    </row>
    <row r="3122" spans="4:4" x14ac:dyDescent="0.2">
      <c r="D3122" s="141"/>
    </row>
    <row r="3123" spans="4:4" x14ac:dyDescent="0.2">
      <c r="D3123" s="141"/>
    </row>
    <row r="3124" spans="4:4" x14ac:dyDescent="0.2">
      <c r="D3124" s="141"/>
    </row>
    <row r="3125" spans="4:4" x14ac:dyDescent="0.2">
      <c r="D3125" s="141"/>
    </row>
    <row r="3126" spans="4:4" x14ac:dyDescent="0.2">
      <c r="D3126" s="141"/>
    </row>
    <row r="3127" spans="4:4" x14ac:dyDescent="0.2">
      <c r="D3127" s="141"/>
    </row>
    <row r="3128" spans="4:4" x14ac:dyDescent="0.2">
      <c r="D3128" s="141"/>
    </row>
    <row r="3129" spans="4:4" x14ac:dyDescent="0.2">
      <c r="D3129" s="141"/>
    </row>
    <row r="3130" spans="4:4" x14ac:dyDescent="0.2">
      <c r="D3130" s="141"/>
    </row>
    <row r="3131" spans="4:4" x14ac:dyDescent="0.2">
      <c r="D3131" s="141"/>
    </row>
    <row r="3132" spans="4:4" x14ac:dyDescent="0.2">
      <c r="D3132" s="141"/>
    </row>
    <row r="3133" spans="4:4" x14ac:dyDescent="0.2">
      <c r="D3133" s="141"/>
    </row>
    <row r="3134" spans="4:4" x14ac:dyDescent="0.2">
      <c r="D3134" s="141"/>
    </row>
    <row r="3135" spans="4:4" x14ac:dyDescent="0.2">
      <c r="D3135" s="141"/>
    </row>
    <row r="3136" spans="4:4" x14ac:dyDescent="0.2">
      <c r="D3136" s="141"/>
    </row>
    <row r="3137" spans="4:4" x14ac:dyDescent="0.2">
      <c r="D3137" s="141"/>
    </row>
    <row r="3138" spans="4:4" x14ac:dyDescent="0.2">
      <c r="D3138" s="141"/>
    </row>
    <row r="3139" spans="4:4" x14ac:dyDescent="0.2">
      <c r="D3139" s="141"/>
    </row>
    <row r="3140" spans="4:4" x14ac:dyDescent="0.2">
      <c r="D3140" s="141"/>
    </row>
    <row r="3141" spans="4:4" x14ac:dyDescent="0.2">
      <c r="D3141" s="141"/>
    </row>
    <row r="3142" spans="4:4" x14ac:dyDescent="0.2">
      <c r="D3142" s="141"/>
    </row>
    <row r="3143" spans="4:4" x14ac:dyDescent="0.2">
      <c r="D3143" s="141"/>
    </row>
    <row r="3144" spans="4:4" x14ac:dyDescent="0.2">
      <c r="D3144" s="141"/>
    </row>
    <row r="3145" spans="4:4" x14ac:dyDescent="0.2">
      <c r="D3145" s="141"/>
    </row>
    <row r="3146" spans="4:4" x14ac:dyDescent="0.2">
      <c r="D3146" s="141"/>
    </row>
    <row r="3147" spans="4:4" x14ac:dyDescent="0.2">
      <c r="D3147" s="141"/>
    </row>
    <row r="3148" spans="4:4" x14ac:dyDescent="0.2">
      <c r="D3148" s="141"/>
    </row>
    <row r="3149" spans="4:4" x14ac:dyDescent="0.2">
      <c r="D3149" s="141"/>
    </row>
    <row r="3150" spans="4:4" x14ac:dyDescent="0.2">
      <c r="D3150" s="141"/>
    </row>
    <row r="3151" spans="4:4" x14ac:dyDescent="0.2">
      <c r="D3151" s="141"/>
    </row>
    <row r="3152" spans="4:4" x14ac:dyDescent="0.2">
      <c r="D3152" s="141"/>
    </row>
    <row r="3153" spans="4:4" x14ac:dyDescent="0.2">
      <c r="D3153" s="141"/>
    </row>
    <row r="3154" spans="4:4" x14ac:dyDescent="0.2">
      <c r="D3154" s="141"/>
    </row>
    <row r="3155" spans="4:4" x14ac:dyDescent="0.2">
      <c r="D3155" s="141"/>
    </row>
    <row r="3156" spans="4:4" x14ac:dyDescent="0.2">
      <c r="D3156" s="141"/>
    </row>
    <row r="3157" spans="4:4" x14ac:dyDescent="0.2">
      <c r="D3157" s="141"/>
    </row>
    <row r="3158" spans="4:4" x14ac:dyDescent="0.2">
      <c r="D3158" s="141"/>
    </row>
    <row r="3159" spans="4:4" x14ac:dyDescent="0.2">
      <c r="D3159" s="141"/>
    </row>
    <row r="3160" spans="4:4" x14ac:dyDescent="0.2">
      <c r="D3160" s="141"/>
    </row>
    <row r="3161" spans="4:4" x14ac:dyDescent="0.2">
      <c r="D3161" s="141"/>
    </row>
    <row r="3162" spans="4:4" x14ac:dyDescent="0.2">
      <c r="D3162" s="141"/>
    </row>
    <row r="3163" spans="4:4" x14ac:dyDescent="0.2">
      <c r="D3163" s="141"/>
    </row>
    <row r="3164" spans="4:4" x14ac:dyDescent="0.2">
      <c r="D3164" s="141"/>
    </row>
    <row r="3165" spans="4:4" x14ac:dyDescent="0.2">
      <c r="D3165" s="141"/>
    </row>
    <row r="3166" spans="4:4" x14ac:dyDescent="0.2">
      <c r="D3166" s="141"/>
    </row>
    <row r="3167" spans="4:4" x14ac:dyDescent="0.2">
      <c r="D3167" s="141"/>
    </row>
    <row r="3168" spans="4:4" x14ac:dyDescent="0.2">
      <c r="D3168" s="141"/>
    </row>
    <row r="3169" spans="4:4" x14ac:dyDescent="0.2">
      <c r="D3169" s="141"/>
    </row>
    <row r="3170" spans="4:4" x14ac:dyDescent="0.2">
      <c r="D3170" s="141"/>
    </row>
    <row r="3171" spans="4:4" x14ac:dyDescent="0.2">
      <c r="D3171" s="141"/>
    </row>
    <row r="3172" spans="4:4" x14ac:dyDescent="0.2">
      <c r="D3172" s="141"/>
    </row>
    <row r="3173" spans="4:4" x14ac:dyDescent="0.2">
      <c r="D3173" s="141"/>
    </row>
    <row r="3174" spans="4:4" x14ac:dyDescent="0.2">
      <c r="D3174" s="141"/>
    </row>
    <row r="3175" spans="4:4" x14ac:dyDescent="0.2">
      <c r="D3175" s="141"/>
    </row>
    <row r="3176" spans="4:4" x14ac:dyDescent="0.2">
      <c r="D3176" s="141"/>
    </row>
    <row r="3177" spans="4:4" x14ac:dyDescent="0.2">
      <c r="D3177" s="141"/>
    </row>
    <row r="3178" spans="4:4" x14ac:dyDescent="0.2">
      <c r="D3178" s="141"/>
    </row>
    <row r="3179" spans="4:4" x14ac:dyDescent="0.2">
      <c r="D3179" s="141"/>
    </row>
    <row r="3180" spans="4:4" x14ac:dyDescent="0.2">
      <c r="D3180" s="141"/>
    </row>
    <row r="3181" spans="4:4" x14ac:dyDescent="0.2">
      <c r="D3181" s="141"/>
    </row>
    <row r="3182" spans="4:4" x14ac:dyDescent="0.2">
      <c r="D3182" s="141"/>
    </row>
    <row r="3183" spans="4:4" x14ac:dyDescent="0.2">
      <c r="D3183" s="141"/>
    </row>
    <row r="3184" spans="4:4" x14ac:dyDescent="0.2">
      <c r="D3184" s="141"/>
    </row>
    <row r="3185" spans="4:4" x14ac:dyDescent="0.2">
      <c r="D3185" s="141"/>
    </row>
    <row r="3186" spans="4:4" x14ac:dyDescent="0.2">
      <c r="D3186" s="141"/>
    </row>
    <row r="3187" spans="4:4" x14ac:dyDescent="0.2">
      <c r="D3187" s="141"/>
    </row>
    <row r="3188" spans="4:4" x14ac:dyDescent="0.2">
      <c r="D3188" s="141"/>
    </row>
    <row r="3189" spans="4:4" x14ac:dyDescent="0.2">
      <c r="D3189" s="141"/>
    </row>
    <row r="3190" spans="4:4" x14ac:dyDescent="0.2">
      <c r="D3190" s="141"/>
    </row>
    <row r="3191" spans="4:4" x14ac:dyDescent="0.2">
      <c r="D3191" s="141"/>
    </row>
    <row r="3192" spans="4:4" x14ac:dyDescent="0.2">
      <c r="D3192" s="141"/>
    </row>
    <row r="3193" spans="4:4" x14ac:dyDescent="0.2">
      <c r="D3193" s="141"/>
    </row>
    <row r="3194" spans="4:4" x14ac:dyDescent="0.2">
      <c r="D3194" s="141"/>
    </row>
    <row r="3195" spans="4:4" x14ac:dyDescent="0.2">
      <c r="D3195" s="141"/>
    </row>
    <row r="3196" spans="4:4" x14ac:dyDescent="0.2">
      <c r="D3196" s="141"/>
    </row>
    <row r="3197" spans="4:4" x14ac:dyDescent="0.2">
      <c r="D3197" s="141"/>
    </row>
    <row r="3198" spans="4:4" x14ac:dyDescent="0.2">
      <c r="D3198" s="141"/>
    </row>
    <row r="3199" spans="4:4" x14ac:dyDescent="0.2">
      <c r="D3199" s="141"/>
    </row>
    <row r="3200" spans="4:4" x14ac:dyDescent="0.2">
      <c r="D3200" s="141"/>
    </row>
    <row r="3201" spans="4:4" x14ac:dyDescent="0.2">
      <c r="D3201" s="141"/>
    </row>
    <row r="3202" spans="4:4" x14ac:dyDescent="0.2">
      <c r="D3202" s="141"/>
    </row>
    <row r="3203" spans="4:4" x14ac:dyDescent="0.2">
      <c r="D3203" s="141"/>
    </row>
    <row r="3204" spans="4:4" x14ac:dyDescent="0.2">
      <c r="D3204" s="141"/>
    </row>
    <row r="3205" spans="4:4" x14ac:dyDescent="0.2">
      <c r="D3205" s="141"/>
    </row>
    <row r="3206" spans="4:4" x14ac:dyDescent="0.2">
      <c r="D3206" s="141"/>
    </row>
    <row r="3207" spans="4:4" x14ac:dyDescent="0.2">
      <c r="D3207" s="141"/>
    </row>
    <row r="3208" spans="4:4" x14ac:dyDescent="0.2">
      <c r="D3208" s="141"/>
    </row>
    <row r="3209" spans="4:4" x14ac:dyDescent="0.2">
      <c r="D3209" s="141"/>
    </row>
    <row r="3210" spans="4:4" x14ac:dyDescent="0.2">
      <c r="D3210" s="141"/>
    </row>
    <row r="3211" spans="4:4" x14ac:dyDescent="0.2">
      <c r="D3211" s="141"/>
    </row>
    <row r="3212" spans="4:4" x14ac:dyDescent="0.2">
      <c r="D3212" s="141"/>
    </row>
    <row r="3213" spans="4:4" x14ac:dyDescent="0.2">
      <c r="D3213" s="141"/>
    </row>
    <row r="3214" spans="4:4" x14ac:dyDescent="0.2">
      <c r="D3214" s="141"/>
    </row>
    <row r="3215" spans="4:4" x14ac:dyDescent="0.2">
      <c r="D3215" s="141"/>
    </row>
    <row r="3216" spans="4:4" x14ac:dyDescent="0.2">
      <c r="D3216" s="141"/>
    </row>
    <row r="3217" spans="4:4" x14ac:dyDescent="0.2">
      <c r="D3217" s="141"/>
    </row>
    <row r="3218" spans="4:4" x14ac:dyDescent="0.2">
      <c r="D3218" s="141"/>
    </row>
    <row r="3219" spans="4:4" x14ac:dyDescent="0.2">
      <c r="D3219" s="141"/>
    </row>
    <row r="3220" spans="4:4" x14ac:dyDescent="0.2">
      <c r="D3220" s="141"/>
    </row>
    <row r="3221" spans="4:4" x14ac:dyDescent="0.2">
      <c r="D3221" s="141"/>
    </row>
    <row r="3222" spans="4:4" x14ac:dyDescent="0.2">
      <c r="D3222" s="141"/>
    </row>
    <row r="3223" spans="4:4" x14ac:dyDescent="0.2">
      <c r="D3223" s="141"/>
    </row>
    <row r="3224" spans="4:4" x14ac:dyDescent="0.2">
      <c r="D3224" s="141"/>
    </row>
    <row r="3225" spans="4:4" x14ac:dyDescent="0.2">
      <c r="D3225" s="141"/>
    </row>
    <row r="3226" spans="4:4" x14ac:dyDescent="0.2">
      <c r="D3226" s="141"/>
    </row>
    <row r="3227" spans="4:4" x14ac:dyDescent="0.2">
      <c r="D3227" s="141"/>
    </row>
    <row r="3228" spans="4:4" x14ac:dyDescent="0.2">
      <c r="D3228" s="141"/>
    </row>
    <row r="3229" spans="4:4" x14ac:dyDescent="0.2">
      <c r="D3229" s="141"/>
    </row>
    <row r="3230" spans="4:4" x14ac:dyDescent="0.2">
      <c r="D3230" s="141"/>
    </row>
    <row r="3231" spans="4:4" x14ac:dyDescent="0.2">
      <c r="D3231" s="141"/>
    </row>
    <row r="3232" spans="4:4" x14ac:dyDescent="0.2">
      <c r="D3232" s="141"/>
    </row>
    <row r="3233" spans="4:4" x14ac:dyDescent="0.2">
      <c r="D3233" s="141"/>
    </row>
    <row r="3234" spans="4:4" x14ac:dyDescent="0.2">
      <c r="D3234" s="141"/>
    </row>
    <row r="3235" spans="4:4" x14ac:dyDescent="0.2">
      <c r="D3235" s="141"/>
    </row>
    <row r="3236" spans="4:4" x14ac:dyDescent="0.2">
      <c r="D3236" s="141"/>
    </row>
    <row r="3237" spans="4:4" x14ac:dyDescent="0.2">
      <c r="D3237" s="141"/>
    </row>
    <row r="3238" spans="4:4" x14ac:dyDescent="0.2">
      <c r="D3238" s="141"/>
    </row>
    <row r="3239" spans="4:4" x14ac:dyDescent="0.2">
      <c r="D3239" s="141"/>
    </row>
    <row r="3240" spans="4:4" x14ac:dyDescent="0.2">
      <c r="D3240" s="141"/>
    </row>
    <row r="3241" spans="4:4" x14ac:dyDescent="0.2">
      <c r="D3241" s="141"/>
    </row>
    <row r="3242" spans="4:4" x14ac:dyDescent="0.2">
      <c r="D3242" s="141"/>
    </row>
    <row r="3243" spans="4:4" x14ac:dyDescent="0.2">
      <c r="D3243" s="141"/>
    </row>
    <row r="3244" spans="4:4" x14ac:dyDescent="0.2">
      <c r="D3244" s="141"/>
    </row>
    <row r="3245" spans="4:4" x14ac:dyDescent="0.2">
      <c r="D3245" s="141"/>
    </row>
    <row r="3246" spans="4:4" x14ac:dyDescent="0.2">
      <c r="D3246" s="141"/>
    </row>
    <row r="3247" spans="4:4" x14ac:dyDescent="0.2">
      <c r="D3247" s="141"/>
    </row>
    <row r="3248" spans="4:4" x14ac:dyDescent="0.2">
      <c r="D3248" s="141"/>
    </row>
    <row r="3249" spans="4:4" x14ac:dyDescent="0.2">
      <c r="D3249" s="141"/>
    </row>
    <row r="3250" spans="4:4" x14ac:dyDescent="0.2">
      <c r="D3250" s="141"/>
    </row>
    <row r="3251" spans="4:4" x14ac:dyDescent="0.2">
      <c r="D3251" s="141"/>
    </row>
    <row r="3252" spans="4:4" x14ac:dyDescent="0.2">
      <c r="D3252" s="141"/>
    </row>
    <row r="3253" spans="4:4" x14ac:dyDescent="0.2">
      <c r="D3253" s="141"/>
    </row>
    <row r="3254" spans="4:4" x14ac:dyDescent="0.2">
      <c r="D3254" s="141"/>
    </row>
    <row r="3255" spans="4:4" x14ac:dyDescent="0.2">
      <c r="D3255" s="141"/>
    </row>
    <row r="3256" spans="4:4" x14ac:dyDescent="0.2">
      <c r="D3256" s="141"/>
    </row>
    <row r="3257" spans="4:4" x14ac:dyDescent="0.2">
      <c r="D3257" s="141"/>
    </row>
    <row r="3258" spans="4:4" x14ac:dyDescent="0.2">
      <c r="D3258" s="141"/>
    </row>
    <row r="3259" spans="4:4" x14ac:dyDescent="0.2">
      <c r="D3259" s="141"/>
    </row>
    <row r="3260" spans="4:4" x14ac:dyDescent="0.2">
      <c r="D3260" s="141"/>
    </row>
    <row r="3261" spans="4:4" x14ac:dyDescent="0.2">
      <c r="D3261" s="141"/>
    </row>
    <row r="3262" spans="4:4" x14ac:dyDescent="0.2">
      <c r="D3262" s="141"/>
    </row>
    <row r="3263" spans="4:4" x14ac:dyDescent="0.2">
      <c r="D3263" s="141"/>
    </row>
    <row r="3264" spans="4:4" x14ac:dyDescent="0.2">
      <c r="D3264" s="141"/>
    </row>
    <row r="3265" spans="4:4" x14ac:dyDescent="0.2">
      <c r="D3265" s="141"/>
    </row>
    <row r="3266" spans="4:4" x14ac:dyDescent="0.2">
      <c r="D3266" s="141"/>
    </row>
    <row r="3267" spans="4:4" x14ac:dyDescent="0.2">
      <c r="D3267" s="141"/>
    </row>
    <row r="3268" spans="4:4" x14ac:dyDescent="0.2">
      <c r="D3268" s="141"/>
    </row>
    <row r="3269" spans="4:4" x14ac:dyDescent="0.2">
      <c r="D3269" s="141"/>
    </row>
    <row r="3270" spans="4:4" x14ac:dyDescent="0.2">
      <c r="D3270" s="141"/>
    </row>
    <row r="3271" spans="4:4" x14ac:dyDescent="0.2">
      <c r="D3271" s="141"/>
    </row>
    <row r="3272" spans="4:4" x14ac:dyDescent="0.2">
      <c r="D3272" s="141"/>
    </row>
    <row r="3273" spans="4:4" x14ac:dyDescent="0.2">
      <c r="D3273" s="141"/>
    </row>
    <row r="3274" spans="4:4" x14ac:dyDescent="0.2">
      <c r="D3274" s="141"/>
    </row>
    <row r="3275" spans="4:4" x14ac:dyDescent="0.2">
      <c r="D3275" s="141"/>
    </row>
    <row r="3276" spans="4:4" x14ac:dyDescent="0.2">
      <c r="D3276" s="141"/>
    </row>
    <row r="3277" spans="4:4" x14ac:dyDescent="0.2">
      <c r="D3277" s="141"/>
    </row>
    <row r="3278" spans="4:4" x14ac:dyDescent="0.2">
      <c r="D3278" s="141"/>
    </row>
    <row r="3279" spans="4:4" x14ac:dyDescent="0.2">
      <c r="D3279" s="141"/>
    </row>
    <row r="3280" spans="4:4" x14ac:dyDescent="0.2">
      <c r="D3280" s="141"/>
    </row>
    <row r="3281" spans="4:4" x14ac:dyDescent="0.2">
      <c r="D3281" s="141"/>
    </row>
    <row r="3282" spans="4:4" x14ac:dyDescent="0.2">
      <c r="D3282" s="141"/>
    </row>
    <row r="3283" spans="4:4" x14ac:dyDescent="0.2">
      <c r="D3283" s="141"/>
    </row>
    <row r="3284" spans="4:4" x14ac:dyDescent="0.2">
      <c r="D3284" s="141"/>
    </row>
    <row r="3285" spans="4:4" x14ac:dyDescent="0.2">
      <c r="D3285" s="141"/>
    </row>
    <row r="3286" spans="4:4" x14ac:dyDescent="0.2">
      <c r="D3286" s="141"/>
    </row>
    <row r="3287" spans="4:4" x14ac:dyDescent="0.2">
      <c r="D3287" s="141"/>
    </row>
    <row r="3288" spans="4:4" x14ac:dyDescent="0.2">
      <c r="D3288" s="141"/>
    </row>
    <row r="3289" spans="4:4" x14ac:dyDescent="0.2">
      <c r="D3289" s="141"/>
    </row>
    <row r="3290" spans="4:4" x14ac:dyDescent="0.2">
      <c r="D3290" s="141"/>
    </row>
    <row r="3291" spans="4:4" x14ac:dyDescent="0.2">
      <c r="D3291" s="141"/>
    </row>
    <row r="3292" spans="4:4" x14ac:dyDescent="0.2">
      <c r="D3292" s="141"/>
    </row>
    <row r="3293" spans="4:4" x14ac:dyDescent="0.2">
      <c r="D3293" s="141"/>
    </row>
    <row r="3294" spans="4:4" x14ac:dyDescent="0.2">
      <c r="D3294" s="141"/>
    </row>
    <row r="3295" spans="4:4" x14ac:dyDescent="0.2">
      <c r="D3295" s="141"/>
    </row>
    <row r="3296" spans="4:4" x14ac:dyDescent="0.2">
      <c r="D3296" s="141"/>
    </row>
    <row r="3297" spans="4:4" x14ac:dyDescent="0.2">
      <c r="D3297" s="141"/>
    </row>
    <row r="3298" spans="4:4" x14ac:dyDescent="0.2">
      <c r="D3298" s="141"/>
    </row>
    <row r="3299" spans="4:4" x14ac:dyDescent="0.2">
      <c r="D3299" s="141"/>
    </row>
    <row r="3300" spans="4:4" x14ac:dyDescent="0.2">
      <c r="D3300" s="141"/>
    </row>
    <row r="3301" spans="4:4" x14ac:dyDescent="0.2">
      <c r="D3301" s="141"/>
    </row>
    <row r="3302" spans="4:4" x14ac:dyDescent="0.2">
      <c r="D3302" s="141"/>
    </row>
    <row r="3303" spans="4:4" x14ac:dyDescent="0.2">
      <c r="D3303" s="141"/>
    </row>
    <row r="3304" spans="4:4" x14ac:dyDescent="0.2">
      <c r="D3304" s="141"/>
    </row>
    <row r="3305" spans="4:4" x14ac:dyDescent="0.2">
      <c r="D3305" s="141"/>
    </row>
    <row r="3306" spans="4:4" x14ac:dyDescent="0.2">
      <c r="D3306" s="141"/>
    </row>
    <row r="3307" spans="4:4" x14ac:dyDescent="0.2">
      <c r="D3307" s="141"/>
    </row>
    <row r="3308" spans="4:4" x14ac:dyDescent="0.2">
      <c r="D3308" s="141"/>
    </row>
    <row r="3309" spans="4:4" x14ac:dyDescent="0.2">
      <c r="D3309" s="141"/>
    </row>
    <row r="3310" spans="4:4" x14ac:dyDescent="0.2">
      <c r="D3310" s="141"/>
    </row>
    <row r="3311" spans="4:4" x14ac:dyDescent="0.2">
      <c r="D3311" s="141"/>
    </row>
    <row r="3312" spans="4:4" x14ac:dyDescent="0.2">
      <c r="D3312" s="141"/>
    </row>
    <row r="3313" spans="4:4" x14ac:dyDescent="0.2">
      <c r="D3313" s="141"/>
    </row>
    <row r="3314" spans="4:4" x14ac:dyDescent="0.2">
      <c r="D3314" s="141"/>
    </row>
    <row r="3315" spans="4:4" x14ac:dyDescent="0.2">
      <c r="D3315" s="141"/>
    </row>
    <row r="3316" spans="4:4" x14ac:dyDescent="0.2">
      <c r="D3316" s="141"/>
    </row>
    <row r="3317" spans="4:4" x14ac:dyDescent="0.2">
      <c r="D3317" s="141"/>
    </row>
    <row r="3318" spans="4:4" x14ac:dyDescent="0.2">
      <c r="D3318" s="141"/>
    </row>
    <row r="3319" spans="4:4" x14ac:dyDescent="0.2">
      <c r="D3319" s="141"/>
    </row>
    <row r="3320" spans="4:4" x14ac:dyDescent="0.2">
      <c r="D3320" s="141"/>
    </row>
    <row r="3321" spans="4:4" x14ac:dyDescent="0.2">
      <c r="D3321" s="141"/>
    </row>
    <row r="3322" spans="4:4" x14ac:dyDescent="0.2">
      <c r="D3322" s="141"/>
    </row>
    <row r="3323" spans="4:4" x14ac:dyDescent="0.2">
      <c r="D3323" s="141"/>
    </row>
    <row r="3324" spans="4:4" x14ac:dyDescent="0.2">
      <c r="D3324" s="141"/>
    </row>
    <row r="3325" spans="4:4" x14ac:dyDescent="0.2">
      <c r="D3325" s="141"/>
    </row>
    <row r="3326" spans="4:4" x14ac:dyDescent="0.2">
      <c r="D3326" s="141"/>
    </row>
    <row r="3327" spans="4:4" x14ac:dyDescent="0.2">
      <c r="D3327" s="141"/>
    </row>
    <row r="3328" spans="4:4" x14ac:dyDescent="0.2">
      <c r="D3328" s="141"/>
    </row>
    <row r="3329" spans="4:4" x14ac:dyDescent="0.2">
      <c r="D3329" s="141"/>
    </row>
    <row r="3330" spans="4:4" x14ac:dyDescent="0.2">
      <c r="D3330" s="141"/>
    </row>
    <row r="3331" spans="4:4" x14ac:dyDescent="0.2">
      <c r="D3331" s="141"/>
    </row>
    <row r="3332" spans="4:4" x14ac:dyDescent="0.2">
      <c r="D3332" s="141"/>
    </row>
    <row r="3333" spans="4:4" x14ac:dyDescent="0.2">
      <c r="D3333" s="141"/>
    </row>
    <row r="3334" spans="4:4" x14ac:dyDescent="0.2">
      <c r="D3334" s="141"/>
    </row>
    <row r="3335" spans="4:4" x14ac:dyDescent="0.2">
      <c r="D3335" s="141"/>
    </row>
    <row r="3336" spans="4:4" x14ac:dyDescent="0.2">
      <c r="D3336" s="141"/>
    </row>
    <row r="3337" spans="4:4" x14ac:dyDescent="0.2">
      <c r="D3337" s="141"/>
    </row>
    <row r="3338" spans="4:4" x14ac:dyDescent="0.2">
      <c r="D3338" s="141"/>
    </row>
    <row r="3339" spans="4:4" x14ac:dyDescent="0.2">
      <c r="D3339" s="141"/>
    </row>
    <row r="3340" spans="4:4" x14ac:dyDescent="0.2">
      <c r="D3340" s="141"/>
    </row>
    <row r="3341" spans="4:4" x14ac:dyDescent="0.2">
      <c r="D3341" s="141"/>
    </row>
    <row r="3342" spans="4:4" x14ac:dyDescent="0.2">
      <c r="D3342" s="141"/>
    </row>
    <row r="3343" spans="4:4" x14ac:dyDescent="0.2">
      <c r="D3343" s="141"/>
    </row>
    <row r="3344" spans="4:4" x14ac:dyDescent="0.2">
      <c r="D3344" s="141"/>
    </row>
    <row r="3345" spans="4:4" x14ac:dyDescent="0.2">
      <c r="D3345" s="141"/>
    </row>
    <row r="3346" spans="4:4" x14ac:dyDescent="0.2">
      <c r="D3346" s="141"/>
    </row>
    <row r="3347" spans="4:4" x14ac:dyDescent="0.2">
      <c r="D3347" s="141"/>
    </row>
    <row r="3348" spans="4:4" x14ac:dyDescent="0.2">
      <c r="D3348" s="141"/>
    </row>
    <row r="3349" spans="4:4" x14ac:dyDescent="0.2">
      <c r="D3349" s="141"/>
    </row>
    <row r="3350" spans="4:4" x14ac:dyDescent="0.2">
      <c r="D3350" s="141"/>
    </row>
    <row r="3351" spans="4:4" x14ac:dyDescent="0.2">
      <c r="D3351" s="141"/>
    </row>
    <row r="3352" spans="4:4" x14ac:dyDescent="0.2">
      <c r="D3352" s="141"/>
    </row>
    <row r="3353" spans="4:4" x14ac:dyDescent="0.2">
      <c r="D3353" s="141"/>
    </row>
    <row r="3354" spans="4:4" x14ac:dyDescent="0.2">
      <c r="D3354" s="141"/>
    </row>
    <row r="3355" spans="4:4" x14ac:dyDescent="0.2">
      <c r="D3355" s="141"/>
    </row>
    <row r="3356" spans="4:4" x14ac:dyDescent="0.2">
      <c r="D3356" s="141"/>
    </row>
    <row r="3357" spans="4:4" x14ac:dyDescent="0.2">
      <c r="D3357" s="141"/>
    </row>
    <row r="3358" spans="4:4" x14ac:dyDescent="0.2">
      <c r="D3358" s="141"/>
    </row>
    <row r="3359" spans="4:4" x14ac:dyDescent="0.2">
      <c r="D3359" s="141"/>
    </row>
    <row r="3360" spans="4:4" x14ac:dyDescent="0.2">
      <c r="D3360" s="141"/>
    </row>
    <row r="3361" spans="4:4" x14ac:dyDescent="0.2">
      <c r="D3361" s="141"/>
    </row>
    <row r="3362" spans="4:4" x14ac:dyDescent="0.2">
      <c r="D3362" s="141"/>
    </row>
    <row r="3363" spans="4:4" x14ac:dyDescent="0.2">
      <c r="D3363" s="141"/>
    </row>
    <row r="3364" spans="4:4" x14ac:dyDescent="0.2">
      <c r="D3364" s="141"/>
    </row>
    <row r="3365" spans="4:4" x14ac:dyDescent="0.2">
      <c r="D3365" s="141"/>
    </row>
    <row r="3366" spans="4:4" x14ac:dyDescent="0.2">
      <c r="D3366" s="141"/>
    </row>
    <row r="3367" spans="4:4" x14ac:dyDescent="0.2">
      <c r="D3367" s="141"/>
    </row>
    <row r="3368" spans="4:4" x14ac:dyDescent="0.2">
      <c r="D3368" s="141"/>
    </row>
    <row r="3369" spans="4:4" x14ac:dyDescent="0.2">
      <c r="D3369" s="141"/>
    </row>
    <row r="3370" spans="4:4" x14ac:dyDescent="0.2">
      <c r="D3370" s="141"/>
    </row>
    <row r="3371" spans="4:4" x14ac:dyDescent="0.2">
      <c r="D3371" s="141"/>
    </row>
    <row r="3372" spans="4:4" x14ac:dyDescent="0.2">
      <c r="D3372" s="141"/>
    </row>
    <row r="3373" spans="4:4" x14ac:dyDescent="0.2">
      <c r="D3373" s="141"/>
    </row>
    <row r="3374" spans="4:4" x14ac:dyDescent="0.2">
      <c r="D3374" s="141"/>
    </row>
    <row r="3375" spans="4:4" x14ac:dyDescent="0.2">
      <c r="D3375" s="141"/>
    </row>
    <row r="3376" spans="4:4" x14ac:dyDescent="0.2">
      <c r="D3376" s="141"/>
    </row>
    <row r="3377" spans="4:4" x14ac:dyDescent="0.2">
      <c r="D3377" s="141"/>
    </row>
    <row r="3378" spans="4:4" x14ac:dyDescent="0.2">
      <c r="D3378" s="141"/>
    </row>
    <row r="3379" spans="4:4" x14ac:dyDescent="0.2">
      <c r="D3379" s="141"/>
    </row>
    <row r="3380" spans="4:4" x14ac:dyDescent="0.2">
      <c r="D3380" s="141"/>
    </row>
    <row r="3381" spans="4:4" x14ac:dyDescent="0.2">
      <c r="D3381" s="141"/>
    </row>
    <row r="3382" spans="4:4" x14ac:dyDescent="0.2">
      <c r="D3382" s="141"/>
    </row>
    <row r="3383" spans="4:4" x14ac:dyDescent="0.2">
      <c r="D3383" s="141"/>
    </row>
    <row r="3384" spans="4:4" x14ac:dyDescent="0.2">
      <c r="D3384" s="141"/>
    </row>
    <row r="3385" spans="4:4" x14ac:dyDescent="0.2">
      <c r="D3385" s="141"/>
    </row>
    <row r="3386" spans="4:4" x14ac:dyDescent="0.2">
      <c r="D3386" s="141"/>
    </row>
    <row r="3387" spans="4:4" x14ac:dyDescent="0.2">
      <c r="D3387" s="141"/>
    </row>
    <row r="3388" spans="4:4" x14ac:dyDescent="0.2">
      <c r="D3388" s="141"/>
    </row>
    <row r="3389" spans="4:4" x14ac:dyDescent="0.2">
      <c r="D3389" s="141"/>
    </row>
    <row r="3390" spans="4:4" x14ac:dyDescent="0.2">
      <c r="D3390" s="141"/>
    </row>
    <row r="3391" spans="4:4" x14ac:dyDescent="0.2">
      <c r="D3391" s="141"/>
    </row>
    <row r="3392" spans="4:4" x14ac:dyDescent="0.2">
      <c r="D3392" s="141"/>
    </row>
    <row r="3393" spans="4:4" x14ac:dyDescent="0.2">
      <c r="D3393" s="141"/>
    </row>
    <row r="3394" spans="4:4" x14ac:dyDescent="0.2">
      <c r="D3394" s="141"/>
    </row>
    <row r="3395" spans="4:4" x14ac:dyDescent="0.2">
      <c r="D3395" s="141"/>
    </row>
    <row r="3396" spans="4:4" x14ac:dyDescent="0.2">
      <c r="D3396" s="141"/>
    </row>
    <row r="3397" spans="4:4" x14ac:dyDescent="0.2">
      <c r="D3397" s="141"/>
    </row>
    <row r="3398" spans="4:4" x14ac:dyDescent="0.2">
      <c r="D3398" s="141"/>
    </row>
    <row r="3399" spans="4:4" x14ac:dyDescent="0.2">
      <c r="D3399" s="141"/>
    </row>
    <row r="3400" spans="4:4" x14ac:dyDescent="0.2">
      <c r="D3400" s="141"/>
    </row>
    <row r="3401" spans="4:4" x14ac:dyDescent="0.2">
      <c r="D3401" s="141"/>
    </row>
    <row r="3402" spans="4:4" x14ac:dyDescent="0.2">
      <c r="D3402" s="141"/>
    </row>
    <row r="3403" spans="4:4" x14ac:dyDescent="0.2">
      <c r="D3403" s="141"/>
    </row>
    <row r="3404" spans="4:4" x14ac:dyDescent="0.2">
      <c r="D3404" s="141"/>
    </row>
    <row r="3405" spans="4:4" x14ac:dyDescent="0.2">
      <c r="D3405" s="141"/>
    </row>
    <row r="3406" spans="4:4" x14ac:dyDescent="0.2">
      <c r="D3406" s="141"/>
    </row>
    <row r="3407" spans="4:4" x14ac:dyDescent="0.2">
      <c r="D3407" s="141"/>
    </row>
    <row r="3408" spans="4:4" x14ac:dyDescent="0.2">
      <c r="D3408" s="141"/>
    </row>
    <row r="3409" spans="4:4" x14ac:dyDescent="0.2">
      <c r="D3409" s="141"/>
    </row>
    <row r="3410" spans="4:4" x14ac:dyDescent="0.2">
      <c r="D3410" s="141"/>
    </row>
    <row r="3411" spans="4:4" x14ac:dyDescent="0.2">
      <c r="D3411" s="141"/>
    </row>
    <row r="3412" spans="4:4" x14ac:dyDescent="0.2">
      <c r="D3412" s="141"/>
    </row>
    <row r="3413" spans="4:4" x14ac:dyDescent="0.2">
      <c r="D3413" s="141"/>
    </row>
    <row r="3414" spans="4:4" x14ac:dyDescent="0.2">
      <c r="D3414" s="141"/>
    </row>
    <row r="3415" spans="4:4" x14ac:dyDescent="0.2">
      <c r="D3415" s="141"/>
    </row>
    <row r="3416" spans="4:4" x14ac:dyDescent="0.2">
      <c r="D3416" s="141"/>
    </row>
    <row r="3417" spans="4:4" x14ac:dyDescent="0.2">
      <c r="D3417" s="141"/>
    </row>
    <row r="3418" spans="4:4" x14ac:dyDescent="0.2">
      <c r="D3418" s="141"/>
    </row>
    <row r="3419" spans="4:4" x14ac:dyDescent="0.2">
      <c r="D3419" s="141"/>
    </row>
    <row r="3420" spans="4:4" x14ac:dyDescent="0.2">
      <c r="D3420" s="141"/>
    </row>
    <row r="3421" spans="4:4" x14ac:dyDescent="0.2">
      <c r="D3421" s="141"/>
    </row>
    <row r="3422" spans="4:4" x14ac:dyDescent="0.2">
      <c r="D3422" s="141"/>
    </row>
    <row r="3423" spans="4:4" x14ac:dyDescent="0.2">
      <c r="D3423" s="141"/>
    </row>
    <row r="3424" spans="4:4" x14ac:dyDescent="0.2">
      <c r="D3424" s="141"/>
    </row>
    <row r="3425" spans="4:4" x14ac:dyDescent="0.2">
      <c r="D3425" s="141"/>
    </row>
    <row r="3426" spans="4:4" x14ac:dyDescent="0.2">
      <c r="D3426" s="141"/>
    </row>
    <row r="3427" spans="4:4" x14ac:dyDescent="0.2">
      <c r="D3427" s="141"/>
    </row>
    <row r="3428" spans="4:4" x14ac:dyDescent="0.2">
      <c r="D3428" s="141"/>
    </row>
    <row r="3429" spans="4:4" x14ac:dyDescent="0.2">
      <c r="D3429" s="141"/>
    </row>
    <row r="3430" spans="4:4" x14ac:dyDescent="0.2">
      <c r="D3430" s="141"/>
    </row>
    <row r="3431" spans="4:4" x14ac:dyDescent="0.2">
      <c r="D3431" s="141"/>
    </row>
    <row r="3432" spans="4:4" x14ac:dyDescent="0.2">
      <c r="D3432" s="141"/>
    </row>
    <row r="3433" spans="4:4" x14ac:dyDescent="0.2">
      <c r="D3433" s="141"/>
    </row>
    <row r="3434" spans="4:4" x14ac:dyDescent="0.2">
      <c r="D3434" s="141"/>
    </row>
    <row r="3435" spans="4:4" x14ac:dyDescent="0.2">
      <c r="D3435" s="141"/>
    </row>
    <row r="3436" spans="4:4" x14ac:dyDescent="0.2">
      <c r="D3436" s="141"/>
    </row>
    <row r="3437" spans="4:4" x14ac:dyDescent="0.2">
      <c r="D3437" s="141"/>
    </row>
    <row r="3438" spans="4:4" x14ac:dyDescent="0.2">
      <c r="D3438" s="141"/>
    </row>
    <row r="3439" spans="4:4" x14ac:dyDescent="0.2">
      <c r="D3439" s="141"/>
    </row>
    <row r="3440" spans="4:4" x14ac:dyDescent="0.2">
      <c r="D3440" s="141"/>
    </row>
    <row r="3441" spans="4:4" x14ac:dyDescent="0.2">
      <c r="D3441" s="141"/>
    </row>
    <row r="3442" spans="4:4" x14ac:dyDescent="0.2">
      <c r="D3442" s="141"/>
    </row>
    <row r="3443" spans="4:4" x14ac:dyDescent="0.2">
      <c r="D3443" s="141"/>
    </row>
    <row r="3444" spans="4:4" x14ac:dyDescent="0.2">
      <c r="D3444" s="141"/>
    </row>
    <row r="3445" spans="4:4" x14ac:dyDescent="0.2">
      <c r="D3445" s="141"/>
    </row>
    <row r="3446" spans="4:4" x14ac:dyDescent="0.2">
      <c r="D3446" s="141"/>
    </row>
    <row r="3447" spans="4:4" x14ac:dyDescent="0.2">
      <c r="D3447" s="141"/>
    </row>
    <row r="3448" spans="4:4" x14ac:dyDescent="0.2">
      <c r="D3448" s="141"/>
    </row>
    <row r="3449" spans="4:4" x14ac:dyDescent="0.2">
      <c r="D3449" s="141"/>
    </row>
    <row r="3450" spans="4:4" x14ac:dyDescent="0.2">
      <c r="D3450" s="141"/>
    </row>
    <row r="3451" spans="4:4" x14ac:dyDescent="0.2">
      <c r="D3451" s="141"/>
    </row>
    <row r="3452" spans="4:4" x14ac:dyDescent="0.2">
      <c r="D3452" s="141"/>
    </row>
    <row r="3453" spans="4:4" x14ac:dyDescent="0.2">
      <c r="D3453" s="141"/>
    </row>
    <row r="3454" spans="4:4" x14ac:dyDescent="0.2">
      <c r="D3454" s="141"/>
    </row>
    <row r="3455" spans="4:4" x14ac:dyDescent="0.2">
      <c r="D3455" s="141"/>
    </row>
    <row r="3456" spans="4:4" x14ac:dyDescent="0.2">
      <c r="D3456" s="141"/>
    </row>
    <row r="3457" spans="4:4" x14ac:dyDescent="0.2">
      <c r="D3457" s="141"/>
    </row>
    <row r="3458" spans="4:4" x14ac:dyDescent="0.2">
      <c r="D3458" s="141"/>
    </row>
    <row r="3459" spans="4:4" x14ac:dyDescent="0.2">
      <c r="D3459" s="141"/>
    </row>
    <row r="3460" spans="4:4" x14ac:dyDescent="0.2">
      <c r="D3460" s="141"/>
    </row>
    <row r="3461" spans="4:4" x14ac:dyDescent="0.2">
      <c r="D3461" s="141"/>
    </row>
    <row r="3462" spans="4:4" x14ac:dyDescent="0.2">
      <c r="D3462" s="141"/>
    </row>
    <row r="3463" spans="4:4" x14ac:dyDescent="0.2">
      <c r="D3463" s="141"/>
    </row>
    <row r="3464" spans="4:4" x14ac:dyDescent="0.2">
      <c r="D3464" s="141"/>
    </row>
    <row r="3465" spans="4:4" x14ac:dyDescent="0.2">
      <c r="D3465" s="141"/>
    </row>
    <row r="3466" spans="4:4" x14ac:dyDescent="0.2">
      <c r="D3466" s="141"/>
    </row>
    <row r="3467" spans="4:4" x14ac:dyDescent="0.2">
      <c r="D3467" s="141"/>
    </row>
    <row r="3468" spans="4:4" x14ac:dyDescent="0.2">
      <c r="D3468" s="141"/>
    </row>
    <row r="3469" spans="4:4" x14ac:dyDescent="0.2">
      <c r="D3469" s="141"/>
    </row>
    <row r="3470" spans="4:4" x14ac:dyDescent="0.2">
      <c r="D3470" s="141"/>
    </row>
    <row r="3471" spans="4:4" x14ac:dyDescent="0.2">
      <c r="D3471" s="141"/>
    </row>
    <row r="3472" spans="4:4" x14ac:dyDescent="0.2">
      <c r="D3472" s="141"/>
    </row>
    <row r="3473" spans="4:4" x14ac:dyDescent="0.2">
      <c r="D3473" s="141"/>
    </row>
    <row r="3474" spans="4:4" x14ac:dyDescent="0.2">
      <c r="D3474" s="141"/>
    </row>
    <row r="3475" spans="4:4" x14ac:dyDescent="0.2">
      <c r="D3475" s="141"/>
    </row>
    <row r="3476" spans="4:4" x14ac:dyDescent="0.2">
      <c r="D3476" s="141"/>
    </row>
    <row r="3477" spans="4:4" x14ac:dyDescent="0.2">
      <c r="D3477" s="141"/>
    </row>
    <row r="3478" spans="4:4" x14ac:dyDescent="0.2">
      <c r="D3478" s="141"/>
    </row>
    <row r="3479" spans="4:4" x14ac:dyDescent="0.2">
      <c r="D3479" s="141"/>
    </row>
    <row r="3480" spans="4:4" x14ac:dyDescent="0.2">
      <c r="D3480" s="141"/>
    </row>
    <row r="3481" spans="4:4" x14ac:dyDescent="0.2">
      <c r="D3481" s="141"/>
    </row>
    <row r="3482" spans="4:4" x14ac:dyDescent="0.2">
      <c r="D3482" s="141"/>
    </row>
    <row r="3483" spans="4:4" x14ac:dyDescent="0.2">
      <c r="D3483" s="141"/>
    </row>
    <row r="3484" spans="4:4" x14ac:dyDescent="0.2">
      <c r="D3484" s="141"/>
    </row>
    <row r="3485" spans="4:4" x14ac:dyDescent="0.2">
      <c r="D3485" s="141"/>
    </row>
    <row r="3486" spans="4:4" x14ac:dyDescent="0.2">
      <c r="D3486" s="141"/>
    </row>
    <row r="3487" spans="4:4" x14ac:dyDescent="0.2">
      <c r="D3487" s="141"/>
    </row>
    <row r="3488" spans="4:4" x14ac:dyDescent="0.2">
      <c r="D3488" s="141"/>
    </row>
    <row r="3489" spans="4:4" x14ac:dyDescent="0.2">
      <c r="D3489" s="141"/>
    </row>
    <row r="3490" spans="4:4" x14ac:dyDescent="0.2">
      <c r="D3490" s="141"/>
    </row>
    <row r="3491" spans="4:4" x14ac:dyDescent="0.2">
      <c r="D3491" s="141"/>
    </row>
    <row r="3492" spans="4:4" x14ac:dyDescent="0.2">
      <c r="D3492" s="141"/>
    </row>
    <row r="3493" spans="4:4" x14ac:dyDescent="0.2">
      <c r="D3493" s="141"/>
    </row>
    <row r="3494" spans="4:4" x14ac:dyDescent="0.2">
      <c r="D3494" s="141"/>
    </row>
    <row r="3495" spans="4:4" x14ac:dyDescent="0.2">
      <c r="D3495" s="141"/>
    </row>
    <row r="3496" spans="4:4" x14ac:dyDescent="0.2">
      <c r="D3496" s="141"/>
    </row>
    <row r="3497" spans="4:4" x14ac:dyDescent="0.2">
      <c r="D3497" s="141"/>
    </row>
    <row r="3498" spans="4:4" x14ac:dyDescent="0.2">
      <c r="D3498" s="141"/>
    </row>
    <row r="3499" spans="4:4" x14ac:dyDescent="0.2">
      <c r="D3499" s="141"/>
    </row>
    <row r="3500" spans="4:4" x14ac:dyDescent="0.2">
      <c r="D3500" s="141"/>
    </row>
    <row r="3501" spans="4:4" x14ac:dyDescent="0.2">
      <c r="D3501" s="141"/>
    </row>
    <row r="3502" spans="4:4" x14ac:dyDescent="0.2">
      <c r="D3502" s="141"/>
    </row>
    <row r="3503" spans="4:4" x14ac:dyDescent="0.2">
      <c r="D3503" s="141"/>
    </row>
    <row r="3504" spans="4:4" x14ac:dyDescent="0.2">
      <c r="D3504" s="141"/>
    </row>
    <row r="3505" spans="4:4" x14ac:dyDescent="0.2">
      <c r="D3505" s="141"/>
    </row>
    <row r="3506" spans="4:4" x14ac:dyDescent="0.2">
      <c r="D3506" s="141"/>
    </row>
    <row r="3507" spans="4:4" x14ac:dyDescent="0.2">
      <c r="D3507" s="141"/>
    </row>
    <row r="3508" spans="4:4" x14ac:dyDescent="0.2">
      <c r="D3508" s="141"/>
    </row>
    <row r="3509" spans="4:4" x14ac:dyDescent="0.2">
      <c r="D3509" s="141"/>
    </row>
    <row r="3510" spans="4:4" x14ac:dyDescent="0.2">
      <c r="D3510" s="141"/>
    </row>
    <row r="3511" spans="4:4" x14ac:dyDescent="0.2">
      <c r="D3511" s="141"/>
    </row>
    <row r="3512" spans="4:4" x14ac:dyDescent="0.2">
      <c r="D3512" s="141"/>
    </row>
    <row r="3513" spans="4:4" x14ac:dyDescent="0.2">
      <c r="D3513" s="141"/>
    </row>
    <row r="3514" spans="4:4" x14ac:dyDescent="0.2">
      <c r="D3514" s="141"/>
    </row>
    <row r="3515" spans="4:4" x14ac:dyDescent="0.2">
      <c r="D3515" s="141"/>
    </row>
    <row r="3516" spans="4:4" x14ac:dyDescent="0.2">
      <c r="D3516" s="141"/>
    </row>
    <row r="3517" spans="4:4" x14ac:dyDescent="0.2">
      <c r="D3517" s="141"/>
    </row>
    <row r="3518" spans="4:4" x14ac:dyDescent="0.2">
      <c r="D3518" s="141"/>
    </row>
    <row r="3519" spans="4:4" x14ac:dyDescent="0.2">
      <c r="D3519" s="141"/>
    </row>
    <row r="3520" spans="4:4" x14ac:dyDescent="0.2">
      <c r="D3520" s="141"/>
    </row>
    <row r="3521" spans="4:4" x14ac:dyDescent="0.2">
      <c r="D3521" s="141"/>
    </row>
    <row r="3522" spans="4:4" x14ac:dyDescent="0.2">
      <c r="D3522" s="141"/>
    </row>
    <row r="3523" spans="4:4" x14ac:dyDescent="0.2">
      <c r="D3523" s="141"/>
    </row>
    <row r="3524" spans="4:4" x14ac:dyDescent="0.2">
      <c r="D3524" s="141"/>
    </row>
    <row r="3525" spans="4:4" x14ac:dyDescent="0.2">
      <c r="D3525" s="141"/>
    </row>
    <row r="3526" spans="4:4" x14ac:dyDescent="0.2">
      <c r="D3526" s="141"/>
    </row>
    <row r="3527" spans="4:4" x14ac:dyDescent="0.2">
      <c r="D3527" s="141"/>
    </row>
    <row r="3528" spans="4:4" x14ac:dyDescent="0.2">
      <c r="D3528" s="141"/>
    </row>
    <row r="3529" spans="4:4" x14ac:dyDescent="0.2">
      <c r="D3529" s="141"/>
    </row>
    <row r="3530" spans="4:4" x14ac:dyDescent="0.2">
      <c r="D3530" s="141"/>
    </row>
    <row r="3531" spans="4:4" x14ac:dyDescent="0.2">
      <c r="D3531" s="141"/>
    </row>
    <row r="3532" spans="4:4" x14ac:dyDescent="0.2">
      <c r="D3532" s="141"/>
    </row>
    <row r="3533" spans="4:4" x14ac:dyDescent="0.2">
      <c r="D3533" s="141"/>
    </row>
    <row r="3534" spans="4:4" x14ac:dyDescent="0.2">
      <c r="D3534" s="141"/>
    </row>
    <row r="3535" spans="4:4" x14ac:dyDescent="0.2">
      <c r="D3535" s="141"/>
    </row>
    <row r="3536" spans="4:4" x14ac:dyDescent="0.2">
      <c r="D3536" s="141"/>
    </row>
    <row r="3537" spans="4:4" x14ac:dyDescent="0.2">
      <c r="D3537" s="141"/>
    </row>
    <row r="3538" spans="4:4" x14ac:dyDescent="0.2">
      <c r="D3538" s="141"/>
    </row>
    <row r="3539" spans="4:4" x14ac:dyDescent="0.2">
      <c r="D3539" s="141"/>
    </row>
    <row r="3540" spans="4:4" x14ac:dyDescent="0.2">
      <c r="D3540" s="141"/>
    </row>
    <row r="3541" spans="4:4" x14ac:dyDescent="0.2">
      <c r="D3541" s="141"/>
    </row>
    <row r="3542" spans="4:4" x14ac:dyDescent="0.2">
      <c r="D3542" s="141"/>
    </row>
    <row r="3543" spans="4:4" x14ac:dyDescent="0.2">
      <c r="D3543" s="141"/>
    </row>
    <row r="3544" spans="4:4" x14ac:dyDescent="0.2">
      <c r="D3544" s="141"/>
    </row>
    <row r="3545" spans="4:4" x14ac:dyDescent="0.2">
      <c r="D3545" s="141"/>
    </row>
    <row r="3546" spans="4:4" x14ac:dyDescent="0.2">
      <c r="D3546" s="141"/>
    </row>
    <row r="3547" spans="4:4" x14ac:dyDescent="0.2">
      <c r="D3547" s="141"/>
    </row>
    <row r="3548" spans="4:4" x14ac:dyDescent="0.2">
      <c r="D3548" s="141"/>
    </row>
    <row r="3549" spans="4:4" x14ac:dyDescent="0.2">
      <c r="D3549" s="141"/>
    </row>
    <row r="3550" spans="4:4" x14ac:dyDescent="0.2">
      <c r="D3550" s="141"/>
    </row>
    <row r="3551" spans="4:4" x14ac:dyDescent="0.2">
      <c r="D3551" s="141"/>
    </row>
    <row r="3552" spans="4:4" x14ac:dyDescent="0.2">
      <c r="D3552" s="141"/>
    </row>
    <row r="3553" spans="4:4" x14ac:dyDescent="0.2">
      <c r="D3553" s="141"/>
    </row>
    <row r="3554" spans="4:4" x14ac:dyDescent="0.2">
      <c r="D3554" s="141"/>
    </row>
    <row r="3555" spans="4:4" x14ac:dyDescent="0.2">
      <c r="D3555" s="141"/>
    </row>
    <row r="3556" spans="4:4" x14ac:dyDescent="0.2">
      <c r="D3556" s="141"/>
    </row>
    <row r="3557" spans="4:4" x14ac:dyDescent="0.2">
      <c r="D3557" s="141"/>
    </row>
    <row r="3558" spans="4:4" x14ac:dyDescent="0.2">
      <c r="D3558" s="141"/>
    </row>
    <row r="3559" spans="4:4" x14ac:dyDescent="0.2">
      <c r="D3559" s="141"/>
    </row>
    <row r="3560" spans="4:4" x14ac:dyDescent="0.2">
      <c r="D3560" s="141"/>
    </row>
    <row r="3561" spans="4:4" x14ac:dyDescent="0.2">
      <c r="D3561" s="141"/>
    </row>
    <row r="3562" spans="4:4" x14ac:dyDescent="0.2">
      <c r="D3562" s="141"/>
    </row>
    <row r="3563" spans="4:4" x14ac:dyDescent="0.2">
      <c r="D3563" s="141"/>
    </row>
    <row r="3564" spans="4:4" x14ac:dyDescent="0.2">
      <c r="D3564" s="141"/>
    </row>
    <row r="3565" spans="4:4" x14ac:dyDescent="0.2">
      <c r="D3565" s="141"/>
    </row>
    <row r="3566" spans="4:4" x14ac:dyDescent="0.2">
      <c r="D3566" s="141"/>
    </row>
    <row r="3567" spans="4:4" x14ac:dyDescent="0.2">
      <c r="D3567" s="141"/>
    </row>
    <row r="3568" spans="4:4" x14ac:dyDescent="0.2">
      <c r="D3568" s="141"/>
    </row>
    <row r="3569" spans="4:4" x14ac:dyDescent="0.2">
      <c r="D3569" s="141"/>
    </row>
    <row r="3570" spans="4:4" x14ac:dyDescent="0.2">
      <c r="D3570" s="141"/>
    </row>
    <row r="3571" spans="4:4" x14ac:dyDescent="0.2">
      <c r="D3571" s="141"/>
    </row>
    <row r="3572" spans="4:4" x14ac:dyDescent="0.2">
      <c r="D3572" s="141"/>
    </row>
    <row r="3573" spans="4:4" x14ac:dyDescent="0.2">
      <c r="D3573" s="141"/>
    </row>
    <row r="3574" spans="4:4" x14ac:dyDescent="0.2">
      <c r="D3574" s="141"/>
    </row>
    <row r="3575" spans="4:4" x14ac:dyDescent="0.2">
      <c r="D3575" s="141"/>
    </row>
    <row r="3576" spans="4:4" x14ac:dyDescent="0.2">
      <c r="D3576" s="141"/>
    </row>
    <row r="3577" spans="4:4" x14ac:dyDescent="0.2">
      <c r="D3577" s="141"/>
    </row>
    <row r="3578" spans="4:4" x14ac:dyDescent="0.2">
      <c r="D3578" s="141"/>
    </row>
    <row r="3579" spans="4:4" x14ac:dyDescent="0.2">
      <c r="D3579" s="141"/>
    </row>
    <row r="3580" spans="4:4" x14ac:dyDescent="0.2">
      <c r="D3580" s="141"/>
    </row>
    <row r="3581" spans="4:4" x14ac:dyDescent="0.2">
      <c r="D3581" s="141"/>
    </row>
    <row r="3582" spans="4:4" x14ac:dyDescent="0.2">
      <c r="D3582" s="141"/>
    </row>
    <row r="3583" spans="4:4" x14ac:dyDescent="0.2">
      <c r="D3583" s="141"/>
    </row>
    <row r="3584" spans="4:4" x14ac:dyDescent="0.2">
      <c r="D3584" s="141"/>
    </row>
    <row r="3585" spans="4:4" x14ac:dyDescent="0.2">
      <c r="D3585" s="141"/>
    </row>
    <row r="3586" spans="4:4" x14ac:dyDescent="0.2">
      <c r="D3586" s="141"/>
    </row>
    <row r="3587" spans="4:4" x14ac:dyDescent="0.2">
      <c r="D3587" s="141"/>
    </row>
    <row r="3588" spans="4:4" x14ac:dyDescent="0.2">
      <c r="D3588" s="141"/>
    </row>
    <row r="3589" spans="4:4" x14ac:dyDescent="0.2">
      <c r="D3589" s="141"/>
    </row>
    <row r="3590" spans="4:4" x14ac:dyDescent="0.2">
      <c r="D3590" s="141"/>
    </row>
    <row r="3591" spans="4:4" x14ac:dyDescent="0.2">
      <c r="D3591" s="141"/>
    </row>
    <row r="3592" spans="4:4" x14ac:dyDescent="0.2">
      <c r="D3592" s="141"/>
    </row>
    <row r="3593" spans="4:4" x14ac:dyDescent="0.2">
      <c r="D3593" s="141"/>
    </row>
    <row r="3594" spans="4:4" x14ac:dyDescent="0.2">
      <c r="D3594" s="141"/>
    </row>
    <row r="3595" spans="4:4" x14ac:dyDescent="0.2">
      <c r="D3595" s="141"/>
    </row>
    <row r="3596" spans="4:4" x14ac:dyDescent="0.2">
      <c r="D3596" s="141"/>
    </row>
    <row r="3597" spans="4:4" x14ac:dyDescent="0.2">
      <c r="D3597" s="141"/>
    </row>
    <row r="3598" spans="4:4" x14ac:dyDescent="0.2">
      <c r="D3598" s="141"/>
    </row>
    <row r="3599" spans="4:4" x14ac:dyDescent="0.2">
      <c r="D3599" s="141"/>
    </row>
    <row r="3600" spans="4:4" x14ac:dyDescent="0.2">
      <c r="D3600" s="141"/>
    </row>
    <row r="3601" spans="4:4" x14ac:dyDescent="0.2">
      <c r="D3601" s="141"/>
    </row>
    <row r="3602" spans="4:4" x14ac:dyDescent="0.2">
      <c r="D3602" s="141"/>
    </row>
    <row r="3603" spans="4:4" x14ac:dyDescent="0.2">
      <c r="D3603" s="141"/>
    </row>
    <row r="3604" spans="4:4" x14ac:dyDescent="0.2">
      <c r="D3604" s="141"/>
    </row>
    <row r="3605" spans="4:4" x14ac:dyDescent="0.2">
      <c r="D3605" s="141"/>
    </row>
    <row r="3606" spans="4:4" x14ac:dyDescent="0.2">
      <c r="D3606" s="141"/>
    </row>
    <row r="3607" spans="4:4" x14ac:dyDescent="0.2">
      <c r="D3607" s="141"/>
    </row>
    <row r="3608" spans="4:4" x14ac:dyDescent="0.2">
      <c r="D3608" s="141"/>
    </row>
    <row r="3609" spans="4:4" x14ac:dyDescent="0.2">
      <c r="D3609" s="141"/>
    </row>
    <row r="3610" spans="4:4" x14ac:dyDescent="0.2">
      <c r="D3610" s="141"/>
    </row>
    <row r="3611" spans="4:4" x14ac:dyDescent="0.2">
      <c r="D3611" s="141"/>
    </row>
    <row r="3612" spans="4:4" x14ac:dyDescent="0.2">
      <c r="D3612" s="141"/>
    </row>
    <row r="3613" spans="4:4" x14ac:dyDescent="0.2">
      <c r="D3613" s="141"/>
    </row>
    <row r="3614" spans="4:4" x14ac:dyDescent="0.2">
      <c r="D3614" s="141"/>
    </row>
    <row r="3615" spans="4:4" x14ac:dyDescent="0.2">
      <c r="D3615" s="141"/>
    </row>
    <row r="3616" spans="4:4" x14ac:dyDescent="0.2">
      <c r="D3616" s="141"/>
    </row>
    <row r="3617" spans="4:4" x14ac:dyDescent="0.2">
      <c r="D3617" s="141"/>
    </row>
    <row r="3618" spans="4:4" x14ac:dyDescent="0.2">
      <c r="D3618" s="141"/>
    </row>
    <row r="3619" spans="4:4" x14ac:dyDescent="0.2">
      <c r="D3619" s="141"/>
    </row>
    <row r="3620" spans="4:4" x14ac:dyDescent="0.2">
      <c r="D3620" s="141"/>
    </row>
    <row r="3621" spans="4:4" x14ac:dyDescent="0.2">
      <c r="D3621" s="141"/>
    </row>
    <row r="3622" spans="4:4" x14ac:dyDescent="0.2">
      <c r="D3622" s="141"/>
    </row>
    <row r="3623" spans="4:4" x14ac:dyDescent="0.2">
      <c r="D3623" s="141"/>
    </row>
    <row r="3624" spans="4:4" x14ac:dyDescent="0.2">
      <c r="D3624" s="141"/>
    </row>
    <row r="3625" spans="4:4" x14ac:dyDescent="0.2">
      <c r="D3625" s="141"/>
    </row>
    <row r="3626" spans="4:4" x14ac:dyDescent="0.2">
      <c r="D3626" s="141"/>
    </row>
    <row r="3627" spans="4:4" x14ac:dyDescent="0.2">
      <c r="D3627" s="141"/>
    </row>
    <row r="3628" spans="4:4" x14ac:dyDescent="0.2">
      <c r="D3628" s="141"/>
    </row>
    <row r="3629" spans="4:4" x14ac:dyDescent="0.2">
      <c r="D3629" s="141"/>
    </row>
    <row r="3630" spans="4:4" x14ac:dyDescent="0.2">
      <c r="D3630" s="141"/>
    </row>
    <row r="3631" spans="4:4" x14ac:dyDescent="0.2">
      <c r="D3631" s="141"/>
    </row>
    <row r="3632" spans="4:4" x14ac:dyDescent="0.2">
      <c r="D3632" s="141"/>
    </row>
    <row r="3633" spans="4:4" x14ac:dyDescent="0.2">
      <c r="D3633" s="141"/>
    </row>
    <row r="3634" spans="4:4" x14ac:dyDescent="0.2">
      <c r="D3634" s="141"/>
    </row>
    <row r="3635" spans="4:4" x14ac:dyDescent="0.2">
      <c r="D3635" s="141"/>
    </row>
    <row r="3636" spans="4:4" x14ac:dyDescent="0.2">
      <c r="D3636" s="141"/>
    </row>
    <row r="3637" spans="4:4" x14ac:dyDescent="0.2">
      <c r="D3637" s="141"/>
    </row>
    <row r="3638" spans="4:4" x14ac:dyDescent="0.2">
      <c r="D3638" s="141"/>
    </row>
    <row r="3639" spans="4:4" x14ac:dyDescent="0.2">
      <c r="D3639" s="141"/>
    </row>
    <row r="3640" spans="4:4" x14ac:dyDescent="0.2">
      <c r="D3640" s="141"/>
    </row>
    <row r="3641" spans="4:4" x14ac:dyDescent="0.2">
      <c r="D3641" s="141"/>
    </row>
    <row r="3642" spans="4:4" x14ac:dyDescent="0.2">
      <c r="D3642" s="141"/>
    </row>
    <row r="3643" spans="4:4" x14ac:dyDescent="0.2">
      <c r="D3643" s="141"/>
    </row>
    <row r="3644" spans="4:4" x14ac:dyDescent="0.2">
      <c r="D3644" s="141"/>
    </row>
    <row r="3645" spans="4:4" x14ac:dyDescent="0.2">
      <c r="D3645" s="141"/>
    </row>
    <row r="3646" spans="4:4" x14ac:dyDescent="0.2">
      <c r="D3646" s="141"/>
    </row>
    <row r="3647" spans="4:4" x14ac:dyDescent="0.2">
      <c r="D3647" s="141"/>
    </row>
    <row r="3648" spans="4:4" x14ac:dyDescent="0.2">
      <c r="D3648" s="141"/>
    </row>
    <row r="3649" spans="4:4" x14ac:dyDescent="0.2">
      <c r="D3649" s="141"/>
    </row>
    <row r="3650" spans="4:4" x14ac:dyDescent="0.2">
      <c r="D3650" s="141"/>
    </row>
    <row r="3651" spans="4:4" x14ac:dyDescent="0.2">
      <c r="D3651" s="141"/>
    </row>
    <row r="3652" spans="4:4" x14ac:dyDescent="0.2">
      <c r="D3652" s="141"/>
    </row>
    <row r="3653" spans="4:4" x14ac:dyDescent="0.2">
      <c r="D3653" s="141"/>
    </row>
    <row r="3654" spans="4:4" x14ac:dyDescent="0.2">
      <c r="D3654" s="141"/>
    </row>
    <row r="3655" spans="4:4" x14ac:dyDescent="0.2">
      <c r="D3655" s="141"/>
    </row>
    <row r="3656" spans="4:4" x14ac:dyDescent="0.2">
      <c r="D3656" s="141"/>
    </row>
    <row r="3657" spans="4:4" x14ac:dyDescent="0.2">
      <c r="D3657" s="141"/>
    </row>
    <row r="3658" spans="4:4" x14ac:dyDescent="0.2">
      <c r="D3658" s="141"/>
    </row>
    <row r="3659" spans="4:4" x14ac:dyDescent="0.2">
      <c r="D3659" s="141"/>
    </row>
    <row r="3660" spans="4:4" x14ac:dyDescent="0.2">
      <c r="D3660" s="141"/>
    </row>
    <row r="3661" spans="4:4" x14ac:dyDescent="0.2">
      <c r="D3661" s="141"/>
    </row>
    <row r="3662" spans="4:4" x14ac:dyDescent="0.2">
      <c r="D3662" s="141"/>
    </row>
    <row r="3663" spans="4:4" x14ac:dyDescent="0.2">
      <c r="D3663" s="141"/>
    </row>
    <row r="3664" spans="4:4" x14ac:dyDescent="0.2">
      <c r="D3664" s="141"/>
    </row>
    <row r="3665" spans="4:4" x14ac:dyDescent="0.2">
      <c r="D3665" s="141"/>
    </row>
    <row r="3666" spans="4:4" x14ac:dyDescent="0.2">
      <c r="D3666" s="141"/>
    </row>
    <row r="3667" spans="4:4" x14ac:dyDescent="0.2">
      <c r="D3667" s="141"/>
    </row>
    <row r="3668" spans="4:4" x14ac:dyDescent="0.2">
      <c r="D3668" s="141"/>
    </row>
    <row r="3669" spans="4:4" x14ac:dyDescent="0.2">
      <c r="D3669" s="141"/>
    </row>
    <row r="3670" spans="4:4" x14ac:dyDescent="0.2">
      <c r="D3670" s="141"/>
    </row>
    <row r="3671" spans="4:4" x14ac:dyDescent="0.2">
      <c r="D3671" s="141"/>
    </row>
    <row r="3672" spans="4:4" x14ac:dyDescent="0.2">
      <c r="D3672" s="141"/>
    </row>
    <row r="3673" spans="4:4" x14ac:dyDescent="0.2">
      <c r="D3673" s="141"/>
    </row>
    <row r="3674" spans="4:4" x14ac:dyDescent="0.2">
      <c r="D3674" s="141"/>
    </row>
    <row r="3675" spans="4:4" x14ac:dyDescent="0.2">
      <c r="D3675" s="141"/>
    </row>
    <row r="3676" spans="4:4" x14ac:dyDescent="0.2">
      <c r="D3676" s="141"/>
    </row>
    <row r="3677" spans="4:4" x14ac:dyDescent="0.2">
      <c r="D3677" s="141"/>
    </row>
    <row r="3678" spans="4:4" x14ac:dyDescent="0.2">
      <c r="D3678" s="141"/>
    </row>
    <row r="3679" spans="4:4" x14ac:dyDescent="0.2">
      <c r="D3679" s="141"/>
    </row>
    <row r="3680" spans="4:4" x14ac:dyDescent="0.2">
      <c r="D3680" s="141"/>
    </row>
    <row r="3681" spans="4:4" x14ac:dyDescent="0.2">
      <c r="D3681" s="141"/>
    </row>
    <row r="3682" spans="4:4" x14ac:dyDescent="0.2">
      <c r="D3682" s="141"/>
    </row>
    <row r="3683" spans="4:4" x14ac:dyDescent="0.2">
      <c r="D3683" s="141"/>
    </row>
    <row r="3684" spans="4:4" x14ac:dyDescent="0.2">
      <c r="D3684" s="141"/>
    </row>
    <row r="3685" spans="4:4" x14ac:dyDescent="0.2">
      <c r="D3685" s="141"/>
    </row>
    <row r="3686" spans="4:4" x14ac:dyDescent="0.2">
      <c r="D3686" s="141"/>
    </row>
    <row r="3687" spans="4:4" x14ac:dyDescent="0.2">
      <c r="D3687" s="141"/>
    </row>
    <row r="3688" spans="4:4" x14ac:dyDescent="0.2">
      <c r="D3688" s="141"/>
    </row>
    <row r="3689" spans="4:4" x14ac:dyDescent="0.2">
      <c r="D3689" s="141"/>
    </row>
    <row r="3690" spans="4:4" x14ac:dyDescent="0.2">
      <c r="D3690" s="141"/>
    </row>
    <row r="3691" spans="4:4" x14ac:dyDescent="0.2">
      <c r="D3691" s="141"/>
    </row>
    <row r="3692" spans="4:4" x14ac:dyDescent="0.2">
      <c r="D3692" s="141"/>
    </row>
    <row r="3693" spans="4:4" x14ac:dyDescent="0.2">
      <c r="D3693" s="141"/>
    </row>
    <row r="3694" spans="4:4" x14ac:dyDescent="0.2">
      <c r="D3694" s="141"/>
    </row>
    <row r="3695" spans="4:4" x14ac:dyDescent="0.2">
      <c r="D3695" s="141"/>
    </row>
    <row r="3696" spans="4:4" x14ac:dyDescent="0.2">
      <c r="D3696" s="141"/>
    </row>
    <row r="3697" spans="4:4" x14ac:dyDescent="0.2">
      <c r="D3697" s="141"/>
    </row>
    <row r="3698" spans="4:4" x14ac:dyDescent="0.2">
      <c r="D3698" s="141"/>
    </row>
    <row r="3699" spans="4:4" x14ac:dyDescent="0.2">
      <c r="D3699" s="141"/>
    </row>
    <row r="3700" spans="4:4" x14ac:dyDescent="0.2">
      <c r="D3700" s="141"/>
    </row>
    <row r="3701" spans="4:4" x14ac:dyDescent="0.2">
      <c r="D3701" s="141"/>
    </row>
    <row r="3702" spans="4:4" x14ac:dyDescent="0.2">
      <c r="D3702" s="141"/>
    </row>
    <row r="3703" spans="4:4" x14ac:dyDescent="0.2">
      <c r="D3703" s="141"/>
    </row>
    <row r="3704" spans="4:4" x14ac:dyDescent="0.2">
      <c r="D3704" s="141"/>
    </row>
    <row r="3705" spans="4:4" x14ac:dyDescent="0.2">
      <c r="D3705" s="141"/>
    </row>
    <row r="3706" spans="4:4" x14ac:dyDescent="0.2">
      <c r="D3706" s="141"/>
    </row>
    <row r="3707" spans="4:4" x14ac:dyDescent="0.2">
      <c r="D3707" s="141"/>
    </row>
    <row r="3708" spans="4:4" x14ac:dyDescent="0.2">
      <c r="D3708" s="141"/>
    </row>
    <row r="3709" spans="4:4" x14ac:dyDescent="0.2">
      <c r="D3709" s="141"/>
    </row>
    <row r="3710" spans="4:4" x14ac:dyDescent="0.2">
      <c r="D3710" s="141"/>
    </row>
    <row r="3711" spans="4:4" x14ac:dyDescent="0.2">
      <c r="D3711" s="141"/>
    </row>
    <row r="3712" spans="4:4" x14ac:dyDescent="0.2">
      <c r="D3712" s="141"/>
    </row>
    <row r="3713" spans="4:4" x14ac:dyDescent="0.2">
      <c r="D3713" s="141"/>
    </row>
    <row r="3714" spans="4:4" x14ac:dyDescent="0.2">
      <c r="D3714" s="141"/>
    </row>
    <row r="3715" spans="4:4" x14ac:dyDescent="0.2">
      <c r="D3715" s="141"/>
    </row>
    <row r="3716" spans="4:4" x14ac:dyDescent="0.2">
      <c r="D3716" s="141"/>
    </row>
    <row r="3717" spans="4:4" x14ac:dyDescent="0.2">
      <c r="D3717" s="141"/>
    </row>
    <row r="3718" spans="4:4" x14ac:dyDescent="0.2">
      <c r="D3718" s="141"/>
    </row>
    <row r="3719" spans="4:4" x14ac:dyDescent="0.2">
      <c r="D3719" s="141"/>
    </row>
    <row r="3720" spans="4:4" x14ac:dyDescent="0.2">
      <c r="D3720" s="141"/>
    </row>
    <row r="3721" spans="4:4" x14ac:dyDescent="0.2">
      <c r="D3721" s="141"/>
    </row>
    <row r="3722" spans="4:4" x14ac:dyDescent="0.2">
      <c r="D3722" s="141"/>
    </row>
    <row r="3723" spans="4:4" x14ac:dyDescent="0.2">
      <c r="D3723" s="141"/>
    </row>
    <row r="3724" spans="4:4" x14ac:dyDescent="0.2">
      <c r="D3724" s="141"/>
    </row>
    <row r="3725" spans="4:4" x14ac:dyDescent="0.2">
      <c r="D3725" s="141"/>
    </row>
    <row r="3726" spans="4:4" x14ac:dyDescent="0.2">
      <c r="D3726" s="141"/>
    </row>
    <row r="3727" spans="4:4" x14ac:dyDescent="0.2">
      <c r="D3727" s="141"/>
    </row>
    <row r="3728" spans="4:4" x14ac:dyDescent="0.2">
      <c r="D3728" s="141"/>
    </row>
    <row r="3729" spans="4:4" x14ac:dyDescent="0.2">
      <c r="D3729" s="141"/>
    </row>
    <row r="3730" spans="4:4" x14ac:dyDescent="0.2">
      <c r="D3730" s="141"/>
    </row>
    <row r="3731" spans="4:4" x14ac:dyDescent="0.2">
      <c r="D3731" s="141"/>
    </row>
    <row r="3732" spans="4:4" x14ac:dyDescent="0.2">
      <c r="D3732" s="141"/>
    </row>
    <row r="3733" spans="4:4" x14ac:dyDescent="0.2">
      <c r="D3733" s="141"/>
    </row>
    <row r="3734" spans="4:4" x14ac:dyDescent="0.2">
      <c r="D3734" s="141"/>
    </row>
    <row r="3735" spans="4:4" x14ac:dyDescent="0.2">
      <c r="D3735" s="141"/>
    </row>
    <row r="3736" spans="4:4" x14ac:dyDescent="0.2">
      <c r="D3736" s="141"/>
    </row>
    <row r="3737" spans="4:4" x14ac:dyDescent="0.2">
      <c r="D3737" s="141"/>
    </row>
    <row r="3738" spans="4:4" x14ac:dyDescent="0.2">
      <c r="D3738" s="141"/>
    </row>
    <row r="3739" spans="4:4" x14ac:dyDescent="0.2">
      <c r="D3739" s="141"/>
    </row>
    <row r="3740" spans="4:4" x14ac:dyDescent="0.2">
      <c r="D3740" s="141"/>
    </row>
    <row r="3741" spans="4:4" x14ac:dyDescent="0.2">
      <c r="D3741" s="141"/>
    </row>
    <row r="3742" spans="4:4" x14ac:dyDescent="0.2">
      <c r="D3742" s="141"/>
    </row>
    <row r="3743" spans="4:4" x14ac:dyDescent="0.2">
      <c r="D3743" s="141"/>
    </row>
    <row r="3744" spans="4:4" x14ac:dyDescent="0.2">
      <c r="D3744" s="141"/>
    </row>
    <row r="3745" spans="4:4" x14ac:dyDescent="0.2">
      <c r="D3745" s="141"/>
    </row>
    <row r="3746" spans="4:4" x14ac:dyDescent="0.2">
      <c r="D3746" s="141"/>
    </row>
    <row r="3747" spans="4:4" x14ac:dyDescent="0.2">
      <c r="D3747" s="141"/>
    </row>
    <row r="3748" spans="4:4" x14ac:dyDescent="0.2">
      <c r="D3748" s="141"/>
    </row>
    <row r="3749" spans="4:4" x14ac:dyDescent="0.2">
      <c r="D3749" s="141"/>
    </row>
    <row r="3750" spans="4:4" x14ac:dyDescent="0.2">
      <c r="D3750" s="141"/>
    </row>
    <row r="3751" spans="4:4" x14ac:dyDescent="0.2">
      <c r="D3751" s="141"/>
    </row>
    <row r="3752" spans="4:4" x14ac:dyDescent="0.2">
      <c r="D3752" s="141"/>
    </row>
    <row r="3753" spans="4:4" x14ac:dyDescent="0.2">
      <c r="D3753" s="141"/>
    </row>
    <row r="3754" spans="4:4" x14ac:dyDescent="0.2">
      <c r="D3754" s="141"/>
    </row>
    <row r="3755" spans="4:4" x14ac:dyDescent="0.2">
      <c r="D3755" s="141"/>
    </row>
    <row r="3756" spans="4:4" x14ac:dyDescent="0.2">
      <c r="D3756" s="141"/>
    </row>
    <row r="3757" spans="4:4" x14ac:dyDescent="0.2">
      <c r="D3757" s="141"/>
    </row>
    <row r="3758" spans="4:4" x14ac:dyDescent="0.2">
      <c r="D3758" s="141"/>
    </row>
    <row r="3759" spans="4:4" x14ac:dyDescent="0.2">
      <c r="D3759" s="141"/>
    </row>
    <row r="3760" spans="4:4" x14ac:dyDescent="0.2">
      <c r="D3760" s="141"/>
    </row>
    <row r="3761" spans="4:4" x14ac:dyDescent="0.2">
      <c r="D3761" s="141"/>
    </row>
    <row r="3762" spans="4:4" x14ac:dyDescent="0.2">
      <c r="D3762" s="141"/>
    </row>
    <row r="3763" spans="4:4" x14ac:dyDescent="0.2">
      <c r="D3763" s="141"/>
    </row>
    <row r="3764" spans="4:4" x14ac:dyDescent="0.2">
      <c r="D3764" s="141"/>
    </row>
    <row r="3765" spans="4:4" x14ac:dyDescent="0.2">
      <c r="D3765" s="141"/>
    </row>
    <row r="3766" spans="4:4" x14ac:dyDescent="0.2">
      <c r="D3766" s="141"/>
    </row>
    <row r="3767" spans="4:4" x14ac:dyDescent="0.2">
      <c r="D3767" s="141"/>
    </row>
    <row r="3768" spans="4:4" x14ac:dyDescent="0.2">
      <c r="D3768" s="141"/>
    </row>
    <row r="3769" spans="4:4" x14ac:dyDescent="0.2">
      <c r="D3769" s="141"/>
    </row>
    <row r="3770" spans="4:4" x14ac:dyDescent="0.2">
      <c r="D3770" s="141"/>
    </row>
    <row r="3771" spans="4:4" x14ac:dyDescent="0.2">
      <c r="D3771" s="141"/>
    </row>
    <row r="3772" spans="4:4" x14ac:dyDescent="0.2">
      <c r="D3772" s="141"/>
    </row>
    <row r="3773" spans="4:4" x14ac:dyDescent="0.2">
      <c r="D3773" s="141"/>
    </row>
    <row r="3774" spans="4:4" x14ac:dyDescent="0.2">
      <c r="D3774" s="141"/>
    </row>
    <row r="3775" spans="4:4" x14ac:dyDescent="0.2">
      <c r="D3775" s="141"/>
    </row>
    <row r="3776" spans="4:4" x14ac:dyDescent="0.2">
      <c r="D3776" s="141"/>
    </row>
    <row r="3777" spans="4:4" x14ac:dyDescent="0.2">
      <c r="D3777" s="141"/>
    </row>
    <row r="3778" spans="4:4" x14ac:dyDescent="0.2">
      <c r="D3778" s="141"/>
    </row>
    <row r="3779" spans="4:4" x14ac:dyDescent="0.2">
      <c r="D3779" s="141"/>
    </row>
    <row r="3780" spans="4:4" x14ac:dyDescent="0.2">
      <c r="D3780" s="141"/>
    </row>
    <row r="3781" spans="4:4" x14ac:dyDescent="0.2">
      <c r="D3781" s="141"/>
    </row>
    <row r="3782" spans="4:4" x14ac:dyDescent="0.2">
      <c r="D3782" s="141"/>
    </row>
    <row r="3783" spans="4:4" x14ac:dyDescent="0.2">
      <c r="D3783" s="141"/>
    </row>
    <row r="3784" spans="4:4" x14ac:dyDescent="0.2">
      <c r="D3784" s="141"/>
    </row>
    <row r="3785" spans="4:4" x14ac:dyDescent="0.2">
      <c r="D3785" s="141"/>
    </row>
    <row r="3786" spans="4:4" x14ac:dyDescent="0.2">
      <c r="D3786" s="141"/>
    </row>
    <row r="3787" spans="4:4" x14ac:dyDescent="0.2">
      <c r="D3787" s="141"/>
    </row>
    <row r="3788" spans="4:4" x14ac:dyDescent="0.2">
      <c r="D3788" s="141"/>
    </row>
    <row r="3789" spans="4:4" x14ac:dyDescent="0.2">
      <c r="D3789" s="141"/>
    </row>
    <row r="3790" spans="4:4" x14ac:dyDescent="0.2">
      <c r="D3790" s="141"/>
    </row>
    <row r="3791" spans="4:4" x14ac:dyDescent="0.2">
      <c r="D3791" s="141"/>
    </row>
    <row r="3792" spans="4:4" x14ac:dyDescent="0.2">
      <c r="D3792" s="141"/>
    </row>
    <row r="3793" spans="4:4" x14ac:dyDescent="0.2">
      <c r="D3793" s="141"/>
    </row>
    <row r="3794" spans="4:4" x14ac:dyDescent="0.2">
      <c r="D3794" s="141"/>
    </row>
    <row r="3795" spans="4:4" x14ac:dyDescent="0.2">
      <c r="D3795" s="141"/>
    </row>
    <row r="3796" spans="4:4" x14ac:dyDescent="0.2">
      <c r="D3796" s="141"/>
    </row>
    <row r="3797" spans="4:4" x14ac:dyDescent="0.2">
      <c r="D3797" s="141"/>
    </row>
    <row r="3798" spans="4:4" x14ac:dyDescent="0.2">
      <c r="D3798" s="141"/>
    </row>
    <row r="3799" spans="4:4" x14ac:dyDescent="0.2">
      <c r="D3799" s="141"/>
    </row>
    <row r="3800" spans="4:4" x14ac:dyDescent="0.2">
      <c r="D3800" s="141"/>
    </row>
    <row r="3801" spans="4:4" x14ac:dyDescent="0.2">
      <c r="D3801" s="141"/>
    </row>
    <row r="3802" spans="4:4" x14ac:dyDescent="0.2">
      <c r="D3802" s="141"/>
    </row>
    <row r="3803" spans="4:4" x14ac:dyDescent="0.2">
      <c r="D3803" s="141"/>
    </row>
    <row r="3804" spans="4:4" x14ac:dyDescent="0.2">
      <c r="D3804" s="141"/>
    </row>
    <row r="3805" spans="4:4" x14ac:dyDescent="0.2">
      <c r="D3805" s="141"/>
    </row>
    <row r="3806" spans="4:4" x14ac:dyDescent="0.2">
      <c r="D3806" s="141"/>
    </row>
    <row r="3807" spans="4:4" x14ac:dyDescent="0.2">
      <c r="D3807" s="141"/>
    </row>
    <row r="3808" spans="4:4" x14ac:dyDescent="0.2">
      <c r="D3808" s="141"/>
    </row>
    <row r="3809" spans="4:4" x14ac:dyDescent="0.2">
      <c r="D3809" s="141"/>
    </row>
    <row r="3810" spans="4:4" x14ac:dyDescent="0.2">
      <c r="D3810" s="141"/>
    </row>
    <row r="3811" spans="4:4" x14ac:dyDescent="0.2">
      <c r="D3811" s="141"/>
    </row>
    <row r="3812" spans="4:4" x14ac:dyDescent="0.2">
      <c r="D3812" s="141"/>
    </row>
    <row r="3813" spans="4:4" x14ac:dyDescent="0.2">
      <c r="D3813" s="141"/>
    </row>
    <row r="3814" spans="4:4" x14ac:dyDescent="0.2">
      <c r="D3814" s="141"/>
    </row>
    <row r="3815" spans="4:4" x14ac:dyDescent="0.2">
      <c r="D3815" s="141"/>
    </row>
    <row r="3816" spans="4:4" x14ac:dyDescent="0.2">
      <c r="D3816" s="141"/>
    </row>
    <row r="3817" spans="4:4" x14ac:dyDescent="0.2">
      <c r="D3817" s="141"/>
    </row>
    <row r="3818" spans="4:4" x14ac:dyDescent="0.2">
      <c r="D3818" s="141"/>
    </row>
    <row r="3819" spans="4:4" x14ac:dyDescent="0.2">
      <c r="D3819" s="141"/>
    </row>
    <row r="3820" spans="4:4" x14ac:dyDescent="0.2">
      <c r="D3820" s="141"/>
    </row>
    <row r="3821" spans="4:4" x14ac:dyDescent="0.2">
      <c r="D3821" s="141"/>
    </row>
    <row r="3822" spans="4:4" x14ac:dyDescent="0.2">
      <c r="D3822" s="141"/>
    </row>
    <row r="3823" spans="4:4" x14ac:dyDescent="0.2">
      <c r="D3823" s="141"/>
    </row>
    <row r="3824" spans="4:4" x14ac:dyDescent="0.2">
      <c r="D3824" s="141"/>
    </row>
    <row r="3825" spans="4:4" x14ac:dyDescent="0.2">
      <c r="D3825" s="141"/>
    </row>
    <row r="3826" spans="4:4" x14ac:dyDescent="0.2">
      <c r="D3826" s="141"/>
    </row>
    <row r="3827" spans="4:4" x14ac:dyDescent="0.2">
      <c r="D3827" s="141"/>
    </row>
    <row r="3828" spans="4:4" x14ac:dyDescent="0.2">
      <c r="D3828" s="141"/>
    </row>
    <row r="3829" spans="4:4" x14ac:dyDescent="0.2">
      <c r="D3829" s="141"/>
    </row>
    <row r="3830" spans="4:4" x14ac:dyDescent="0.2">
      <c r="D3830" s="141"/>
    </row>
    <row r="3831" spans="4:4" x14ac:dyDescent="0.2">
      <c r="D3831" s="141"/>
    </row>
    <row r="3832" spans="4:4" x14ac:dyDescent="0.2">
      <c r="D3832" s="141"/>
    </row>
    <row r="3833" spans="4:4" x14ac:dyDescent="0.2">
      <c r="D3833" s="141"/>
    </row>
    <row r="3834" spans="4:4" x14ac:dyDescent="0.2">
      <c r="D3834" s="141"/>
    </row>
    <row r="3835" spans="4:4" x14ac:dyDescent="0.2">
      <c r="D3835" s="141"/>
    </row>
    <row r="3836" spans="4:4" x14ac:dyDescent="0.2">
      <c r="D3836" s="141"/>
    </row>
    <row r="3837" spans="4:4" x14ac:dyDescent="0.2">
      <c r="D3837" s="141"/>
    </row>
    <row r="3838" spans="4:4" x14ac:dyDescent="0.2">
      <c r="D3838" s="141"/>
    </row>
    <row r="3839" spans="4:4" x14ac:dyDescent="0.2">
      <c r="D3839" s="141"/>
    </row>
    <row r="3840" spans="4:4" x14ac:dyDescent="0.2">
      <c r="D3840" s="141"/>
    </row>
    <row r="3841" spans="4:4" x14ac:dyDescent="0.2">
      <c r="D3841" s="141"/>
    </row>
    <row r="3842" spans="4:4" x14ac:dyDescent="0.2">
      <c r="D3842" s="141"/>
    </row>
    <row r="3843" spans="4:4" x14ac:dyDescent="0.2">
      <c r="D3843" s="141"/>
    </row>
    <row r="3844" spans="4:4" x14ac:dyDescent="0.2">
      <c r="D3844" s="141"/>
    </row>
    <row r="3845" spans="4:4" x14ac:dyDescent="0.2">
      <c r="D3845" s="141"/>
    </row>
    <row r="3846" spans="4:4" x14ac:dyDescent="0.2">
      <c r="D3846" s="141"/>
    </row>
    <row r="3847" spans="4:4" x14ac:dyDescent="0.2">
      <c r="D3847" s="141"/>
    </row>
    <row r="3848" spans="4:4" x14ac:dyDescent="0.2">
      <c r="D3848" s="141"/>
    </row>
    <row r="3849" spans="4:4" x14ac:dyDescent="0.2">
      <c r="D3849" s="141"/>
    </row>
    <row r="3850" spans="4:4" x14ac:dyDescent="0.2">
      <c r="D3850" s="141"/>
    </row>
    <row r="3851" spans="4:4" x14ac:dyDescent="0.2">
      <c r="D3851" s="141"/>
    </row>
    <row r="3852" spans="4:4" x14ac:dyDescent="0.2">
      <c r="D3852" s="141"/>
    </row>
    <row r="3853" spans="4:4" x14ac:dyDescent="0.2">
      <c r="D3853" s="141"/>
    </row>
    <row r="3854" spans="4:4" x14ac:dyDescent="0.2">
      <c r="D3854" s="141"/>
    </row>
    <row r="3855" spans="4:4" x14ac:dyDescent="0.2">
      <c r="D3855" s="141"/>
    </row>
    <row r="3856" spans="4:4" x14ac:dyDescent="0.2">
      <c r="D3856" s="141"/>
    </row>
    <row r="3857" spans="4:4" x14ac:dyDescent="0.2">
      <c r="D3857" s="141"/>
    </row>
    <row r="3858" spans="4:4" x14ac:dyDescent="0.2">
      <c r="D3858" s="141"/>
    </row>
    <row r="3859" spans="4:4" x14ac:dyDescent="0.2">
      <c r="D3859" s="141"/>
    </row>
    <row r="3860" spans="4:4" x14ac:dyDescent="0.2">
      <c r="D3860" s="141"/>
    </row>
    <row r="3861" spans="4:4" x14ac:dyDescent="0.2">
      <c r="D3861" s="141"/>
    </row>
    <row r="3862" spans="4:4" x14ac:dyDescent="0.2">
      <c r="D3862" s="141"/>
    </row>
    <row r="3863" spans="4:4" x14ac:dyDescent="0.2">
      <c r="D3863" s="141"/>
    </row>
    <row r="3864" spans="4:4" x14ac:dyDescent="0.2">
      <c r="D3864" s="141"/>
    </row>
    <row r="3865" spans="4:4" x14ac:dyDescent="0.2">
      <c r="D3865" s="141"/>
    </row>
    <row r="3866" spans="4:4" x14ac:dyDescent="0.2">
      <c r="D3866" s="141"/>
    </row>
    <row r="3867" spans="4:4" x14ac:dyDescent="0.2">
      <c r="D3867" s="141"/>
    </row>
    <row r="3868" spans="4:4" x14ac:dyDescent="0.2">
      <c r="D3868" s="141"/>
    </row>
    <row r="3869" spans="4:4" x14ac:dyDescent="0.2">
      <c r="D3869" s="141"/>
    </row>
    <row r="3870" spans="4:4" x14ac:dyDescent="0.2">
      <c r="D3870" s="141"/>
    </row>
    <row r="3871" spans="4:4" x14ac:dyDescent="0.2">
      <c r="D3871" s="141"/>
    </row>
    <row r="3872" spans="4:4" x14ac:dyDescent="0.2">
      <c r="D3872" s="141"/>
    </row>
    <row r="3873" spans="4:4" x14ac:dyDescent="0.2">
      <c r="D3873" s="141"/>
    </row>
    <row r="3874" spans="4:4" x14ac:dyDescent="0.2">
      <c r="D3874" s="141"/>
    </row>
    <row r="3875" spans="4:4" x14ac:dyDescent="0.2">
      <c r="D3875" s="141"/>
    </row>
    <row r="3876" spans="4:4" x14ac:dyDescent="0.2">
      <c r="D3876" s="141"/>
    </row>
    <row r="3877" spans="4:4" x14ac:dyDescent="0.2">
      <c r="D3877" s="141"/>
    </row>
    <row r="3878" spans="4:4" x14ac:dyDescent="0.2">
      <c r="D3878" s="141"/>
    </row>
    <row r="3879" spans="4:4" x14ac:dyDescent="0.2">
      <c r="D3879" s="141"/>
    </row>
    <row r="3880" spans="4:4" x14ac:dyDescent="0.2">
      <c r="D3880" s="141"/>
    </row>
    <row r="3881" spans="4:4" x14ac:dyDescent="0.2">
      <c r="D3881" s="141"/>
    </row>
    <row r="3882" spans="4:4" x14ac:dyDescent="0.2">
      <c r="D3882" s="141"/>
    </row>
    <row r="3883" spans="4:4" x14ac:dyDescent="0.2">
      <c r="D3883" s="141"/>
    </row>
    <row r="3884" spans="4:4" x14ac:dyDescent="0.2">
      <c r="D3884" s="141"/>
    </row>
    <row r="3885" spans="4:4" x14ac:dyDescent="0.2">
      <c r="D3885" s="141"/>
    </row>
    <row r="3886" spans="4:4" x14ac:dyDescent="0.2">
      <c r="D3886" s="141"/>
    </row>
    <row r="3887" spans="4:4" x14ac:dyDescent="0.2">
      <c r="D3887" s="141"/>
    </row>
    <row r="3888" spans="4:4" x14ac:dyDescent="0.2">
      <c r="D3888" s="141"/>
    </row>
    <row r="3889" spans="4:4" x14ac:dyDescent="0.2">
      <c r="D3889" s="141"/>
    </row>
    <row r="3890" spans="4:4" x14ac:dyDescent="0.2">
      <c r="D3890" s="141"/>
    </row>
    <row r="3891" spans="4:4" x14ac:dyDescent="0.2">
      <c r="D3891" s="141"/>
    </row>
    <row r="3892" spans="4:4" x14ac:dyDescent="0.2">
      <c r="D3892" s="141"/>
    </row>
    <row r="3893" spans="4:4" x14ac:dyDescent="0.2">
      <c r="D3893" s="141"/>
    </row>
    <row r="3894" spans="4:4" x14ac:dyDescent="0.2">
      <c r="D3894" s="141"/>
    </row>
    <row r="3895" spans="4:4" x14ac:dyDescent="0.2">
      <c r="D3895" s="141"/>
    </row>
    <row r="3896" spans="4:4" x14ac:dyDescent="0.2">
      <c r="D3896" s="141"/>
    </row>
    <row r="3897" spans="4:4" x14ac:dyDescent="0.2">
      <c r="D3897" s="141"/>
    </row>
    <row r="3898" spans="4:4" x14ac:dyDescent="0.2">
      <c r="D3898" s="141"/>
    </row>
    <row r="3899" spans="4:4" x14ac:dyDescent="0.2">
      <c r="D3899" s="141"/>
    </row>
    <row r="3900" spans="4:4" x14ac:dyDescent="0.2">
      <c r="D3900" s="141"/>
    </row>
    <row r="3901" spans="4:4" x14ac:dyDescent="0.2">
      <c r="D3901" s="141"/>
    </row>
    <row r="3902" spans="4:4" x14ac:dyDescent="0.2">
      <c r="D3902" s="141"/>
    </row>
    <row r="3903" spans="4:4" x14ac:dyDescent="0.2">
      <c r="D3903" s="141"/>
    </row>
    <row r="3904" spans="4:4" x14ac:dyDescent="0.2">
      <c r="D3904" s="141"/>
    </row>
    <row r="3905" spans="4:4" x14ac:dyDescent="0.2">
      <c r="D3905" s="141"/>
    </row>
    <row r="3906" spans="4:4" x14ac:dyDescent="0.2">
      <c r="D3906" s="141"/>
    </row>
    <row r="3907" spans="4:4" x14ac:dyDescent="0.2">
      <c r="D3907" s="141"/>
    </row>
    <row r="3908" spans="4:4" x14ac:dyDescent="0.2">
      <c r="D3908" s="141"/>
    </row>
    <row r="3909" spans="4:4" x14ac:dyDescent="0.2">
      <c r="D3909" s="141"/>
    </row>
    <row r="3910" spans="4:4" x14ac:dyDescent="0.2">
      <c r="D3910" s="141"/>
    </row>
    <row r="3911" spans="4:4" x14ac:dyDescent="0.2">
      <c r="D3911" s="141"/>
    </row>
    <row r="3912" spans="4:4" x14ac:dyDescent="0.2">
      <c r="D3912" s="141"/>
    </row>
    <row r="3913" spans="4:4" x14ac:dyDescent="0.2">
      <c r="D3913" s="141"/>
    </row>
    <row r="3914" spans="4:4" x14ac:dyDescent="0.2">
      <c r="D3914" s="141"/>
    </row>
    <row r="3915" spans="4:4" x14ac:dyDescent="0.2">
      <c r="D3915" s="141"/>
    </row>
    <row r="3916" spans="4:4" x14ac:dyDescent="0.2">
      <c r="D3916" s="141"/>
    </row>
    <row r="3917" spans="4:4" x14ac:dyDescent="0.2">
      <c r="D3917" s="141"/>
    </row>
    <row r="3918" spans="4:4" x14ac:dyDescent="0.2">
      <c r="D3918" s="141"/>
    </row>
    <row r="3919" spans="4:4" x14ac:dyDescent="0.2">
      <c r="D3919" s="141"/>
    </row>
    <row r="3920" spans="4:4" x14ac:dyDescent="0.2">
      <c r="D3920" s="141"/>
    </row>
    <row r="3921" spans="4:4" x14ac:dyDescent="0.2">
      <c r="D3921" s="141"/>
    </row>
    <row r="3922" spans="4:4" x14ac:dyDescent="0.2">
      <c r="D3922" s="141"/>
    </row>
    <row r="3923" spans="4:4" x14ac:dyDescent="0.2">
      <c r="D3923" s="141"/>
    </row>
    <row r="3924" spans="4:4" x14ac:dyDescent="0.2">
      <c r="D3924" s="141"/>
    </row>
    <row r="3925" spans="4:4" x14ac:dyDescent="0.2">
      <c r="D3925" s="141"/>
    </row>
    <row r="3926" spans="4:4" x14ac:dyDescent="0.2">
      <c r="D3926" s="141"/>
    </row>
    <row r="3927" spans="4:4" x14ac:dyDescent="0.2">
      <c r="D3927" s="141"/>
    </row>
    <row r="3928" spans="4:4" x14ac:dyDescent="0.2">
      <c r="D3928" s="141"/>
    </row>
    <row r="3929" spans="4:4" x14ac:dyDescent="0.2">
      <c r="D3929" s="141"/>
    </row>
    <row r="3930" spans="4:4" x14ac:dyDescent="0.2">
      <c r="D3930" s="141"/>
    </row>
    <row r="3931" spans="4:4" x14ac:dyDescent="0.2">
      <c r="D3931" s="141"/>
    </row>
    <row r="3932" spans="4:4" x14ac:dyDescent="0.2">
      <c r="D3932" s="141"/>
    </row>
    <row r="3933" spans="4:4" x14ac:dyDescent="0.2">
      <c r="D3933" s="141"/>
    </row>
    <row r="3934" spans="4:4" x14ac:dyDescent="0.2">
      <c r="D3934" s="141"/>
    </row>
    <row r="3935" spans="4:4" x14ac:dyDescent="0.2">
      <c r="D3935" s="141"/>
    </row>
    <row r="3936" spans="4:4" x14ac:dyDescent="0.2">
      <c r="D3936" s="141"/>
    </row>
    <row r="3937" spans="4:4" x14ac:dyDescent="0.2">
      <c r="D3937" s="141"/>
    </row>
    <row r="3938" spans="4:4" x14ac:dyDescent="0.2">
      <c r="D3938" s="141"/>
    </row>
    <row r="3939" spans="4:4" x14ac:dyDescent="0.2">
      <c r="D3939" s="141"/>
    </row>
    <row r="3940" spans="4:4" x14ac:dyDescent="0.2">
      <c r="D3940" s="141"/>
    </row>
    <row r="3941" spans="4:4" x14ac:dyDescent="0.2">
      <c r="D3941" s="141"/>
    </row>
    <row r="3942" spans="4:4" x14ac:dyDescent="0.2">
      <c r="D3942" s="141"/>
    </row>
    <row r="3943" spans="4:4" x14ac:dyDescent="0.2">
      <c r="D3943" s="141"/>
    </row>
    <row r="3944" spans="4:4" x14ac:dyDescent="0.2">
      <c r="D3944" s="141"/>
    </row>
    <row r="3945" spans="4:4" x14ac:dyDescent="0.2">
      <c r="D3945" s="141"/>
    </row>
    <row r="3946" spans="4:4" x14ac:dyDescent="0.2">
      <c r="D3946" s="141"/>
    </row>
    <row r="3947" spans="4:4" x14ac:dyDescent="0.2">
      <c r="D3947" s="141"/>
    </row>
    <row r="3948" spans="4:4" x14ac:dyDescent="0.2">
      <c r="D3948" s="141"/>
    </row>
    <row r="3949" spans="4:4" x14ac:dyDescent="0.2">
      <c r="D3949" s="141"/>
    </row>
    <row r="3950" spans="4:4" x14ac:dyDescent="0.2">
      <c r="D3950" s="141"/>
    </row>
    <row r="3951" spans="4:4" x14ac:dyDescent="0.2">
      <c r="D3951" s="141"/>
    </row>
    <row r="3952" spans="4:4" x14ac:dyDescent="0.2">
      <c r="D3952" s="141"/>
    </row>
    <row r="3953" spans="4:4" x14ac:dyDescent="0.2">
      <c r="D3953" s="141"/>
    </row>
    <row r="3954" spans="4:4" x14ac:dyDescent="0.2">
      <c r="D3954" s="141"/>
    </row>
    <row r="3955" spans="4:4" x14ac:dyDescent="0.2">
      <c r="D3955" s="141"/>
    </row>
    <row r="3956" spans="4:4" x14ac:dyDescent="0.2">
      <c r="D3956" s="141"/>
    </row>
    <row r="3957" spans="4:4" x14ac:dyDescent="0.2">
      <c r="D3957" s="141"/>
    </row>
    <row r="3958" spans="4:4" x14ac:dyDescent="0.2">
      <c r="D3958" s="141"/>
    </row>
    <row r="3959" spans="4:4" x14ac:dyDescent="0.2">
      <c r="D3959" s="141"/>
    </row>
    <row r="3960" spans="4:4" x14ac:dyDescent="0.2">
      <c r="D3960" s="141"/>
    </row>
    <row r="3961" spans="4:4" x14ac:dyDescent="0.2">
      <c r="D3961" s="141"/>
    </row>
    <row r="3962" spans="4:4" x14ac:dyDescent="0.2">
      <c r="D3962" s="141"/>
    </row>
    <row r="3963" spans="4:4" x14ac:dyDescent="0.2">
      <c r="D3963" s="141"/>
    </row>
    <row r="3964" spans="4:4" x14ac:dyDescent="0.2">
      <c r="D3964" s="141"/>
    </row>
    <row r="3965" spans="4:4" x14ac:dyDescent="0.2">
      <c r="D3965" s="141"/>
    </row>
    <row r="3966" spans="4:4" x14ac:dyDescent="0.2">
      <c r="D3966" s="141"/>
    </row>
    <row r="3967" spans="4:4" x14ac:dyDescent="0.2">
      <c r="D3967" s="141"/>
    </row>
    <row r="3968" spans="4:4" x14ac:dyDescent="0.2">
      <c r="D3968" s="141"/>
    </row>
    <row r="3969" spans="4:4" x14ac:dyDescent="0.2">
      <c r="D3969" s="141"/>
    </row>
    <row r="3970" spans="4:4" x14ac:dyDescent="0.2">
      <c r="D3970" s="141"/>
    </row>
    <row r="3971" spans="4:4" x14ac:dyDescent="0.2">
      <c r="D3971" s="141"/>
    </row>
    <row r="3972" spans="4:4" x14ac:dyDescent="0.2">
      <c r="D3972" s="141"/>
    </row>
    <row r="3973" spans="4:4" x14ac:dyDescent="0.2">
      <c r="D3973" s="141"/>
    </row>
    <row r="3974" spans="4:4" x14ac:dyDescent="0.2">
      <c r="D3974" s="141"/>
    </row>
    <row r="3975" spans="4:4" x14ac:dyDescent="0.2">
      <c r="D3975" s="141"/>
    </row>
    <row r="3976" spans="4:4" x14ac:dyDescent="0.2">
      <c r="D3976" s="141"/>
    </row>
    <row r="3977" spans="4:4" x14ac:dyDescent="0.2">
      <c r="D3977" s="141"/>
    </row>
    <row r="3978" spans="4:4" x14ac:dyDescent="0.2">
      <c r="D3978" s="141"/>
    </row>
    <row r="3979" spans="4:4" x14ac:dyDescent="0.2">
      <c r="D3979" s="141"/>
    </row>
    <row r="3980" spans="4:4" x14ac:dyDescent="0.2">
      <c r="D3980" s="141"/>
    </row>
    <row r="3981" spans="4:4" x14ac:dyDescent="0.2">
      <c r="D3981" s="141"/>
    </row>
    <row r="3982" spans="4:4" x14ac:dyDescent="0.2">
      <c r="D3982" s="141"/>
    </row>
    <row r="3983" spans="4:4" x14ac:dyDescent="0.2">
      <c r="D3983" s="141"/>
    </row>
    <row r="3984" spans="4:4" x14ac:dyDescent="0.2">
      <c r="D3984" s="141"/>
    </row>
    <row r="3985" spans="4:4" x14ac:dyDescent="0.2">
      <c r="D3985" s="141"/>
    </row>
    <row r="3986" spans="4:4" x14ac:dyDescent="0.2">
      <c r="D3986" s="141"/>
    </row>
    <row r="3987" spans="4:4" x14ac:dyDescent="0.2">
      <c r="D3987" s="141"/>
    </row>
    <row r="3988" spans="4:4" x14ac:dyDescent="0.2">
      <c r="D3988" s="141"/>
    </row>
    <row r="3989" spans="4:4" x14ac:dyDescent="0.2">
      <c r="D3989" s="141"/>
    </row>
    <row r="3990" spans="4:4" x14ac:dyDescent="0.2">
      <c r="D3990" s="141"/>
    </row>
    <row r="3991" spans="4:4" x14ac:dyDescent="0.2">
      <c r="D3991" s="141"/>
    </row>
    <row r="3992" spans="4:4" x14ac:dyDescent="0.2">
      <c r="D3992" s="141"/>
    </row>
    <row r="3993" spans="4:4" x14ac:dyDescent="0.2">
      <c r="D3993" s="141"/>
    </row>
    <row r="3994" spans="4:4" x14ac:dyDescent="0.2">
      <c r="D3994" s="141"/>
    </row>
    <row r="3995" spans="4:4" x14ac:dyDescent="0.2">
      <c r="D3995" s="141"/>
    </row>
    <row r="3996" spans="4:4" x14ac:dyDescent="0.2">
      <c r="D3996" s="141"/>
    </row>
    <row r="3997" spans="4:4" x14ac:dyDescent="0.2">
      <c r="D3997" s="141"/>
    </row>
    <row r="3998" spans="4:4" x14ac:dyDescent="0.2">
      <c r="D3998" s="141"/>
    </row>
    <row r="3999" spans="4:4" x14ac:dyDescent="0.2">
      <c r="D3999" s="141"/>
    </row>
    <row r="4000" spans="4:4" x14ac:dyDescent="0.2">
      <c r="D4000" s="141"/>
    </row>
    <row r="4001" spans="4:4" x14ac:dyDescent="0.2">
      <c r="D4001" s="141"/>
    </row>
    <row r="4002" spans="4:4" x14ac:dyDescent="0.2">
      <c r="D4002" s="141"/>
    </row>
    <row r="4003" spans="4:4" x14ac:dyDescent="0.2">
      <c r="D4003" s="141"/>
    </row>
    <row r="4004" spans="4:4" x14ac:dyDescent="0.2">
      <c r="D4004" s="141"/>
    </row>
    <row r="4005" spans="4:4" x14ac:dyDescent="0.2">
      <c r="D4005" s="141"/>
    </row>
    <row r="4006" spans="4:4" x14ac:dyDescent="0.2">
      <c r="D4006" s="141"/>
    </row>
    <row r="4007" spans="4:4" x14ac:dyDescent="0.2">
      <c r="D4007" s="141"/>
    </row>
    <row r="4008" spans="4:4" x14ac:dyDescent="0.2">
      <c r="D4008" s="141"/>
    </row>
    <row r="4009" spans="4:4" x14ac:dyDescent="0.2">
      <c r="D4009" s="141"/>
    </row>
    <row r="4010" spans="4:4" x14ac:dyDescent="0.2">
      <c r="D4010" s="141"/>
    </row>
    <row r="4011" spans="4:4" x14ac:dyDescent="0.2">
      <c r="D4011" s="141"/>
    </row>
    <row r="4012" spans="4:4" x14ac:dyDescent="0.2">
      <c r="D4012" s="141"/>
    </row>
    <row r="4013" spans="4:4" x14ac:dyDescent="0.2">
      <c r="D4013" s="141"/>
    </row>
    <row r="4014" spans="4:4" x14ac:dyDescent="0.2">
      <c r="D4014" s="141"/>
    </row>
    <row r="4015" spans="4:4" x14ac:dyDescent="0.2">
      <c r="D4015" s="141"/>
    </row>
    <row r="4016" spans="4:4" x14ac:dyDescent="0.2">
      <c r="D4016" s="141"/>
    </row>
    <row r="4017" spans="4:4" x14ac:dyDescent="0.2">
      <c r="D4017" s="141"/>
    </row>
    <row r="4018" spans="4:4" x14ac:dyDescent="0.2">
      <c r="D4018" s="141"/>
    </row>
    <row r="4019" spans="4:4" x14ac:dyDescent="0.2">
      <c r="D4019" s="141"/>
    </row>
    <row r="4020" spans="4:4" x14ac:dyDescent="0.2">
      <c r="D4020" s="141"/>
    </row>
    <row r="4021" spans="4:4" x14ac:dyDescent="0.2">
      <c r="D4021" s="141"/>
    </row>
    <row r="4022" spans="4:4" x14ac:dyDescent="0.2">
      <c r="D4022" s="141"/>
    </row>
    <row r="4023" spans="4:4" x14ac:dyDescent="0.2">
      <c r="D4023" s="141"/>
    </row>
    <row r="4024" spans="4:4" x14ac:dyDescent="0.2">
      <c r="D4024" s="141"/>
    </row>
    <row r="4025" spans="4:4" x14ac:dyDescent="0.2">
      <c r="D4025" s="141"/>
    </row>
    <row r="4026" spans="4:4" x14ac:dyDescent="0.2">
      <c r="D4026" s="141"/>
    </row>
    <row r="4027" spans="4:4" x14ac:dyDescent="0.2">
      <c r="D4027" s="141"/>
    </row>
    <row r="4028" spans="4:4" x14ac:dyDescent="0.2">
      <c r="D4028" s="141"/>
    </row>
    <row r="4029" spans="4:4" x14ac:dyDescent="0.2">
      <c r="D4029" s="141"/>
    </row>
    <row r="4030" spans="4:4" x14ac:dyDescent="0.2">
      <c r="D4030" s="141"/>
    </row>
    <row r="4031" spans="4:4" x14ac:dyDescent="0.2">
      <c r="D4031" s="141"/>
    </row>
    <row r="4032" spans="4:4" x14ac:dyDescent="0.2">
      <c r="D4032" s="141"/>
    </row>
    <row r="4033" spans="4:4" x14ac:dyDescent="0.2">
      <c r="D4033" s="141"/>
    </row>
    <row r="4034" spans="4:4" x14ac:dyDescent="0.2">
      <c r="D4034" s="141"/>
    </row>
    <row r="4035" spans="4:4" x14ac:dyDescent="0.2">
      <c r="D4035" s="141"/>
    </row>
    <row r="4036" spans="4:4" x14ac:dyDescent="0.2">
      <c r="D4036" s="141"/>
    </row>
    <row r="4037" spans="4:4" x14ac:dyDescent="0.2">
      <c r="D4037" s="141"/>
    </row>
    <row r="4038" spans="4:4" x14ac:dyDescent="0.2">
      <c r="D4038" s="141"/>
    </row>
    <row r="4039" spans="4:4" x14ac:dyDescent="0.2">
      <c r="D4039" s="141"/>
    </row>
    <row r="4040" spans="4:4" x14ac:dyDescent="0.2">
      <c r="D4040" s="141"/>
    </row>
    <row r="4041" spans="4:4" x14ac:dyDescent="0.2">
      <c r="D4041" s="141"/>
    </row>
    <row r="4042" spans="4:4" x14ac:dyDescent="0.2">
      <c r="D4042" s="141"/>
    </row>
    <row r="4043" spans="4:4" x14ac:dyDescent="0.2">
      <c r="D4043" s="141"/>
    </row>
    <row r="4044" spans="4:4" x14ac:dyDescent="0.2">
      <c r="D4044" s="141"/>
    </row>
    <row r="4045" spans="4:4" x14ac:dyDescent="0.2">
      <c r="D4045" s="141"/>
    </row>
    <row r="4046" spans="4:4" x14ac:dyDescent="0.2">
      <c r="D4046" s="141"/>
    </row>
    <row r="4047" spans="4:4" x14ac:dyDescent="0.2">
      <c r="D4047" s="141"/>
    </row>
    <row r="4048" spans="4:4" x14ac:dyDescent="0.2">
      <c r="D4048" s="141"/>
    </row>
    <row r="4049" spans="4:4" x14ac:dyDescent="0.2">
      <c r="D4049" s="141"/>
    </row>
    <row r="4050" spans="4:4" x14ac:dyDescent="0.2">
      <c r="D4050" s="141"/>
    </row>
    <row r="4051" spans="4:4" x14ac:dyDescent="0.2">
      <c r="D4051" s="141"/>
    </row>
    <row r="4052" spans="4:4" x14ac:dyDescent="0.2">
      <c r="D4052" s="141"/>
    </row>
    <row r="4053" spans="4:4" x14ac:dyDescent="0.2">
      <c r="D4053" s="141"/>
    </row>
    <row r="4054" spans="4:4" x14ac:dyDescent="0.2">
      <c r="D4054" s="141"/>
    </row>
    <row r="4055" spans="4:4" x14ac:dyDescent="0.2">
      <c r="D4055" s="141"/>
    </row>
    <row r="4056" spans="4:4" x14ac:dyDescent="0.2">
      <c r="D4056" s="141"/>
    </row>
    <row r="4057" spans="4:4" x14ac:dyDescent="0.2">
      <c r="D4057" s="141"/>
    </row>
    <row r="4058" spans="4:4" x14ac:dyDescent="0.2">
      <c r="D4058" s="141"/>
    </row>
    <row r="4059" spans="4:4" x14ac:dyDescent="0.2">
      <c r="D4059" s="141"/>
    </row>
    <row r="4060" spans="4:4" x14ac:dyDescent="0.2">
      <c r="D4060" s="141"/>
    </row>
    <row r="4061" spans="4:4" x14ac:dyDescent="0.2">
      <c r="D4061" s="141"/>
    </row>
    <row r="4062" spans="4:4" x14ac:dyDescent="0.2">
      <c r="D4062" s="141"/>
    </row>
    <row r="4063" spans="4:4" x14ac:dyDescent="0.2">
      <c r="D4063" s="141"/>
    </row>
    <row r="4064" spans="4:4" x14ac:dyDescent="0.2">
      <c r="D4064" s="141"/>
    </row>
    <row r="4065" spans="4:4" x14ac:dyDescent="0.2">
      <c r="D4065" s="141"/>
    </row>
    <row r="4066" spans="4:4" x14ac:dyDescent="0.2">
      <c r="D4066" s="141"/>
    </row>
    <row r="4067" spans="4:4" x14ac:dyDescent="0.2">
      <c r="D4067" s="141"/>
    </row>
    <row r="4068" spans="4:4" x14ac:dyDescent="0.2">
      <c r="D4068" s="141"/>
    </row>
    <row r="4069" spans="4:4" x14ac:dyDescent="0.2">
      <c r="D4069" s="141"/>
    </row>
    <row r="4070" spans="4:4" x14ac:dyDescent="0.2">
      <c r="D4070" s="141"/>
    </row>
    <row r="4071" spans="4:4" x14ac:dyDescent="0.2">
      <c r="D4071" s="141"/>
    </row>
    <row r="4072" spans="4:4" x14ac:dyDescent="0.2">
      <c r="D4072" s="141"/>
    </row>
    <row r="4073" spans="4:4" x14ac:dyDescent="0.2">
      <c r="D4073" s="141"/>
    </row>
    <row r="4074" spans="4:4" x14ac:dyDescent="0.2">
      <c r="D4074" s="141"/>
    </row>
    <row r="4075" spans="4:4" x14ac:dyDescent="0.2">
      <c r="D4075" s="141"/>
    </row>
    <row r="4076" spans="4:4" x14ac:dyDescent="0.2">
      <c r="D4076" s="141"/>
    </row>
    <row r="4077" spans="4:4" x14ac:dyDescent="0.2">
      <c r="D4077" s="141"/>
    </row>
    <row r="4078" spans="4:4" x14ac:dyDescent="0.2">
      <c r="D4078" s="141"/>
    </row>
    <row r="4079" spans="4:4" x14ac:dyDescent="0.2">
      <c r="D4079" s="141"/>
    </row>
    <row r="4080" spans="4:4" x14ac:dyDescent="0.2">
      <c r="D4080" s="141"/>
    </row>
    <row r="4081" spans="4:4" x14ac:dyDescent="0.2">
      <c r="D4081" s="141"/>
    </row>
    <row r="4082" spans="4:4" x14ac:dyDescent="0.2">
      <c r="D4082" s="141"/>
    </row>
    <row r="4083" spans="4:4" x14ac:dyDescent="0.2">
      <c r="D4083" s="141"/>
    </row>
    <row r="4084" spans="4:4" x14ac:dyDescent="0.2">
      <c r="D4084" s="141"/>
    </row>
    <row r="4085" spans="4:4" x14ac:dyDescent="0.2">
      <c r="D4085" s="141"/>
    </row>
    <row r="4086" spans="4:4" x14ac:dyDescent="0.2">
      <c r="D4086" s="141"/>
    </row>
    <row r="4087" spans="4:4" x14ac:dyDescent="0.2">
      <c r="D4087" s="141"/>
    </row>
    <row r="4088" spans="4:4" x14ac:dyDescent="0.2">
      <c r="D4088" s="141"/>
    </row>
    <row r="4089" spans="4:4" x14ac:dyDescent="0.2">
      <c r="D4089" s="141"/>
    </row>
    <row r="4090" spans="4:4" x14ac:dyDescent="0.2">
      <c r="D4090" s="141"/>
    </row>
    <row r="4091" spans="4:4" x14ac:dyDescent="0.2">
      <c r="D4091" s="141"/>
    </row>
    <row r="4092" spans="4:4" x14ac:dyDescent="0.2">
      <c r="D4092" s="141"/>
    </row>
    <row r="4093" spans="4:4" x14ac:dyDescent="0.2">
      <c r="D4093" s="141"/>
    </row>
    <row r="4094" spans="4:4" x14ac:dyDescent="0.2">
      <c r="D4094" s="141"/>
    </row>
    <row r="4095" spans="4:4" x14ac:dyDescent="0.2">
      <c r="D4095" s="141"/>
    </row>
    <row r="4096" spans="4:4" x14ac:dyDescent="0.2">
      <c r="D4096" s="141"/>
    </row>
    <row r="4097" spans="4:4" x14ac:dyDescent="0.2">
      <c r="D4097" s="141"/>
    </row>
    <row r="4098" spans="4:4" x14ac:dyDescent="0.2">
      <c r="D4098" s="141"/>
    </row>
    <row r="4099" spans="4:4" x14ac:dyDescent="0.2">
      <c r="D4099" s="141"/>
    </row>
    <row r="4100" spans="4:4" x14ac:dyDescent="0.2">
      <c r="D4100" s="141"/>
    </row>
    <row r="4101" spans="4:4" x14ac:dyDescent="0.2">
      <c r="D4101" s="141"/>
    </row>
    <row r="4102" spans="4:4" x14ac:dyDescent="0.2">
      <c r="D4102" s="141"/>
    </row>
    <row r="4103" spans="4:4" x14ac:dyDescent="0.2">
      <c r="D4103" s="141"/>
    </row>
    <row r="4104" spans="4:4" x14ac:dyDescent="0.2">
      <c r="D4104" s="141"/>
    </row>
    <row r="4105" spans="4:4" x14ac:dyDescent="0.2">
      <c r="D4105" s="141"/>
    </row>
    <row r="4106" spans="4:4" x14ac:dyDescent="0.2">
      <c r="D4106" s="141"/>
    </row>
    <row r="4107" spans="4:4" x14ac:dyDescent="0.2">
      <c r="D4107" s="141"/>
    </row>
    <row r="4108" spans="4:4" x14ac:dyDescent="0.2">
      <c r="D4108" s="141"/>
    </row>
    <row r="4109" spans="4:4" x14ac:dyDescent="0.2">
      <c r="D4109" s="141"/>
    </row>
    <row r="4110" spans="4:4" x14ac:dyDescent="0.2">
      <c r="D4110" s="141"/>
    </row>
    <row r="4111" spans="4:4" x14ac:dyDescent="0.2">
      <c r="D4111" s="141"/>
    </row>
    <row r="4112" spans="4:4" x14ac:dyDescent="0.2">
      <c r="D4112" s="141"/>
    </row>
    <row r="4113" spans="4:4" x14ac:dyDescent="0.2">
      <c r="D4113" s="141"/>
    </row>
    <row r="4114" spans="4:4" x14ac:dyDescent="0.2">
      <c r="D4114" s="141"/>
    </row>
    <row r="4115" spans="4:4" x14ac:dyDescent="0.2">
      <c r="D4115" s="141"/>
    </row>
    <row r="4116" spans="4:4" x14ac:dyDescent="0.2">
      <c r="D4116" s="141"/>
    </row>
    <row r="4117" spans="4:4" x14ac:dyDescent="0.2">
      <c r="D4117" s="141"/>
    </row>
    <row r="4118" spans="4:4" x14ac:dyDescent="0.2">
      <c r="D4118" s="141"/>
    </row>
    <row r="4119" spans="4:4" x14ac:dyDescent="0.2">
      <c r="D4119" s="141"/>
    </row>
    <row r="4120" spans="4:4" x14ac:dyDescent="0.2">
      <c r="D4120" s="141"/>
    </row>
    <row r="4121" spans="4:4" x14ac:dyDescent="0.2">
      <c r="D4121" s="141"/>
    </row>
    <row r="4122" spans="4:4" x14ac:dyDescent="0.2">
      <c r="D4122" s="141"/>
    </row>
    <row r="4123" spans="4:4" x14ac:dyDescent="0.2">
      <c r="D4123" s="141"/>
    </row>
    <row r="4124" spans="4:4" x14ac:dyDescent="0.2">
      <c r="D4124" s="141"/>
    </row>
    <row r="4125" spans="4:4" x14ac:dyDescent="0.2">
      <c r="D4125" s="141"/>
    </row>
    <row r="4126" spans="4:4" x14ac:dyDescent="0.2">
      <c r="D4126" s="141"/>
    </row>
    <row r="4127" spans="4:4" x14ac:dyDescent="0.2">
      <c r="D4127" s="141"/>
    </row>
    <row r="4128" spans="4:4" x14ac:dyDescent="0.2">
      <c r="D4128" s="141"/>
    </row>
    <row r="4129" spans="4:4" x14ac:dyDescent="0.2">
      <c r="D4129" s="141"/>
    </row>
    <row r="4130" spans="4:4" x14ac:dyDescent="0.2">
      <c r="D4130" s="141"/>
    </row>
    <row r="4131" spans="4:4" x14ac:dyDescent="0.2">
      <c r="D4131" s="141"/>
    </row>
    <row r="4132" spans="4:4" x14ac:dyDescent="0.2">
      <c r="D4132" s="141"/>
    </row>
    <row r="4133" spans="4:4" x14ac:dyDescent="0.2">
      <c r="D4133" s="141"/>
    </row>
    <row r="4134" spans="4:4" x14ac:dyDescent="0.2">
      <c r="D4134" s="141"/>
    </row>
    <row r="4135" spans="4:4" x14ac:dyDescent="0.2">
      <c r="D4135" s="141"/>
    </row>
    <row r="4136" spans="4:4" x14ac:dyDescent="0.2">
      <c r="D4136" s="141"/>
    </row>
    <row r="4137" spans="4:4" x14ac:dyDescent="0.2">
      <c r="D4137" s="141"/>
    </row>
    <row r="4138" spans="4:4" x14ac:dyDescent="0.2">
      <c r="D4138" s="141"/>
    </row>
    <row r="4139" spans="4:4" x14ac:dyDescent="0.2">
      <c r="D4139" s="141"/>
    </row>
    <row r="4140" spans="4:4" x14ac:dyDescent="0.2">
      <c r="D4140" s="141"/>
    </row>
    <row r="4141" spans="4:4" x14ac:dyDescent="0.2">
      <c r="D4141" s="141"/>
    </row>
    <row r="4142" spans="4:4" x14ac:dyDescent="0.2">
      <c r="D4142" s="141"/>
    </row>
    <row r="4143" spans="4:4" x14ac:dyDescent="0.2">
      <c r="D4143" s="141"/>
    </row>
    <row r="4144" spans="4:4" x14ac:dyDescent="0.2">
      <c r="D4144" s="141"/>
    </row>
    <row r="4145" spans="4:4" x14ac:dyDescent="0.2">
      <c r="D4145" s="141"/>
    </row>
    <row r="4146" spans="4:4" x14ac:dyDescent="0.2">
      <c r="D4146" s="141"/>
    </row>
    <row r="4147" spans="4:4" x14ac:dyDescent="0.2">
      <c r="D4147" s="141"/>
    </row>
    <row r="4148" spans="4:4" x14ac:dyDescent="0.2">
      <c r="D4148" s="141"/>
    </row>
    <row r="4149" spans="4:4" x14ac:dyDescent="0.2">
      <c r="D4149" s="141"/>
    </row>
    <row r="4150" spans="4:4" x14ac:dyDescent="0.2">
      <c r="D4150" s="141"/>
    </row>
    <row r="4151" spans="4:4" x14ac:dyDescent="0.2">
      <c r="D4151" s="141"/>
    </row>
    <row r="4152" spans="4:4" x14ac:dyDescent="0.2">
      <c r="D4152" s="141"/>
    </row>
    <row r="4153" spans="4:4" x14ac:dyDescent="0.2">
      <c r="D4153" s="141"/>
    </row>
    <row r="4154" spans="4:4" x14ac:dyDescent="0.2">
      <c r="D4154" s="141"/>
    </row>
    <row r="4155" spans="4:4" x14ac:dyDescent="0.2">
      <c r="D4155" s="141"/>
    </row>
    <row r="4156" spans="4:4" x14ac:dyDescent="0.2">
      <c r="D4156" s="141"/>
    </row>
    <row r="4157" spans="4:4" x14ac:dyDescent="0.2">
      <c r="D4157" s="141"/>
    </row>
    <row r="4158" spans="4:4" x14ac:dyDescent="0.2">
      <c r="D4158" s="141"/>
    </row>
    <row r="4159" spans="4:4" x14ac:dyDescent="0.2">
      <c r="D4159" s="141"/>
    </row>
    <row r="4160" spans="4:4" x14ac:dyDescent="0.2">
      <c r="D4160" s="141"/>
    </row>
    <row r="4161" spans="4:4" x14ac:dyDescent="0.2">
      <c r="D4161" s="141"/>
    </row>
    <row r="4162" spans="4:4" x14ac:dyDescent="0.2">
      <c r="D4162" s="141"/>
    </row>
    <row r="4163" spans="4:4" x14ac:dyDescent="0.2">
      <c r="D4163" s="141"/>
    </row>
    <row r="4164" spans="4:4" x14ac:dyDescent="0.2">
      <c r="D4164" s="141"/>
    </row>
    <row r="4165" spans="4:4" x14ac:dyDescent="0.2">
      <c r="D4165" s="141"/>
    </row>
    <row r="4166" spans="4:4" x14ac:dyDescent="0.2">
      <c r="D4166" s="141"/>
    </row>
    <row r="4167" spans="4:4" x14ac:dyDescent="0.2">
      <c r="D4167" s="141"/>
    </row>
    <row r="4168" spans="4:4" x14ac:dyDescent="0.2">
      <c r="D4168" s="141"/>
    </row>
    <row r="4169" spans="4:4" x14ac:dyDescent="0.2">
      <c r="D4169" s="141"/>
    </row>
    <row r="4170" spans="4:4" x14ac:dyDescent="0.2">
      <c r="D4170" s="141"/>
    </row>
    <row r="4171" spans="4:4" x14ac:dyDescent="0.2">
      <c r="D4171" s="141"/>
    </row>
    <row r="4172" spans="4:4" x14ac:dyDescent="0.2">
      <c r="D4172" s="141"/>
    </row>
    <row r="4173" spans="4:4" x14ac:dyDescent="0.2">
      <c r="D4173" s="141"/>
    </row>
    <row r="4174" spans="4:4" x14ac:dyDescent="0.2">
      <c r="D4174" s="141"/>
    </row>
    <row r="4175" spans="4:4" x14ac:dyDescent="0.2">
      <c r="D4175" s="141"/>
    </row>
    <row r="4176" spans="4:4" x14ac:dyDescent="0.2">
      <c r="D4176" s="141"/>
    </row>
    <row r="4177" spans="4:4" x14ac:dyDescent="0.2">
      <c r="D4177" s="141"/>
    </row>
    <row r="4178" spans="4:4" x14ac:dyDescent="0.2">
      <c r="D4178" s="141"/>
    </row>
    <row r="4179" spans="4:4" x14ac:dyDescent="0.2">
      <c r="D4179" s="141"/>
    </row>
    <row r="4180" spans="4:4" x14ac:dyDescent="0.2">
      <c r="D4180" s="141"/>
    </row>
    <row r="4181" spans="4:4" x14ac:dyDescent="0.2">
      <c r="D4181" s="141"/>
    </row>
    <row r="4182" spans="4:4" x14ac:dyDescent="0.2">
      <c r="D4182" s="141"/>
    </row>
    <row r="4183" spans="4:4" x14ac:dyDescent="0.2">
      <c r="D4183" s="141"/>
    </row>
    <row r="4184" spans="4:4" x14ac:dyDescent="0.2">
      <c r="D4184" s="141"/>
    </row>
    <row r="4185" spans="4:4" x14ac:dyDescent="0.2">
      <c r="D4185" s="141"/>
    </row>
    <row r="4186" spans="4:4" x14ac:dyDescent="0.2">
      <c r="D4186" s="141"/>
    </row>
    <row r="4187" spans="4:4" x14ac:dyDescent="0.2">
      <c r="D4187" s="141"/>
    </row>
    <row r="4188" spans="4:4" x14ac:dyDescent="0.2">
      <c r="D4188" s="141"/>
    </row>
    <row r="4189" spans="4:4" x14ac:dyDescent="0.2">
      <c r="D4189" s="141"/>
    </row>
    <row r="4190" spans="4:4" x14ac:dyDescent="0.2">
      <c r="D4190" s="141"/>
    </row>
    <row r="4191" spans="4:4" x14ac:dyDescent="0.2">
      <c r="D4191" s="141"/>
    </row>
    <row r="4192" spans="4:4" x14ac:dyDescent="0.2">
      <c r="D4192" s="141"/>
    </row>
    <row r="4193" spans="4:4" x14ac:dyDescent="0.2">
      <c r="D4193" s="141"/>
    </row>
    <row r="4194" spans="4:4" x14ac:dyDescent="0.2">
      <c r="D4194" s="141"/>
    </row>
    <row r="4195" spans="4:4" x14ac:dyDescent="0.2">
      <c r="D4195" s="141"/>
    </row>
    <row r="4196" spans="4:4" x14ac:dyDescent="0.2">
      <c r="D4196" s="141"/>
    </row>
    <row r="4197" spans="4:4" x14ac:dyDescent="0.2">
      <c r="D4197" s="141"/>
    </row>
    <row r="4198" spans="4:4" x14ac:dyDescent="0.2">
      <c r="D4198" s="141"/>
    </row>
    <row r="4199" spans="4:4" x14ac:dyDescent="0.2">
      <c r="D4199" s="141"/>
    </row>
    <row r="4200" spans="4:4" x14ac:dyDescent="0.2">
      <c r="D4200" s="141"/>
    </row>
    <row r="4201" spans="4:4" x14ac:dyDescent="0.2">
      <c r="D4201" s="141"/>
    </row>
    <row r="4202" spans="4:4" x14ac:dyDescent="0.2">
      <c r="D4202" s="141"/>
    </row>
    <row r="4203" spans="4:4" x14ac:dyDescent="0.2">
      <c r="D4203" s="141"/>
    </row>
    <row r="4204" spans="4:4" x14ac:dyDescent="0.2">
      <c r="D4204" s="141"/>
    </row>
    <row r="4205" spans="4:4" x14ac:dyDescent="0.2">
      <c r="D4205" s="141"/>
    </row>
    <row r="4206" spans="4:4" x14ac:dyDescent="0.2">
      <c r="D4206" s="141"/>
    </row>
    <row r="4207" spans="4:4" x14ac:dyDescent="0.2">
      <c r="D4207" s="141"/>
    </row>
    <row r="4208" spans="4:4" x14ac:dyDescent="0.2">
      <c r="D4208" s="141"/>
    </row>
    <row r="4209" spans="4:4" x14ac:dyDescent="0.2">
      <c r="D4209" s="141"/>
    </row>
    <row r="4210" spans="4:4" x14ac:dyDescent="0.2">
      <c r="D4210" s="141"/>
    </row>
    <row r="4211" spans="4:4" x14ac:dyDescent="0.2">
      <c r="D4211" s="141"/>
    </row>
    <row r="4212" spans="4:4" x14ac:dyDescent="0.2">
      <c r="D4212" s="141"/>
    </row>
    <row r="4213" spans="4:4" x14ac:dyDescent="0.2">
      <c r="D4213" s="141"/>
    </row>
    <row r="4214" spans="4:4" x14ac:dyDescent="0.2">
      <c r="D4214" s="141"/>
    </row>
    <row r="4215" spans="4:4" x14ac:dyDescent="0.2">
      <c r="D4215" s="141"/>
    </row>
    <row r="4216" spans="4:4" x14ac:dyDescent="0.2">
      <c r="D4216" s="141"/>
    </row>
    <row r="4217" spans="4:4" x14ac:dyDescent="0.2">
      <c r="D4217" s="141"/>
    </row>
    <row r="4218" spans="4:4" x14ac:dyDescent="0.2">
      <c r="D4218" s="141"/>
    </row>
    <row r="4219" spans="4:4" x14ac:dyDescent="0.2">
      <c r="D4219" s="141"/>
    </row>
    <row r="4220" spans="4:4" x14ac:dyDescent="0.2">
      <c r="D4220" s="141"/>
    </row>
    <row r="4221" spans="4:4" x14ac:dyDescent="0.2">
      <c r="D4221" s="141"/>
    </row>
    <row r="4222" spans="4:4" x14ac:dyDescent="0.2">
      <c r="D4222" s="141"/>
    </row>
    <row r="4223" spans="4:4" x14ac:dyDescent="0.2">
      <c r="D4223" s="141"/>
    </row>
    <row r="4224" spans="4:4" x14ac:dyDescent="0.2">
      <c r="D4224" s="141"/>
    </row>
    <row r="4225" spans="4:4" x14ac:dyDescent="0.2">
      <c r="D4225" s="141"/>
    </row>
    <row r="4226" spans="4:4" x14ac:dyDescent="0.2">
      <c r="D4226" s="141"/>
    </row>
    <row r="4227" spans="4:4" x14ac:dyDescent="0.2">
      <c r="D4227" s="141"/>
    </row>
    <row r="4228" spans="4:4" x14ac:dyDescent="0.2">
      <c r="D4228" s="141"/>
    </row>
    <row r="4229" spans="4:4" x14ac:dyDescent="0.2">
      <c r="D4229" s="141"/>
    </row>
    <row r="4230" spans="4:4" x14ac:dyDescent="0.2">
      <c r="D4230" s="141"/>
    </row>
    <row r="4231" spans="4:4" x14ac:dyDescent="0.2">
      <c r="D4231" s="141"/>
    </row>
    <row r="4232" spans="4:4" x14ac:dyDescent="0.2">
      <c r="D4232" s="141"/>
    </row>
    <row r="4233" spans="4:4" x14ac:dyDescent="0.2">
      <c r="D4233" s="141"/>
    </row>
    <row r="4234" spans="4:4" x14ac:dyDescent="0.2">
      <c r="D4234" s="141"/>
    </row>
    <row r="4235" spans="4:4" x14ac:dyDescent="0.2">
      <c r="D4235" s="141"/>
    </row>
    <row r="4236" spans="4:4" x14ac:dyDescent="0.2">
      <c r="D4236" s="141"/>
    </row>
    <row r="4237" spans="4:4" x14ac:dyDescent="0.2">
      <c r="D4237" s="141"/>
    </row>
    <row r="4238" spans="4:4" x14ac:dyDescent="0.2">
      <c r="D4238" s="141"/>
    </row>
    <row r="4239" spans="4:4" x14ac:dyDescent="0.2">
      <c r="D4239" s="141"/>
    </row>
    <row r="4240" spans="4:4" x14ac:dyDescent="0.2">
      <c r="D4240" s="141"/>
    </row>
    <row r="4241" spans="4:4" x14ac:dyDescent="0.2">
      <c r="D4241" s="141"/>
    </row>
    <row r="4242" spans="4:4" x14ac:dyDescent="0.2">
      <c r="D4242" s="141"/>
    </row>
    <row r="4243" spans="4:4" x14ac:dyDescent="0.2">
      <c r="D4243" s="141"/>
    </row>
    <row r="4244" spans="4:4" x14ac:dyDescent="0.2">
      <c r="D4244" s="141"/>
    </row>
    <row r="4245" spans="4:4" x14ac:dyDescent="0.2">
      <c r="D4245" s="141"/>
    </row>
    <row r="4246" spans="4:4" x14ac:dyDescent="0.2">
      <c r="D4246" s="141"/>
    </row>
    <row r="4247" spans="4:4" x14ac:dyDescent="0.2">
      <c r="D4247" s="141"/>
    </row>
    <row r="4248" spans="4:4" x14ac:dyDescent="0.2">
      <c r="D4248" s="141"/>
    </row>
    <row r="4249" spans="4:4" x14ac:dyDescent="0.2">
      <c r="D4249" s="141"/>
    </row>
    <row r="4250" spans="4:4" x14ac:dyDescent="0.2">
      <c r="D4250" s="141"/>
    </row>
    <row r="4251" spans="4:4" x14ac:dyDescent="0.2">
      <c r="D4251" s="141"/>
    </row>
    <row r="4252" spans="4:4" x14ac:dyDescent="0.2">
      <c r="D4252" s="141"/>
    </row>
    <row r="4253" spans="4:4" x14ac:dyDescent="0.2">
      <c r="D4253" s="141"/>
    </row>
    <row r="4254" spans="4:4" x14ac:dyDescent="0.2">
      <c r="D4254" s="141"/>
    </row>
    <row r="4255" spans="4:4" x14ac:dyDescent="0.2">
      <c r="D4255" s="141"/>
    </row>
    <row r="4256" spans="4:4" x14ac:dyDescent="0.2">
      <c r="D4256" s="141"/>
    </row>
    <row r="4257" spans="4:4" x14ac:dyDescent="0.2">
      <c r="D4257" s="141"/>
    </row>
    <row r="4258" spans="4:4" x14ac:dyDescent="0.2">
      <c r="D4258" s="141"/>
    </row>
    <row r="4259" spans="4:4" x14ac:dyDescent="0.2">
      <c r="D4259" s="141"/>
    </row>
    <row r="4260" spans="4:4" x14ac:dyDescent="0.2">
      <c r="D4260" s="141"/>
    </row>
    <row r="4261" spans="4:4" x14ac:dyDescent="0.2">
      <c r="D4261" s="141"/>
    </row>
    <row r="4262" spans="4:4" x14ac:dyDescent="0.2">
      <c r="D4262" s="141"/>
    </row>
    <row r="4263" spans="4:4" x14ac:dyDescent="0.2">
      <c r="D4263" s="141"/>
    </row>
    <row r="4264" spans="4:4" x14ac:dyDescent="0.2">
      <c r="D4264" s="141"/>
    </row>
    <row r="4265" spans="4:4" x14ac:dyDescent="0.2">
      <c r="D4265" s="141"/>
    </row>
    <row r="4266" spans="4:4" x14ac:dyDescent="0.2">
      <c r="D4266" s="141"/>
    </row>
    <row r="4267" spans="4:4" x14ac:dyDescent="0.2">
      <c r="D4267" s="141"/>
    </row>
    <row r="4268" spans="4:4" x14ac:dyDescent="0.2">
      <c r="D4268" s="141"/>
    </row>
    <row r="4269" spans="4:4" x14ac:dyDescent="0.2">
      <c r="D4269" s="141"/>
    </row>
    <row r="4270" spans="4:4" x14ac:dyDescent="0.2">
      <c r="D4270" s="141"/>
    </row>
    <row r="4271" spans="4:4" x14ac:dyDescent="0.2">
      <c r="D4271" s="141"/>
    </row>
    <row r="4272" spans="4:4" x14ac:dyDescent="0.2">
      <c r="D4272" s="141"/>
    </row>
    <row r="4273" spans="4:4" x14ac:dyDescent="0.2">
      <c r="D4273" s="141"/>
    </row>
    <row r="4274" spans="4:4" x14ac:dyDescent="0.2">
      <c r="D4274" s="141"/>
    </row>
    <row r="4275" spans="4:4" x14ac:dyDescent="0.2">
      <c r="D4275" s="141"/>
    </row>
    <row r="4276" spans="4:4" x14ac:dyDescent="0.2">
      <c r="D4276" s="141"/>
    </row>
    <row r="4277" spans="4:4" x14ac:dyDescent="0.2">
      <c r="D4277" s="141"/>
    </row>
    <row r="4278" spans="4:4" x14ac:dyDescent="0.2">
      <c r="D4278" s="141"/>
    </row>
    <row r="4279" spans="4:4" x14ac:dyDescent="0.2">
      <c r="D4279" s="141"/>
    </row>
    <row r="4280" spans="4:4" x14ac:dyDescent="0.2">
      <c r="D4280" s="141"/>
    </row>
    <row r="4281" spans="4:4" x14ac:dyDescent="0.2">
      <c r="D4281" s="141"/>
    </row>
    <row r="4282" spans="4:4" x14ac:dyDescent="0.2">
      <c r="D4282" s="141"/>
    </row>
    <row r="4283" spans="4:4" x14ac:dyDescent="0.2">
      <c r="D4283" s="141"/>
    </row>
    <row r="4284" spans="4:4" x14ac:dyDescent="0.2">
      <c r="D4284" s="141"/>
    </row>
    <row r="4285" spans="4:4" x14ac:dyDescent="0.2">
      <c r="D4285" s="141"/>
    </row>
    <row r="4286" spans="4:4" x14ac:dyDescent="0.2">
      <c r="D4286" s="141"/>
    </row>
    <row r="4287" spans="4:4" x14ac:dyDescent="0.2">
      <c r="D4287" s="141"/>
    </row>
    <row r="4288" spans="4:4" x14ac:dyDescent="0.2">
      <c r="D4288" s="141"/>
    </row>
    <row r="4289" spans="4:4" x14ac:dyDescent="0.2">
      <c r="D4289" s="141"/>
    </row>
    <row r="4290" spans="4:4" x14ac:dyDescent="0.2">
      <c r="D4290" s="141"/>
    </row>
    <row r="4291" spans="4:4" x14ac:dyDescent="0.2">
      <c r="D4291" s="141"/>
    </row>
    <row r="4292" spans="4:4" x14ac:dyDescent="0.2">
      <c r="D4292" s="141"/>
    </row>
    <row r="4293" spans="4:4" x14ac:dyDescent="0.2">
      <c r="D4293" s="141"/>
    </row>
    <row r="4294" spans="4:4" x14ac:dyDescent="0.2">
      <c r="D4294" s="141"/>
    </row>
    <row r="4295" spans="4:4" x14ac:dyDescent="0.2">
      <c r="D4295" s="141"/>
    </row>
    <row r="4296" spans="4:4" x14ac:dyDescent="0.2">
      <c r="D4296" s="141"/>
    </row>
    <row r="4297" spans="4:4" x14ac:dyDescent="0.2">
      <c r="D4297" s="141"/>
    </row>
    <row r="4298" spans="4:4" x14ac:dyDescent="0.2">
      <c r="D4298" s="141"/>
    </row>
    <row r="4299" spans="4:4" x14ac:dyDescent="0.2">
      <c r="D4299" s="141"/>
    </row>
    <row r="4300" spans="4:4" x14ac:dyDescent="0.2">
      <c r="D4300" s="141"/>
    </row>
    <row r="4301" spans="4:4" x14ac:dyDescent="0.2">
      <c r="D4301" s="141"/>
    </row>
    <row r="4302" spans="4:4" x14ac:dyDescent="0.2">
      <c r="D4302" s="141"/>
    </row>
    <row r="4303" spans="4:4" x14ac:dyDescent="0.2">
      <c r="D4303" s="141"/>
    </row>
    <row r="4304" spans="4:4" x14ac:dyDescent="0.2">
      <c r="D4304" s="141"/>
    </row>
    <row r="4305" spans="4:4" x14ac:dyDescent="0.2">
      <c r="D4305" s="141"/>
    </row>
    <row r="4306" spans="4:4" x14ac:dyDescent="0.2">
      <c r="D4306" s="141"/>
    </row>
    <row r="4307" spans="4:4" x14ac:dyDescent="0.2">
      <c r="D4307" s="141"/>
    </row>
    <row r="4308" spans="4:4" x14ac:dyDescent="0.2">
      <c r="D4308" s="141"/>
    </row>
    <row r="4309" spans="4:4" x14ac:dyDescent="0.2">
      <c r="D4309" s="141"/>
    </row>
    <row r="4310" spans="4:4" x14ac:dyDescent="0.2">
      <c r="D4310" s="141"/>
    </row>
    <row r="4311" spans="4:4" x14ac:dyDescent="0.2">
      <c r="D4311" s="141"/>
    </row>
    <row r="4312" spans="4:4" x14ac:dyDescent="0.2">
      <c r="D4312" s="141"/>
    </row>
    <row r="4313" spans="4:4" x14ac:dyDescent="0.2">
      <c r="D4313" s="141"/>
    </row>
    <row r="4314" spans="4:4" x14ac:dyDescent="0.2">
      <c r="D4314" s="141"/>
    </row>
    <row r="4315" spans="4:4" x14ac:dyDescent="0.2">
      <c r="D4315" s="141"/>
    </row>
    <row r="4316" spans="4:4" x14ac:dyDescent="0.2">
      <c r="D4316" s="141"/>
    </row>
    <row r="4317" spans="4:4" x14ac:dyDescent="0.2">
      <c r="D4317" s="141"/>
    </row>
    <row r="4318" spans="4:4" x14ac:dyDescent="0.2">
      <c r="D4318" s="141"/>
    </row>
    <row r="4319" spans="4:4" x14ac:dyDescent="0.2">
      <c r="D4319" s="141"/>
    </row>
    <row r="4320" spans="4:4" x14ac:dyDescent="0.2">
      <c r="D4320" s="141"/>
    </row>
    <row r="4321" spans="4:4" x14ac:dyDescent="0.2">
      <c r="D4321" s="141"/>
    </row>
    <row r="4322" spans="4:4" x14ac:dyDescent="0.2">
      <c r="D4322" s="141"/>
    </row>
    <row r="4323" spans="4:4" x14ac:dyDescent="0.2">
      <c r="D4323" s="141"/>
    </row>
    <row r="4324" spans="4:4" x14ac:dyDescent="0.2">
      <c r="D4324" s="141"/>
    </row>
    <row r="4325" spans="4:4" x14ac:dyDescent="0.2">
      <c r="D4325" s="141"/>
    </row>
    <row r="4326" spans="4:4" x14ac:dyDescent="0.2">
      <c r="D4326" s="141"/>
    </row>
    <row r="4327" spans="4:4" x14ac:dyDescent="0.2">
      <c r="D4327" s="141"/>
    </row>
    <row r="4328" spans="4:4" x14ac:dyDescent="0.2">
      <c r="D4328" s="141"/>
    </row>
    <row r="4329" spans="4:4" x14ac:dyDescent="0.2">
      <c r="D4329" s="141"/>
    </row>
    <row r="4330" spans="4:4" x14ac:dyDescent="0.2">
      <c r="D4330" s="141"/>
    </row>
    <row r="4331" spans="4:4" x14ac:dyDescent="0.2">
      <c r="D4331" s="141"/>
    </row>
    <row r="4332" spans="4:4" x14ac:dyDescent="0.2">
      <c r="D4332" s="141"/>
    </row>
    <row r="4333" spans="4:4" x14ac:dyDescent="0.2">
      <c r="D4333" s="141"/>
    </row>
    <row r="4334" spans="4:4" x14ac:dyDescent="0.2">
      <c r="D4334" s="141"/>
    </row>
    <row r="4335" spans="4:4" x14ac:dyDescent="0.2">
      <c r="D4335" s="141"/>
    </row>
    <row r="4336" spans="4:4" x14ac:dyDescent="0.2">
      <c r="D4336" s="141"/>
    </row>
    <row r="4337" spans="4:4" x14ac:dyDescent="0.2">
      <c r="D4337" s="141"/>
    </row>
    <row r="4338" spans="4:4" x14ac:dyDescent="0.2">
      <c r="D4338" s="141"/>
    </row>
    <row r="4339" spans="4:4" x14ac:dyDescent="0.2">
      <c r="D4339" s="141"/>
    </row>
    <row r="4340" spans="4:4" x14ac:dyDescent="0.2">
      <c r="D4340" s="141"/>
    </row>
    <row r="4341" spans="4:4" x14ac:dyDescent="0.2">
      <c r="D4341" s="141"/>
    </row>
    <row r="4342" spans="4:4" x14ac:dyDescent="0.2">
      <c r="D4342" s="141"/>
    </row>
    <row r="4343" spans="4:4" x14ac:dyDescent="0.2">
      <c r="D4343" s="141"/>
    </row>
    <row r="4344" spans="4:4" x14ac:dyDescent="0.2">
      <c r="D4344" s="141"/>
    </row>
    <row r="4345" spans="4:4" x14ac:dyDescent="0.2">
      <c r="D4345" s="141"/>
    </row>
    <row r="4346" spans="4:4" x14ac:dyDescent="0.2">
      <c r="D4346" s="141"/>
    </row>
    <row r="4347" spans="4:4" x14ac:dyDescent="0.2">
      <c r="D4347" s="141"/>
    </row>
    <row r="4348" spans="4:4" x14ac:dyDescent="0.2">
      <c r="D4348" s="141"/>
    </row>
    <row r="4349" spans="4:4" x14ac:dyDescent="0.2">
      <c r="D4349" s="141"/>
    </row>
    <row r="4350" spans="4:4" x14ac:dyDescent="0.2">
      <c r="D4350" s="141"/>
    </row>
    <row r="4351" spans="4:4" x14ac:dyDescent="0.2">
      <c r="D4351" s="141"/>
    </row>
    <row r="4352" spans="4:4" x14ac:dyDescent="0.2">
      <c r="D4352" s="141"/>
    </row>
    <row r="4353" spans="4:4" x14ac:dyDescent="0.2">
      <c r="D4353" s="141"/>
    </row>
    <row r="4354" spans="4:4" x14ac:dyDescent="0.2">
      <c r="D4354" s="141"/>
    </row>
    <row r="4355" spans="4:4" x14ac:dyDescent="0.2">
      <c r="D4355" s="141"/>
    </row>
    <row r="4356" spans="4:4" x14ac:dyDescent="0.2">
      <c r="D4356" s="141"/>
    </row>
    <row r="4357" spans="4:4" x14ac:dyDescent="0.2">
      <c r="D4357" s="141"/>
    </row>
    <row r="4358" spans="4:4" x14ac:dyDescent="0.2">
      <c r="D4358" s="141"/>
    </row>
    <row r="4359" spans="4:4" x14ac:dyDescent="0.2">
      <c r="D4359" s="141"/>
    </row>
    <row r="4360" spans="4:4" x14ac:dyDescent="0.2">
      <c r="D4360" s="141"/>
    </row>
    <row r="4361" spans="4:4" x14ac:dyDescent="0.2">
      <c r="D4361" s="141"/>
    </row>
    <row r="4362" spans="4:4" x14ac:dyDescent="0.2">
      <c r="D4362" s="141"/>
    </row>
    <row r="4363" spans="4:4" x14ac:dyDescent="0.2">
      <c r="D4363" s="141"/>
    </row>
    <row r="4364" spans="4:4" x14ac:dyDescent="0.2">
      <c r="D4364" s="141"/>
    </row>
    <row r="4365" spans="4:4" x14ac:dyDescent="0.2">
      <c r="D4365" s="141"/>
    </row>
    <row r="4366" spans="4:4" x14ac:dyDescent="0.2">
      <c r="D4366" s="141"/>
    </row>
    <row r="4367" spans="4:4" x14ac:dyDescent="0.2">
      <c r="D4367" s="141"/>
    </row>
    <row r="4368" spans="4:4" x14ac:dyDescent="0.2">
      <c r="D4368" s="141"/>
    </row>
    <row r="4369" spans="4:4" x14ac:dyDescent="0.2">
      <c r="D4369" s="141"/>
    </row>
    <row r="4370" spans="4:4" x14ac:dyDescent="0.2">
      <c r="D4370" s="141"/>
    </row>
    <row r="4371" spans="4:4" x14ac:dyDescent="0.2">
      <c r="D4371" s="141"/>
    </row>
    <row r="4372" spans="4:4" x14ac:dyDescent="0.2">
      <c r="D4372" s="141"/>
    </row>
    <row r="4373" spans="4:4" x14ac:dyDescent="0.2">
      <c r="D4373" s="141"/>
    </row>
    <row r="4374" spans="4:4" x14ac:dyDescent="0.2">
      <c r="D4374" s="141"/>
    </row>
    <row r="4375" spans="4:4" x14ac:dyDescent="0.2">
      <c r="D4375" s="141"/>
    </row>
    <row r="4376" spans="4:4" x14ac:dyDescent="0.2">
      <c r="D4376" s="141"/>
    </row>
    <row r="4377" spans="4:4" x14ac:dyDescent="0.2">
      <c r="D4377" s="141"/>
    </row>
    <row r="4378" spans="4:4" x14ac:dyDescent="0.2">
      <c r="D4378" s="141"/>
    </row>
    <row r="4379" spans="4:4" x14ac:dyDescent="0.2">
      <c r="D4379" s="141"/>
    </row>
    <row r="4380" spans="4:4" x14ac:dyDescent="0.2">
      <c r="D4380" s="141"/>
    </row>
    <row r="4381" spans="4:4" x14ac:dyDescent="0.2">
      <c r="D4381" s="141"/>
    </row>
    <row r="4382" spans="4:4" x14ac:dyDescent="0.2">
      <c r="D4382" s="141"/>
    </row>
    <row r="4383" spans="4:4" x14ac:dyDescent="0.2">
      <c r="D4383" s="141"/>
    </row>
    <row r="4384" spans="4:4" x14ac:dyDescent="0.2">
      <c r="D4384" s="141"/>
    </row>
    <row r="4385" spans="4:4" x14ac:dyDescent="0.2">
      <c r="D4385" s="141"/>
    </row>
    <row r="4386" spans="4:4" x14ac:dyDescent="0.2">
      <c r="D4386" s="141"/>
    </row>
    <row r="4387" spans="4:4" x14ac:dyDescent="0.2">
      <c r="D4387" s="141"/>
    </row>
    <row r="4388" spans="4:4" x14ac:dyDescent="0.2">
      <c r="D4388" s="141"/>
    </row>
    <row r="4389" spans="4:4" x14ac:dyDescent="0.2">
      <c r="D4389" s="141"/>
    </row>
    <row r="4390" spans="4:4" x14ac:dyDescent="0.2">
      <c r="D4390" s="141"/>
    </row>
    <row r="4391" spans="4:4" x14ac:dyDescent="0.2">
      <c r="D4391" s="141"/>
    </row>
    <row r="4392" spans="4:4" x14ac:dyDescent="0.2">
      <c r="D4392" s="141"/>
    </row>
    <row r="4393" spans="4:4" x14ac:dyDescent="0.2">
      <c r="D4393" s="141"/>
    </row>
    <row r="4394" spans="4:4" x14ac:dyDescent="0.2">
      <c r="D4394" s="141"/>
    </row>
    <row r="4395" spans="4:4" x14ac:dyDescent="0.2">
      <c r="D4395" s="141"/>
    </row>
    <row r="4396" spans="4:4" x14ac:dyDescent="0.2">
      <c r="D4396" s="141"/>
    </row>
    <row r="4397" spans="4:4" x14ac:dyDescent="0.2">
      <c r="D4397" s="141"/>
    </row>
    <row r="4398" spans="4:4" x14ac:dyDescent="0.2">
      <c r="D4398" s="141"/>
    </row>
    <row r="4399" spans="4:4" x14ac:dyDescent="0.2">
      <c r="D4399" s="141"/>
    </row>
    <row r="4400" spans="4:4" x14ac:dyDescent="0.2">
      <c r="D4400" s="141"/>
    </row>
    <row r="4401" spans="4:4" x14ac:dyDescent="0.2">
      <c r="D4401" s="141"/>
    </row>
    <row r="4402" spans="4:4" x14ac:dyDescent="0.2">
      <c r="D4402" s="141"/>
    </row>
    <row r="4403" spans="4:4" x14ac:dyDescent="0.2">
      <c r="D4403" s="141"/>
    </row>
    <row r="4404" spans="4:4" x14ac:dyDescent="0.2">
      <c r="D4404" s="141"/>
    </row>
    <row r="4405" spans="4:4" x14ac:dyDescent="0.2">
      <c r="D4405" s="141"/>
    </row>
    <row r="4406" spans="4:4" x14ac:dyDescent="0.2">
      <c r="D4406" s="141"/>
    </row>
    <row r="4407" spans="4:4" x14ac:dyDescent="0.2">
      <c r="D4407" s="141"/>
    </row>
    <row r="4408" spans="4:4" x14ac:dyDescent="0.2">
      <c r="D4408" s="141"/>
    </row>
    <row r="4409" spans="4:4" x14ac:dyDescent="0.2">
      <c r="D4409" s="141"/>
    </row>
    <row r="4410" spans="4:4" x14ac:dyDescent="0.2">
      <c r="D4410" s="141"/>
    </row>
    <row r="4411" spans="4:4" x14ac:dyDescent="0.2">
      <c r="D4411" s="141"/>
    </row>
    <row r="4412" spans="4:4" x14ac:dyDescent="0.2">
      <c r="D4412" s="141"/>
    </row>
    <row r="4413" spans="4:4" x14ac:dyDescent="0.2">
      <c r="D4413" s="141"/>
    </row>
    <row r="4414" spans="4:4" x14ac:dyDescent="0.2">
      <c r="D4414" s="141"/>
    </row>
    <row r="4415" spans="4:4" x14ac:dyDescent="0.2">
      <c r="D4415" s="141"/>
    </row>
    <row r="4416" spans="4:4" x14ac:dyDescent="0.2">
      <c r="D4416" s="141"/>
    </row>
    <row r="4417" spans="4:4" x14ac:dyDescent="0.2">
      <c r="D4417" s="141"/>
    </row>
    <row r="4418" spans="4:4" x14ac:dyDescent="0.2">
      <c r="D4418" s="141"/>
    </row>
    <row r="4419" spans="4:4" x14ac:dyDescent="0.2">
      <c r="D4419" s="141"/>
    </row>
    <row r="4420" spans="4:4" x14ac:dyDescent="0.2">
      <c r="D4420" s="141"/>
    </row>
    <row r="4421" spans="4:4" x14ac:dyDescent="0.2">
      <c r="D4421" s="141"/>
    </row>
    <row r="4422" spans="4:4" x14ac:dyDescent="0.2">
      <c r="D4422" s="141"/>
    </row>
    <row r="4423" spans="4:4" x14ac:dyDescent="0.2">
      <c r="D4423" s="141"/>
    </row>
    <row r="4424" spans="4:4" x14ac:dyDescent="0.2">
      <c r="D4424" s="141"/>
    </row>
    <row r="4425" spans="4:4" x14ac:dyDescent="0.2">
      <c r="D4425" s="141"/>
    </row>
    <row r="4426" spans="4:4" x14ac:dyDescent="0.2">
      <c r="D4426" s="141"/>
    </row>
    <row r="4427" spans="4:4" x14ac:dyDescent="0.2">
      <c r="D4427" s="141"/>
    </row>
    <row r="4428" spans="4:4" x14ac:dyDescent="0.2">
      <c r="D4428" s="141"/>
    </row>
    <row r="4429" spans="4:4" x14ac:dyDescent="0.2">
      <c r="D4429" s="141"/>
    </row>
    <row r="4430" spans="4:4" x14ac:dyDescent="0.2">
      <c r="D4430" s="141"/>
    </row>
    <row r="4431" spans="4:4" x14ac:dyDescent="0.2">
      <c r="D4431" s="141"/>
    </row>
    <row r="4432" spans="4:4" x14ac:dyDescent="0.2">
      <c r="D4432" s="141"/>
    </row>
    <row r="4433" spans="4:4" x14ac:dyDescent="0.2">
      <c r="D4433" s="141"/>
    </row>
    <row r="4434" spans="4:4" x14ac:dyDescent="0.2">
      <c r="D4434" s="141"/>
    </row>
    <row r="4435" spans="4:4" x14ac:dyDescent="0.2">
      <c r="D4435" s="141"/>
    </row>
    <row r="4436" spans="4:4" x14ac:dyDescent="0.2">
      <c r="D4436" s="141"/>
    </row>
    <row r="4437" spans="4:4" x14ac:dyDescent="0.2">
      <c r="D4437" s="141"/>
    </row>
    <row r="4438" spans="4:4" x14ac:dyDescent="0.2">
      <c r="D4438" s="141"/>
    </row>
    <row r="4439" spans="4:4" x14ac:dyDescent="0.2">
      <c r="D4439" s="141"/>
    </row>
    <row r="4440" spans="4:4" x14ac:dyDescent="0.2">
      <c r="D4440" s="141"/>
    </row>
    <row r="4441" spans="4:4" x14ac:dyDescent="0.2">
      <c r="D4441" s="141"/>
    </row>
    <row r="4442" spans="4:4" x14ac:dyDescent="0.2">
      <c r="D4442" s="141"/>
    </row>
    <row r="4443" spans="4:4" x14ac:dyDescent="0.2">
      <c r="D4443" s="141"/>
    </row>
    <row r="4444" spans="4:4" x14ac:dyDescent="0.2">
      <c r="D4444" s="141"/>
    </row>
    <row r="4445" spans="4:4" x14ac:dyDescent="0.2">
      <c r="D4445" s="141"/>
    </row>
    <row r="4446" spans="4:4" x14ac:dyDescent="0.2">
      <c r="D4446" s="141"/>
    </row>
    <row r="4447" spans="4:4" x14ac:dyDescent="0.2">
      <c r="D4447" s="141"/>
    </row>
    <row r="4448" spans="4:4" x14ac:dyDescent="0.2">
      <c r="D4448" s="141"/>
    </row>
    <row r="4449" spans="4:4" x14ac:dyDescent="0.2">
      <c r="D4449" s="141"/>
    </row>
    <row r="4450" spans="4:4" x14ac:dyDescent="0.2">
      <c r="D4450" s="141"/>
    </row>
    <row r="4451" spans="4:4" x14ac:dyDescent="0.2">
      <c r="D4451" s="141"/>
    </row>
    <row r="4452" spans="4:4" x14ac:dyDescent="0.2">
      <c r="D4452" s="141"/>
    </row>
    <row r="4453" spans="4:4" x14ac:dyDescent="0.2">
      <c r="D4453" s="141"/>
    </row>
    <row r="4454" spans="4:4" x14ac:dyDescent="0.2">
      <c r="D4454" s="141"/>
    </row>
    <row r="4455" spans="4:4" x14ac:dyDescent="0.2">
      <c r="D4455" s="141"/>
    </row>
    <row r="4456" spans="4:4" x14ac:dyDescent="0.2">
      <c r="D4456" s="141"/>
    </row>
    <row r="4457" spans="4:4" x14ac:dyDescent="0.2">
      <c r="D4457" s="141"/>
    </row>
    <row r="4458" spans="4:4" x14ac:dyDescent="0.2">
      <c r="D4458" s="141"/>
    </row>
    <row r="4459" spans="4:4" x14ac:dyDescent="0.2">
      <c r="D4459" s="141"/>
    </row>
    <row r="4460" spans="4:4" x14ac:dyDescent="0.2">
      <c r="D4460" s="141"/>
    </row>
    <row r="4461" spans="4:4" x14ac:dyDescent="0.2">
      <c r="D4461" s="141"/>
    </row>
    <row r="4462" spans="4:4" x14ac:dyDescent="0.2">
      <c r="D4462" s="141"/>
    </row>
    <row r="4463" spans="4:4" x14ac:dyDescent="0.2">
      <c r="D4463" s="141"/>
    </row>
    <row r="4464" spans="4:4" x14ac:dyDescent="0.2">
      <c r="D4464" s="141"/>
    </row>
    <row r="4465" spans="4:4" x14ac:dyDescent="0.2">
      <c r="D4465" s="141"/>
    </row>
    <row r="4466" spans="4:4" x14ac:dyDescent="0.2">
      <c r="D4466" s="141"/>
    </row>
    <row r="4467" spans="4:4" x14ac:dyDescent="0.2">
      <c r="D4467" s="141"/>
    </row>
    <row r="4468" spans="4:4" x14ac:dyDescent="0.2">
      <c r="D4468" s="141"/>
    </row>
    <row r="4469" spans="4:4" x14ac:dyDescent="0.2">
      <c r="D4469" s="141"/>
    </row>
    <row r="4470" spans="4:4" x14ac:dyDescent="0.2">
      <c r="D4470" s="141"/>
    </row>
    <row r="4471" spans="4:4" x14ac:dyDescent="0.2">
      <c r="D4471" s="141"/>
    </row>
    <row r="4472" spans="4:4" x14ac:dyDescent="0.2">
      <c r="D4472" s="141"/>
    </row>
    <row r="4473" spans="4:4" x14ac:dyDescent="0.2">
      <c r="D4473" s="141"/>
    </row>
    <row r="4474" spans="4:4" x14ac:dyDescent="0.2">
      <c r="D4474" s="141"/>
    </row>
    <row r="4475" spans="4:4" x14ac:dyDescent="0.2">
      <c r="D4475" s="141"/>
    </row>
    <row r="4476" spans="4:4" x14ac:dyDescent="0.2">
      <c r="D4476" s="141"/>
    </row>
    <row r="4477" spans="4:4" x14ac:dyDescent="0.2">
      <c r="D4477" s="141"/>
    </row>
    <row r="4478" spans="4:4" x14ac:dyDescent="0.2">
      <c r="D4478" s="141"/>
    </row>
    <row r="4479" spans="4:4" x14ac:dyDescent="0.2">
      <c r="D4479" s="141"/>
    </row>
    <row r="4480" spans="4:4" x14ac:dyDescent="0.2">
      <c r="D4480" s="141"/>
    </row>
    <row r="4481" spans="4:4" x14ac:dyDescent="0.2">
      <c r="D4481" s="141"/>
    </row>
    <row r="4482" spans="4:4" x14ac:dyDescent="0.2">
      <c r="D4482" s="141"/>
    </row>
    <row r="4483" spans="4:4" x14ac:dyDescent="0.2">
      <c r="D4483" s="141"/>
    </row>
    <row r="4484" spans="4:4" x14ac:dyDescent="0.2">
      <c r="D4484" s="141"/>
    </row>
    <row r="4485" spans="4:4" x14ac:dyDescent="0.2">
      <c r="D4485" s="141"/>
    </row>
    <row r="4486" spans="4:4" x14ac:dyDescent="0.2">
      <c r="D4486" s="141"/>
    </row>
    <row r="4487" spans="4:4" x14ac:dyDescent="0.2">
      <c r="D4487" s="141"/>
    </row>
    <row r="4488" spans="4:4" x14ac:dyDescent="0.2">
      <c r="D4488" s="141"/>
    </row>
    <row r="4489" spans="4:4" x14ac:dyDescent="0.2">
      <c r="D4489" s="141"/>
    </row>
    <row r="4490" spans="4:4" x14ac:dyDescent="0.2">
      <c r="D4490" s="141"/>
    </row>
    <row r="4491" spans="4:4" x14ac:dyDescent="0.2">
      <c r="D4491" s="141"/>
    </row>
    <row r="4492" spans="4:4" x14ac:dyDescent="0.2">
      <c r="D4492" s="141"/>
    </row>
    <row r="4493" spans="4:4" x14ac:dyDescent="0.2">
      <c r="D4493" s="141"/>
    </row>
    <row r="4494" spans="4:4" x14ac:dyDescent="0.2">
      <c r="D4494" s="141"/>
    </row>
    <row r="4495" spans="4:4" x14ac:dyDescent="0.2">
      <c r="D4495" s="141"/>
    </row>
    <row r="4496" spans="4:4" x14ac:dyDescent="0.2">
      <c r="D4496" s="141"/>
    </row>
    <row r="4497" spans="4:4" x14ac:dyDescent="0.2">
      <c r="D4497" s="141"/>
    </row>
    <row r="4498" spans="4:4" x14ac:dyDescent="0.2">
      <c r="D4498" s="141"/>
    </row>
    <row r="4499" spans="4:4" x14ac:dyDescent="0.2">
      <c r="D4499" s="141"/>
    </row>
    <row r="4500" spans="4:4" x14ac:dyDescent="0.2">
      <c r="D4500" s="141"/>
    </row>
    <row r="4501" spans="4:4" x14ac:dyDescent="0.2">
      <c r="D4501" s="141"/>
    </row>
    <row r="4502" spans="4:4" x14ac:dyDescent="0.2">
      <c r="D4502" s="141"/>
    </row>
    <row r="4503" spans="4:4" x14ac:dyDescent="0.2">
      <c r="D4503" s="141"/>
    </row>
    <row r="4504" spans="4:4" x14ac:dyDescent="0.2">
      <c r="D4504" s="141"/>
    </row>
    <row r="4505" spans="4:4" x14ac:dyDescent="0.2">
      <c r="D4505" s="141"/>
    </row>
    <row r="4506" spans="4:4" x14ac:dyDescent="0.2">
      <c r="D4506" s="141"/>
    </row>
    <row r="4507" spans="4:4" x14ac:dyDescent="0.2">
      <c r="D4507" s="141"/>
    </row>
    <row r="4508" spans="4:4" x14ac:dyDescent="0.2">
      <c r="D4508" s="141"/>
    </row>
    <row r="4509" spans="4:4" x14ac:dyDescent="0.2">
      <c r="D4509" s="141"/>
    </row>
    <row r="4510" spans="4:4" x14ac:dyDescent="0.2">
      <c r="D4510" s="141"/>
    </row>
    <row r="4511" spans="4:4" x14ac:dyDescent="0.2">
      <c r="D4511" s="141"/>
    </row>
    <row r="4512" spans="4:4" x14ac:dyDescent="0.2">
      <c r="D4512" s="141"/>
    </row>
    <row r="4513" spans="4:4" x14ac:dyDescent="0.2">
      <c r="D4513" s="141"/>
    </row>
    <row r="4514" spans="4:4" x14ac:dyDescent="0.2">
      <c r="D4514" s="141"/>
    </row>
    <row r="4515" spans="4:4" x14ac:dyDescent="0.2">
      <c r="D4515" s="141"/>
    </row>
    <row r="4516" spans="4:4" x14ac:dyDescent="0.2">
      <c r="D4516" s="141"/>
    </row>
    <row r="4517" spans="4:4" x14ac:dyDescent="0.2">
      <c r="D4517" s="141"/>
    </row>
    <row r="4518" spans="4:4" x14ac:dyDescent="0.2">
      <c r="D4518" s="141"/>
    </row>
    <row r="4519" spans="4:4" x14ac:dyDescent="0.2">
      <c r="D4519" s="141"/>
    </row>
    <row r="4520" spans="4:4" x14ac:dyDescent="0.2">
      <c r="D4520" s="141"/>
    </row>
    <row r="4521" spans="4:4" x14ac:dyDescent="0.2">
      <c r="D4521" s="141"/>
    </row>
    <row r="4522" spans="4:4" x14ac:dyDescent="0.2">
      <c r="D4522" s="141"/>
    </row>
    <row r="4523" spans="4:4" x14ac:dyDescent="0.2">
      <c r="D4523" s="141"/>
    </row>
    <row r="4524" spans="4:4" x14ac:dyDescent="0.2">
      <c r="D4524" s="141"/>
    </row>
    <row r="4525" spans="4:4" x14ac:dyDescent="0.2">
      <c r="D4525" s="141"/>
    </row>
    <row r="4526" spans="4:4" x14ac:dyDescent="0.2">
      <c r="D4526" s="141"/>
    </row>
    <row r="4527" spans="4:4" x14ac:dyDescent="0.2">
      <c r="D4527" s="141"/>
    </row>
    <row r="4528" spans="4:4" x14ac:dyDescent="0.2">
      <c r="D4528" s="141"/>
    </row>
    <row r="4529" spans="4:4" x14ac:dyDescent="0.2">
      <c r="D4529" s="141"/>
    </row>
    <row r="4530" spans="4:4" x14ac:dyDescent="0.2">
      <c r="D4530" s="141"/>
    </row>
    <row r="4531" spans="4:4" x14ac:dyDescent="0.2">
      <c r="D4531" s="141"/>
    </row>
    <row r="4532" spans="4:4" x14ac:dyDescent="0.2">
      <c r="D4532" s="141"/>
    </row>
    <row r="4533" spans="4:4" x14ac:dyDescent="0.2">
      <c r="D4533" s="141"/>
    </row>
    <row r="4534" spans="4:4" x14ac:dyDescent="0.2">
      <c r="D4534" s="141"/>
    </row>
    <row r="4535" spans="4:4" x14ac:dyDescent="0.2">
      <c r="D4535" s="141"/>
    </row>
    <row r="4536" spans="4:4" x14ac:dyDescent="0.2">
      <c r="D4536" s="141"/>
    </row>
    <row r="4537" spans="4:4" x14ac:dyDescent="0.2">
      <c r="D4537" s="141"/>
    </row>
    <row r="4538" spans="4:4" x14ac:dyDescent="0.2">
      <c r="D4538" s="141"/>
    </row>
    <row r="4539" spans="4:4" x14ac:dyDescent="0.2">
      <c r="D4539" s="141"/>
    </row>
    <row r="4540" spans="4:4" x14ac:dyDescent="0.2">
      <c r="D4540" s="141"/>
    </row>
    <row r="4541" spans="4:4" x14ac:dyDescent="0.2">
      <c r="D4541" s="141"/>
    </row>
    <row r="4542" spans="4:4" x14ac:dyDescent="0.2">
      <c r="D4542" s="141"/>
    </row>
    <row r="4543" spans="4:4" x14ac:dyDescent="0.2">
      <c r="D4543" s="141"/>
    </row>
    <row r="4544" spans="4:4" x14ac:dyDescent="0.2">
      <c r="D4544" s="141"/>
    </row>
    <row r="4545" spans="4:4" x14ac:dyDescent="0.2">
      <c r="D4545" s="141"/>
    </row>
    <row r="4546" spans="4:4" x14ac:dyDescent="0.2">
      <c r="D4546" s="141"/>
    </row>
    <row r="4547" spans="4:4" x14ac:dyDescent="0.2">
      <c r="D4547" s="141"/>
    </row>
    <row r="4548" spans="4:4" x14ac:dyDescent="0.2">
      <c r="D4548" s="141"/>
    </row>
    <row r="4549" spans="4:4" x14ac:dyDescent="0.2">
      <c r="D4549" s="141"/>
    </row>
    <row r="4550" spans="4:4" x14ac:dyDescent="0.2">
      <c r="D4550" s="141"/>
    </row>
    <row r="4551" spans="4:4" x14ac:dyDescent="0.2">
      <c r="D4551" s="141"/>
    </row>
    <row r="4552" spans="4:4" x14ac:dyDescent="0.2">
      <c r="D4552" s="141"/>
    </row>
    <row r="4553" spans="4:4" x14ac:dyDescent="0.2">
      <c r="D4553" s="141"/>
    </row>
    <row r="4554" spans="4:4" x14ac:dyDescent="0.2">
      <c r="D4554" s="141"/>
    </row>
    <row r="4555" spans="4:4" x14ac:dyDescent="0.2">
      <c r="D4555" s="141"/>
    </row>
    <row r="4556" spans="4:4" x14ac:dyDescent="0.2">
      <c r="D4556" s="141"/>
    </row>
    <row r="4557" spans="4:4" x14ac:dyDescent="0.2">
      <c r="D4557" s="141"/>
    </row>
    <row r="4558" spans="4:4" x14ac:dyDescent="0.2">
      <c r="D4558" s="141"/>
    </row>
    <row r="4559" spans="4:4" x14ac:dyDescent="0.2">
      <c r="D4559" s="141"/>
    </row>
    <row r="4560" spans="4:4" x14ac:dyDescent="0.2">
      <c r="D4560" s="141"/>
    </row>
    <row r="4561" spans="4:4" x14ac:dyDescent="0.2">
      <c r="D4561" s="141"/>
    </row>
    <row r="4562" spans="4:4" x14ac:dyDescent="0.2">
      <c r="D4562" s="141"/>
    </row>
    <row r="4563" spans="4:4" x14ac:dyDescent="0.2">
      <c r="D4563" s="141"/>
    </row>
    <row r="4564" spans="4:4" x14ac:dyDescent="0.2">
      <c r="D4564" s="141"/>
    </row>
    <row r="4565" spans="4:4" x14ac:dyDescent="0.2">
      <c r="D4565" s="141"/>
    </row>
    <row r="4566" spans="4:4" x14ac:dyDescent="0.2">
      <c r="D4566" s="141"/>
    </row>
    <row r="4567" spans="4:4" x14ac:dyDescent="0.2">
      <c r="D4567" s="141"/>
    </row>
    <row r="4568" spans="4:4" x14ac:dyDescent="0.2">
      <c r="D4568" s="141"/>
    </row>
    <row r="4569" spans="4:4" x14ac:dyDescent="0.2">
      <c r="D4569" s="141"/>
    </row>
    <row r="4570" spans="4:4" x14ac:dyDescent="0.2">
      <c r="D4570" s="141"/>
    </row>
    <row r="4571" spans="4:4" x14ac:dyDescent="0.2">
      <c r="D4571" s="141"/>
    </row>
    <row r="4572" spans="4:4" x14ac:dyDescent="0.2">
      <c r="D4572" s="141"/>
    </row>
    <row r="4573" spans="4:4" x14ac:dyDescent="0.2">
      <c r="D4573" s="141"/>
    </row>
    <row r="4574" spans="4:4" x14ac:dyDescent="0.2">
      <c r="D4574" s="141"/>
    </row>
    <row r="4575" spans="4:4" x14ac:dyDescent="0.2">
      <c r="D4575" s="141"/>
    </row>
    <row r="4576" spans="4:4" x14ac:dyDescent="0.2">
      <c r="D4576" s="141"/>
    </row>
    <row r="4577" spans="4:4" x14ac:dyDescent="0.2">
      <c r="D4577" s="141"/>
    </row>
    <row r="4578" spans="4:4" x14ac:dyDescent="0.2">
      <c r="D4578" s="141"/>
    </row>
    <row r="4579" spans="4:4" x14ac:dyDescent="0.2">
      <c r="D4579" s="141"/>
    </row>
    <row r="4580" spans="4:4" x14ac:dyDescent="0.2">
      <c r="D4580" s="141"/>
    </row>
    <row r="4581" spans="4:4" x14ac:dyDescent="0.2">
      <c r="D4581" s="141"/>
    </row>
    <row r="4582" spans="4:4" x14ac:dyDescent="0.2">
      <c r="D4582" s="141"/>
    </row>
    <row r="4583" spans="4:4" x14ac:dyDescent="0.2">
      <c r="D4583" s="141"/>
    </row>
    <row r="4584" spans="4:4" x14ac:dyDescent="0.2">
      <c r="D4584" s="141"/>
    </row>
    <row r="4585" spans="4:4" x14ac:dyDescent="0.2">
      <c r="D4585" s="141"/>
    </row>
    <row r="4586" spans="4:4" x14ac:dyDescent="0.2">
      <c r="D4586" s="141"/>
    </row>
    <row r="4587" spans="4:4" x14ac:dyDescent="0.2">
      <c r="D4587" s="141"/>
    </row>
    <row r="4588" spans="4:4" x14ac:dyDescent="0.2">
      <c r="D4588" s="141"/>
    </row>
    <row r="4589" spans="4:4" x14ac:dyDescent="0.2">
      <c r="D4589" s="141"/>
    </row>
    <row r="4590" spans="4:4" x14ac:dyDescent="0.2">
      <c r="D4590" s="141"/>
    </row>
    <row r="4591" spans="4:4" x14ac:dyDescent="0.2">
      <c r="D4591" s="141"/>
    </row>
    <row r="4592" spans="4:4" x14ac:dyDescent="0.2">
      <c r="D4592" s="141"/>
    </row>
    <row r="4593" spans="4:4" x14ac:dyDescent="0.2">
      <c r="D4593" s="141"/>
    </row>
    <row r="4594" spans="4:4" x14ac:dyDescent="0.2">
      <c r="D4594" s="141"/>
    </row>
    <row r="4595" spans="4:4" x14ac:dyDescent="0.2">
      <c r="D4595" s="141"/>
    </row>
    <row r="4596" spans="4:4" x14ac:dyDescent="0.2">
      <c r="D4596" s="141"/>
    </row>
    <row r="4597" spans="4:4" x14ac:dyDescent="0.2">
      <c r="D4597" s="141"/>
    </row>
    <row r="4598" spans="4:4" x14ac:dyDescent="0.2">
      <c r="D4598" s="141"/>
    </row>
    <row r="4599" spans="4:4" x14ac:dyDescent="0.2">
      <c r="D4599" s="141"/>
    </row>
    <row r="4600" spans="4:4" x14ac:dyDescent="0.2">
      <c r="D4600" s="141"/>
    </row>
    <row r="4601" spans="4:4" x14ac:dyDescent="0.2">
      <c r="D4601" s="141"/>
    </row>
    <row r="4602" spans="4:4" x14ac:dyDescent="0.2">
      <c r="D4602" s="141"/>
    </row>
    <row r="4603" spans="4:4" x14ac:dyDescent="0.2">
      <c r="D4603" s="141"/>
    </row>
    <row r="4604" spans="4:4" x14ac:dyDescent="0.2">
      <c r="D4604" s="141"/>
    </row>
    <row r="4605" spans="4:4" x14ac:dyDescent="0.2">
      <c r="D4605" s="141"/>
    </row>
    <row r="4606" spans="4:4" x14ac:dyDescent="0.2">
      <c r="D4606" s="141"/>
    </row>
    <row r="4607" spans="4:4" x14ac:dyDescent="0.2">
      <c r="D4607" s="141"/>
    </row>
    <row r="4608" spans="4:4" x14ac:dyDescent="0.2">
      <c r="D4608" s="141"/>
    </row>
    <row r="4609" spans="4:4" x14ac:dyDescent="0.2">
      <c r="D4609" s="141"/>
    </row>
    <row r="4610" spans="4:4" x14ac:dyDescent="0.2">
      <c r="D4610" s="141"/>
    </row>
    <row r="4611" spans="4:4" x14ac:dyDescent="0.2">
      <c r="D4611" s="141"/>
    </row>
    <row r="4612" spans="4:4" x14ac:dyDescent="0.2">
      <c r="D4612" s="141"/>
    </row>
    <row r="4613" spans="4:4" x14ac:dyDescent="0.2">
      <c r="D4613" s="141"/>
    </row>
    <row r="4614" spans="4:4" x14ac:dyDescent="0.2">
      <c r="D4614" s="141"/>
    </row>
    <row r="4615" spans="4:4" x14ac:dyDescent="0.2">
      <c r="D4615" s="141"/>
    </row>
    <row r="4616" spans="4:4" x14ac:dyDescent="0.2">
      <c r="D4616" s="141"/>
    </row>
    <row r="4617" spans="4:4" x14ac:dyDescent="0.2">
      <c r="D4617" s="141"/>
    </row>
    <row r="4618" spans="4:4" x14ac:dyDescent="0.2">
      <c r="D4618" s="141"/>
    </row>
    <row r="4619" spans="4:4" x14ac:dyDescent="0.2">
      <c r="D4619" s="141"/>
    </row>
    <row r="4620" spans="4:4" x14ac:dyDescent="0.2">
      <c r="D4620" s="141"/>
    </row>
    <row r="4621" spans="4:4" x14ac:dyDescent="0.2">
      <c r="D4621" s="141"/>
    </row>
    <row r="4622" spans="4:4" x14ac:dyDescent="0.2">
      <c r="D4622" s="141"/>
    </row>
    <row r="4623" spans="4:4" x14ac:dyDescent="0.2">
      <c r="D4623" s="141"/>
    </row>
    <row r="4624" spans="4:4" x14ac:dyDescent="0.2">
      <c r="D4624" s="141"/>
    </row>
    <row r="4625" spans="4:4" x14ac:dyDescent="0.2">
      <c r="D4625" s="141"/>
    </row>
    <row r="4626" spans="4:4" x14ac:dyDescent="0.2">
      <c r="D4626" s="141"/>
    </row>
    <row r="4627" spans="4:4" x14ac:dyDescent="0.2">
      <c r="D4627" s="141"/>
    </row>
    <row r="4628" spans="4:4" x14ac:dyDescent="0.2">
      <c r="D4628" s="141"/>
    </row>
    <row r="4629" spans="4:4" x14ac:dyDescent="0.2">
      <c r="D4629" s="141"/>
    </row>
    <row r="4630" spans="4:4" x14ac:dyDescent="0.2">
      <c r="D4630" s="141"/>
    </row>
    <row r="4631" spans="4:4" x14ac:dyDescent="0.2">
      <c r="D4631" s="141"/>
    </row>
    <row r="4632" spans="4:4" x14ac:dyDescent="0.2">
      <c r="D4632" s="141"/>
    </row>
    <row r="4633" spans="4:4" x14ac:dyDescent="0.2">
      <c r="D4633" s="141"/>
    </row>
    <row r="4634" spans="4:4" x14ac:dyDescent="0.2">
      <c r="D4634" s="141"/>
    </row>
    <row r="4635" spans="4:4" x14ac:dyDescent="0.2">
      <c r="D4635" s="141"/>
    </row>
    <row r="4636" spans="4:4" x14ac:dyDescent="0.2">
      <c r="D4636" s="141"/>
    </row>
    <row r="4637" spans="4:4" x14ac:dyDescent="0.2">
      <c r="D4637" s="141"/>
    </row>
    <row r="4638" spans="4:4" x14ac:dyDescent="0.2">
      <c r="D4638" s="141"/>
    </row>
    <row r="4639" spans="4:4" x14ac:dyDescent="0.2">
      <c r="D4639" s="141"/>
    </row>
    <row r="4640" spans="4:4" x14ac:dyDescent="0.2">
      <c r="D4640" s="141"/>
    </row>
    <row r="4641" spans="4:4" x14ac:dyDescent="0.2">
      <c r="D4641" s="141"/>
    </row>
    <row r="4642" spans="4:4" x14ac:dyDescent="0.2">
      <c r="D4642" s="141"/>
    </row>
    <row r="4643" spans="4:4" x14ac:dyDescent="0.2">
      <c r="D4643" s="141"/>
    </row>
    <row r="4644" spans="4:4" x14ac:dyDescent="0.2">
      <c r="D4644" s="141"/>
    </row>
    <row r="4645" spans="4:4" x14ac:dyDescent="0.2">
      <c r="D4645" s="141"/>
    </row>
    <row r="4646" spans="4:4" x14ac:dyDescent="0.2">
      <c r="D4646" s="141"/>
    </row>
    <row r="4647" spans="4:4" x14ac:dyDescent="0.2">
      <c r="D4647" s="141"/>
    </row>
    <row r="4648" spans="4:4" x14ac:dyDescent="0.2">
      <c r="D4648" s="141"/>
    </row>
    <row r="4649" spans="4:4" x14ac:dyDescent="0.2">
      <c r="D4649" s="141"/>
    </row>
    <row r="4650" spans="4:4" x14ac:dyDescent="0.2">
      <c r="D4650" s="141"/>
    </row>
    <row r="4651" spans="4:4" x14ac:dyDescent="0.2">
      <c r="D4651" s="141"/>
    </row>
    <row r="4652" spans="4:4" x14ac:dyDescent="0.2">
      <c r="D4652" s="141"/>
    </row>
    <row r="4653" spans="4:4" x14ac:dyDescent="0.2">
      <c r="D4653" s="141"/>
    </row>
    <row r="4654" spans="4:4" x14ac:dyDescent="0.2">
      <c r="D4654" s="141"/>
    </row>
    <row r="4655" spans="4:4" x14ac:dyDescent="0.2">
      <c r="D4655" s="141"/>
    </row>
    <row r="4656" spans="4:4" x14ac:dyDescent="0.2">
      <c r="D4656" s="141"/>
    </row>
    <row r="4657" spans="4:4" x14ac:dyDescent="0.2">
      <c r="D4657" s="141"/>
    </row>
    <row r="4658" spans="4:4" x14ac:dyDescent="0.2">
      <c r="D4658" s="141"/>
    </row>
    <row r="4659" spans="4:4" x14ac:dyDescent="0.2">
      <c r="D4659" s="141"/>
    </row>
    <row r="4660" spans="4:4" x14ac:dyDescent="0.2">
      <c r="D4660" s="141"/>
    </row>
    <row r="4661" spans="4:4" x14ac:dyDescent="0.2">
      <c r="D4661" s="141"/>
    </row>
    <row r="4662" spans="4:4" x14ac:dyDescent="0.2">
      <c r="D4662" s="141"/>
    </row>
    <row r="4663" spans="4:4" x14ac:dyDescent="0.2">
      <c r="D4663" s="141"/>
    </row>
    <row r="4664" spans="4:4" x14ac:dyDescent="0.2">
      <c r="D4664" s="141"/>
    </row>
    <row r="4665" spans="4:4" x14ac:dyDescent="0.2">
      <c r="D4665" s="141"/>
    </row>
    <row r="4666" spans="4:4" x14ac:dyDescent="0.2">
      <c r="D4666" s="141"/>
    </row>
    <row r="4667" spans="4:4" x14ac:dyDescent="0.2">
      <c r="D4667" s="141"/>
    </row>
    <row r="4668" spans="4:4" x14ac:dyDescent="0.2">
      <c r="D4668" s="141"/>
    </row>
    <row r="4669" spans="4:4" x14ac:dyDescent="0.2">
      <c r="D4669" s="141"/>
    </row>
    <row r="4670" spans="4:4" x14ac:dyDescent="0.2">
      <c r="D4670" s="141"/>
    </row>
    <row r="4671" spans="4:4" x14ac:dyDescent="0.2">
      <c r="D4671" s="141"/>
    </row>
    <row r="4672" spans="4:4" x14ac:dyDescent="0.2">
      <c r="D4672" s="141"/>
    </row>
    <row r="4673" spans="4:4" x14ac:dyDescent="0.2">
      <c r="D4673" s="141"/>
    </row>
    <row r="4674" spans="4:4" x14ac:dyDescent="0.2">
      <c r="D4674" s="141"/>
    </row>
    <row r="4675" spans="4:4" x14ac:dyDescent="0.2">
      <c r="D4675" s="141"/>
    </row>
    <row r="4676" spans="4:4" x14ac:dyDescent="0.2">
      <c r="D4676" s="141"/>
    </row>
    <row r="4677" spans="4:4" x14ac:dyDescent="0.2">
      <c r="D4677" s="141"/>
    </row>
    <row r="4678" spans="4:4" x14ac:dyDescent="0.2">
      <c r="D4678" s="141"/>
    </row>
    <row r="4679" spans="4:4" x14ac:dyDescent="0.2">
      <c r="D4679" s="141"/>
    </row>
    <row r="4680" spans="4:4" x14ac:dyDescent="0.2">
      <c r="D4680" s="141"/>
    </row>
    <row r="4681" spans="4:4" x14ac:dyDescent="0.2">
      <c r="D4681" s="141"/>
    </row>
    <row r="4682" spans="4:4" x14ac:dyDescent="0.2">
      <c r="D4682" s="141"/>
    </row>
    <row r="4683" spans="4:4" x14ac:dyDescent="0.2">
      <c r="D4683" s="141"/>
    </row>
    <row r="4684" spans="4:4" x14ac:dyDescent="0.2">
      <c r="D4684" s="141"/>
    </row>
    <row r="4685" spans="4:4" x14ac:dyDescent="0.2">
      <c r="D4685" s="141"/>
    </row>
    <row r="4686" spans="4:4" x14ac:dyDescent="0.2">
      <c r="D4686" s="141"/>
    </row>
    <row r="4687" spans="4:4" x14ac:dyDescent="0.2">
      <c r="D4687" s="141"/>
    </row>
    <row r="4688" spans="4:4" x14ac:dyDescent="0.2">
      <c r="D4688" s="141"/>
    </row>
    <row r="4689" spans="4:4" x14ac:dyDescent="0.2">
      <c r="D4689" s="141"/>
    </row>
    <row r="4690" spans="4:4" x14ac:dyDescent="0.2">
      <c r="D4690" s="141"/>
    </row>
    <row r="4691" spans="4:4" x14ac:dyDescent="0.2">
      <c r="D4691" s="141"/>
    </row>
    <row r="4692" spans="4:4" x14ac:dyDescent="0.2">
      <c r="D4692" s="141"/>
    </row>
    <row r="4693" spans="4:4" x14ac:dyDescent="0.2">
      <c r="D4693" s="141"/>
    </row>
    <row r="4694" spans="4:4" x14ac:dyDescent="0.2">
      <c r="D4694" s="141"/>
    </row>
    <row r="4695" spans="4:4" x14ac:dyDescent="0.2">
      <c r="D4695" s="141"/>
    </row>
    <row r="4696" spans="4:4" x14ac:dyDescent="0.2">
      <c r="D4696" s="141"/>
    </row>
    <row r="4697" spans="4:4" x14ac:dyDescent="0.2">
      <c r="D4697" s="141"/>
    </row>
    <row r="4698" spans="4:4" x14ac:dyDescent="0.2">
      <c r="D4698" s="141"/>
    </row>
    <row r="4699" spans="4:4" x14ac:dyDescent="0.2">
      <c r="D4699" s="141"/>
    </row>
    <row r="4700" spans="4:4" x14ac:dyDescent="0.2">
      <c r="D4700" s="141"/>
    </row>
    <row r="4701" spans="4:4" x14ac:dyDescent="0.2">
      <c r="D4701" s="141"/>
    </row>
    <row r="4702" spans="4:4" x14ac:dyDescent="0.2">
      <c r="D4702" s="141"/>
    </row>
    <row r="4703" spans="4:4" x14ac:dyDescent="0.2">
      <c r="D4703" s="141"/>
    </row>
    <row r="4704" spans="4:4" x14ac:dyDescent="0.2">
      <c r="D4704" s="141"/>
    </row>
    <row r="4705" spans="4:4" x14ac:dyDescent="0.2">
      <c r="D4705" s="141"/>
    </row>
    <row r="4706" spans="4:4" x14ac:dyDescent="0.2">
      <c r="D4706" s="141"/>
    </row>
    <row r="4707" spans="4:4" x14ac:dyDescent="0.2">
      <c r="D4707" s="141"/>
    </row>
    <row r="4708" spans="4:4" x14ac:dyDescent="0.2">
      <c r="D4708" s="141"/>
    </row>
    <row r="4709" spans="4:4" x14ac:dyDescent="0.2">
      <c r="D4709" s="141"/>
    </row>
    <row r="4710" spans="4:4" x14ac:dyDescent="0.2">
      <c r="D4710" s="141"/>
    </row>
    <row r="4711" spans="4:4" x14ac:dyDescent="0.2">
      <c r="D4711" s="141"/>
    </row>
    <row r="4712" spans="4:4" x14ac:dyDescent="0.2">
      <c r="D4712" s="141"/>
    </row>
    <row r="4713" spans="4:4" x14ac:dyDescent="0.2">
      <c r="D4713" s="141"/>
    </row>
    <row r="4714" spans="4:4" x14ac:dyDescent="0.2">
      <c r="D4714" s="141"/>
    </row>
    <row r="4715" spans="4:4" x14ac:dyDescent="0.2">
      <c r="D4715" s="141"/>
    </row>
    <row r="4716" spans="4:4" x14ac:dyDescent="0.2">
      <c r="D4716" s="141"/>
    </row>
    <row r="4717" spans="4:4" x14ac:dyDescent="0.2">
      <c r="D4717" s="141"/>
    </row>
    <row r="4718" spans="4:4" x14ac:dyDescent="0.2">
      <c r="D4718" s="141"/>
    </row>
    <row r="4719" spans="4:4" x14ac:dyDescent="0.2">
      <c r="D4719" s="141"/>
    </row>
    <row r="4720" spans="4:4" x14ac:dyDescent="0.2">
      <c r="D4720" s="141"/>
    </row>
    <row r="4721" spans="4:4" x14ac:dyDescent="0.2">
      <c r="D4721" s="141"/>
    </row>
    <row r="4722" spans="4:4" x14ac:dyDescent="0.2">
      <c r="D4722" s="141"/>
    </row>
    <row r="4723" spans="4:4" x14ac:dyDescent="0.2">
      <c r="D4723" s="141"/>
    </row>
    <row r="4724" spans="4:4" x14ac:dyDescent="0.2">
      <c r="D4724" s="141"/>
    </row>
    <row r="4725" spans="4:4" x14ac:dyDescent="0.2">
      <c r="D4725" s="141"/>
    </row>
    <row r="4726" spans="4:4" x14ac:dyDescent="0.2">
      <c r="D4726" s="141"/>
    </row>
    <row r="4727" spans="4:4" x14ac:dyDescent="0.2">
      <c r="D4727" s="141"/>
    </row>
    <row r="4728" spans="4:4" x14ac:dyDescent="0.2">
      <c r="D4728" s="141"/>
    </row>
    <row r="4729" spans="4:4" x14ac:dyDescent="0.2">
      <c r="D4729" s="141"/>
    </row>
    <row r="4730" spans="4:4" x14ac:dyDescent="0.2">
      <c r="D4730" s="141"/>
    </row>
    <row r="4731" spans="4:4" x14ac:dyDescent="0.2">
      <c r="D4731" s="141"/>
    </row>
    <row r="4732" spans="4:4" x14ac:dyDescent="0.2">
      <c r="D4732" s="141"/>
    </row>
    <row r="4733" spans="4:4" x14ac:dyDescent="0.2">
      <c r="D4733" s="141"/>
    </row>
    <row r="4734" spans="4:4" x14ac:dyDescent="0.2">
      <c r="D4734" s="141"/>
    </row>
    <row r="4735" spans="4:4" x14ac:dyDescent="0.2">
      <c r="D4735" s="141"/>
    </row>
    <row r="4736" spans="4:4" x14ac:dyDescent="0.2">
      <c r="D4736" s="141"/>
    </row>
    <row r="4737" spans="4:4" x14ac:dyDescent="0.2">
      <c r="D4737" s="141"/>
    </row>
    <row r="4738" spans="4:4" x14ac:dyDescent="0.2">
      <c r="D4738" s="141"/>
    </row>
    <row r="4739" spans="4:4" x14ac:dyDescent="0.2">
      <c r="D4739" s="141"/>
    </row>
    <row r="4740" spans="4:4" x14ac:dyDescent="0.2">
      <c r="D4740" s="141"/>
    </row>
    <row r="4741" spans="4:4" x14ac:dyDescent="0.2">
      <c r="D4741" s="141"/>
    </row>
    <row r="4742" spans="4:4" x14ac:dyDescent="0.2">
      <c r="D4742" s="141"/>
    </row>
    <row r="4743" spans="4:4" x14ac:dyDescent="0.2">
      <c r="D4743" s="141"/>
    </row>
    <row r="4744" spans="4:4" x14ac:dyDescent="0.2">
      <c r="D4744" s="141"/>
    </row>
    <row r="4745" spans="4:4" x14ac:dyDescent="0.2">
      <c r="D4745" s="141"/>
    </row>
    <row r="4746" spans="4:4" x14ac:dyDescent="0.2">
      <c r="D4746" s="141"/>
    </row>
    <row r="4747" spans="4:4" x14ac:dyDescent="0.2">
      <c r="D4747" s="141"/>
    </row>
    <row r="4748" spans="4:4" x14ac:dyDescent="0.2">
      <c r="D4748" s="141"/>
    </row>
    <row r="4749" spans="4:4" x14ac:dyDescent="0.2">
      <c r="D4749" s="141"/>
    </row>
    <row r="4750" spans="4:4" x14ac:dyDescent="0.2">
      <c r="D4750" s="141"/>
    </row>
    <row r="4751" spans="4:4" x14ac:dyDescent="0.2">
      <c r="D4751" s="141"/>
    </row>
    <row r="4752" spans="4:4" x14ac:dyDescent="0.2">
      <c r="D4752" s="141"/>
    </row>
    <row r="4753" spans="4:4" x14ac:dyDescent="0.2">
      <c r="D4753" s="141"/>
    </row>
    <row r="4754" spans="4:4" x14ac:dyDescent="0.2">
      <c r="D4754" s="141"/>
    </row>
    <row r="4755" spans="4:4" x14ac:dyDescent="0.2">
      <c r="D4755" s="141"/>
    </row>
    <row r="4756" spans="4:4" x14ac:dyDescent="0.2">
      <c r="D4756" s="141"/>
    </row>
    <row r="4757" spans="4:4" x14ac:dyDescent="0.2">
      <c r="D4757" s="141"/>
    </row>
    <row r="4758" spans="4:4" x14ac:dyDescent="0.2">
      <c r="D4758" s="141"/>
    </row>
    <row r="4759" spans="4:4" x14ac:dyDescent="0.2">
      <c r="D4759" s="141"/>
    </row>
    <row r="4760" spans="4:4" x14ac:dyDescent="0.2">
      <c r="D4760" s="141"/>
    </row>
    <row r="4761" spans="4:4" x14ac:dyDescent="0.2">
      <c r="D4761" s="141"/>
    </row>
    <row r="4762" spans="4:4" x14ac:dyDescent="0.2">
      <c r="D4762" s="141"/>
    </row>
    <row r="4763" spans="4:4" x14ac:dyDescent="0.2">
      <c r="D4763" s="141"/>
    </row>
    <row r="4764" spans="4:4" x14ac:dyDescent="0.2">
      <c r="D4764" s="141"/>
    </row>
    <row r="4765" spans="4:4" x14ac:dyDescent="0.2">
      <c r="D4765" s="141"/>
    </row>
    <row r="4766" spans="4:4" x14ac:dyDescent="0.2">
      <c r="D4766" s="141"/>
    </row>
    <row r="4767" spans="4:4" x14ac:dyDescent="0.2">
      <c r="D4767" s="141"/>
    </row>
    <row r="4768" spans="4:4" x14ac:dyDescent="0.2">
      <c r="D4768" s="141"/>
    </row>
    <row r="4769" spans="4:4" x14ac:dyDescent="0.2">
      <c r="D4769" s="141"/>
    </row>
    <row r="4770" spans="4:4" x14ac:dyDescent="0.2">
      <c r="D4770" s="141"/>
    </row>
    <row r="4771" spans="4:4" x14ac:dyDescent="0.2">
      <c r="D4771" s="141"/>
    </row>
    <row r="4772" spans="4:4" x14ac:dyDescent="0.2">
      <c r="D4772" s="141"/>
    </row>
    <row r="4773" spans="4:4" x14ac:dyDescent="0.2">
      <c r="D4773" s="141"/>
    </row>
    <row r="4774" spans="4:4" x14ac:dyDescent="0.2">
      <c r="D4774" s="141"/>
    </row>
    <row r="4775" spans="4:4" x14ac:dyDescent="0.2">
      <c r="D4775" s="141"/>
    </row>
    <row r="4776" spans="4:4" x14ac:dyDescent="0.2">
      <c r="D4776" s="141"/>
    </row>
    <row r="4777" spans="4:4" x14ac:dyDescent="0.2">
      <c r="D4777" s="141"/>
    </row>
    <row r="4778" spans="4:4" x14ac:dyDescent="0.2">
      <c r="D4778" s="141"/>
    </row>
    <row r="4779" spans="4:4" x14ac:dyDescent="0.2">
      <c r="D4779" s="141"/>
    </row>
    <row r="4780" spans="4:4" x14ac:dyDescent="0.2">
      <c r="D4780" s="141"/>
    </row>
    <row r="4781" spans="4:4" x14ac:dyDescent="0.2">
      <c r="D4781" s="141"/>
    </row>
    <row r="4782" spans="4:4" x14ac:dyDescent="0.2">
      <c r="D4782" s="141"/>
    </row>
    <row r="4783" spans="4:4" x14ac:dyDescent="0.2">
      <c r="D4783" s="141"/>
    </row>
    <row r="4784" spans="4:4" x14ac:dyDescent="0.2">
      <c r="D4784" s="141"/>
    </row>
    <row r="4785" spans="4:4" x14ac:dyDescent="0.2">
      <c r="D4785" s="141"/>
    </row>
    <row r="4786" spans="4:4" x14ac:dyDescent="0.2">
      <c r="D4786" s="141"/>
    </row>
    <row r="4787" spans="4:4" x14ac:dyDescent="0.2">
      <c r="D4787" s="141"/>
    </row>
    <row r="4788" spans="4:4" x14ac:dyDescent="0.2">
      <c r="D4788" s="141"/>
    </row>
    <row r="4789" spans="4:4" x14ac:dyDescent="0.2">
      <c r="D4789" s="141"/>
    </row>
    <row r="4790" spans="4:4" x14ac:dyDescent="0.2">
      <c r="D4790" s="141"/>
    </row>
    <row r="4791" spans="4:4" x14ac:dyDescent="0.2">
      <c r="D4791" s="141"/>
    </row>
    <row r="4792" spans="4:4" x14ac:dyDescent="0.2">
      <c r="D4792" s="141"/>
    </row>
    <row r="4793" spans="4:4" x14ac:dyDescent="0.2">
      <c r="D4793" s="141"/>
    </row>
    <row r="4794" spans="4:4" x14ac:dyDescent="0.2">
      <c r="D4794" s="141"/>
    </row>
    <row r="4795" spans="4:4" x14ac:dyDescent="0.2">
      <c r="D4795" s="141"/>
    </row>
    <row r="4796" spans="4:4" x14ac:dyDescent="0.2">
      <c r="D4796" s="141"/>
    </row>
    <row r="4797" spans="4:4" x14ac:dyDescent="0.2">
      <c r="D4797" s="141"/>
    </row>
    <row r="4798" spans="4:4" x14ac:dyDescent="0.2">
      <c r="D4798" s="141"/>
    </row>
    <row r="4799" spans="4:4" x14ac:dyDescent="0.2">
      <c r="D4799" s="141"/>
    </row>
    <row r="4800" spans="4:4" x14ac:dyDescent="0.2">
      <c r="D4800" s="141"/>
    </row>
    <row r="4801" spans="4:4" x14ac:dyDescent="0.2">
      <c r="D4801" s="141"/>
    </row>
    <row r="4802" spans="4:4" x14ac:dyDescent="0.2">
      <c r="D4802" s="141"/>
    </row>
    <row r="4803" spans="4:4" x14ac:dyDescent="0.2">
      <c r="D4803" s="141"/>
    </row>
    <row r="4804" spans="4:4" x14ac:dyDescent="0.2">
      <c r="D4804" s="141"/>
    </row>
    <row r="4805" spans="4:4" x14ac:dyDescent="0.2">
      <c r="D4805" s="141"/>
    </row>
    <row r="4806" spans="4:4" x14ac:dyDescent="0.2">
      <c r="D4806" s="141"/>
    </row>
    <row r="4807" spans="4:4" x14ac:dyDescent="0.2">
      <c r="D4807" s="141"/>
    </row>
    <row r="4808" spans="4:4" x14ac:dyDescent="0.2">
      <c r="D4808" s="141"/>
    </row>
    <row r="4809" spans="4:4" x14ac:dyDescent="0.2">
      <c r="D4809" s="141"/>
    </row>
    <row r="4810" spans="4:4" x14ac:dyDescent="0.2">
      <c r="D4810" s="141"/>
    </row>
    <row r="4811" spans="4:4" x14ac:dyDescent="0.2">
      <c r="D4811" s="141"/>
    </row>
    <row r="4812" spans="4:4" x14ac:dyDescent="0.2">
      <c r="D4812" s="141"/>
    </row>
    <row r="4813" spans="4:4" x14ac:dyDescent="0.2">
      <c r="D4813" s="141"/>
    </row>
    <row r="4814" spans="4:4" x14ac:dyDescent="0.2">
      <c r="D4814" s="141"/>
    </row>
    <row r="4815" spans="4:4" x14ac:dyDescent="0.2">
      <c r="D4815" s="141"/>
    </row>
    <row r="4816" spans="4:4" x14ac:dyDescent="0.2">
      <c r="D4816" s="141"/>
    </row>
    <row r="4817" spans="4:4" x14ac:dyDescent="0.2">
      <c r="D4817" s="141"/>
    </row>
    <row r="4818" spans="4:4" x14ac:dyDescent="0.2">
      <c r="D4818" s="141"/>
    </row>
    <row r="4819" spans="4:4" x14ac:dyDescent="0.2">
      <c r="D4819" s="141"/>
    </row>
    <row r="4820" spans="4:4" x14ac:dyDescent="0.2">
      <c r="D4820" s="141"/>
    </row>
    <row r="4821" spans="4:4" x14ac:dyDescent="0.2">
      <c r="D4821" s="141"/>
    </row>
    <row r="4822" spans="4:4" x14ac:dyDescent="0.2">
      <c r="D4822" s="141"/>
    </row>
    <row r="4823" spans="4:4" x14ac:dyDescent="0.2">
      <c r="D4823" s="141"/>
    </row>
    <row r="4824" spans="4:4" x14ac:dyDescent="0.2">
      <c r="D4824" s="141"/>
    </row>
    <row r="4825" spans="4:4" x14ac:dyDescent="0.2">
      <c r="D4825" s="141"/>
    </row>
    <row r="4826" spans="4:4" x14ac:dyDescent="0.2">
      <c r="D4826" s="141"/>
    </row>
    <row r="4827" spans="4:4" x14ac:dyDescent="0.2">
      <c r="D4827" s="141"/>
    </row>
    <row r="4828" spans="4:4" x14ac:dyDescent="0.2">
      <c r="D4828" s="141"/>
    </row>
    <row r="4829" spans="4:4" x14ac:dyDescent="0.2">
      <c r="D4829" s="141"/>
    </row>
    <row r="4830" spans="4:4" x14ac:dyDescent="0.2">
      <c r="D4830" s="141"/>
    </row>
    <row r="4831" spans="4:4" x14ac:dyDescent="0.2">
      <c r="D4831" s="141"/>
    </row>
    <row r="4832" spans="4:4" x14ac:dyDescent="0.2">
      <c r="D4832" s="141"/>
    </row>
    <row r="4833" spans="4:4" x14ac:dyDescent="0.2">
      <c r="D4833" s="141"/>
    </row>
    <row r="4834" spans="4:4" x14ac:dyDescent="0.2">
      <c r="D4834" s="141"/>
    </row>
    <row r="4835" spans="4:4" x14ac:dyDescent="0.2">
      <c r="D4835" s="141"/>
    </row>
    <row r="4836" spans="4:4" x14ac:dyDescent="0.2">
      <c r="D4836" s="141"/>
    </row>
    <row r="4837" spans="4:4" x14ac:dyDescent="0.2">
      <c r="D4837" s="141"/>
    </row>
    <row r="4838" spans="4:4" x14ac:dyDescent="0.2">
      <c r="D4838" s="141"/>
    </row>
    <row r="4839" spans="4:4" x14ac:dyDescent="0.2">
      <c r="D4839" s="141"/>
    </row>
    <row r="4840" spans="4:4" x14ac:dyDescent="0.2">
      <c r="D4840" s="141"/>
    </row>
    <row r="4841" spans="4:4" x14ac:dyDescent="0.2">
      <c r="D4841" s="141"/>
    </row>
    <row r="4842" spans="4:4" x14ac:dyDescent="0.2">
      <c r="D4842" s="141"/>
    </row>
    <row r="4843" spans="4:4" x14ac:dyDescent="0.2">
      <c r="D4843" s="141"/>
    </row>
    <row r="4844" spans="4:4" x14ac:dyDescent="0.2">
      <c r="D4844" s="141"/>
    </row>
    <row r="4845" spans="4:4" x14ac:dyDescent="0.2">
      <c r="D4845" s="141"/>
    </row>
    <row r="4846" spans="4:4" x14ac:dyDescent="0.2">
      <c r="D4846" s="141"/>
    </row>
    <row r="4847" spans="4:4" x14ac:dyDescent="0.2">
      <c r="D4847" s="141"/>
    </row>
    <row r="4848" spans="4:4" x14ac:dyDescent="0.2">
      <c r="D4848" s="141"/>
    </row>
    <row r="4849" spans="4:4" x14ac:dyDescent="0.2">
      <c r="D4849" s="141"/>
    </row>
    <row r="4850" spans="4:4" x14ac:dyDescent="0.2">
      <c r="D4850" s="141"/>
    </row>
    <row r="4851" spans="4:4" x14ac:dyDescent="0.2">
      <c r="D4851" s="141"/>
    </row>
    <row r="4852" spans="4:4" x14ac:dyDescent="0.2">
      <c r="D4852" s="141"/>
    </row>
    <row r="4853" spans="4:4" x14ac:dyDescent="0.2">
      <c r="D4853" s="141"/>
    </row>
    <row r="4854" spans="4:4" x14ac:dyDescent="0.2">
      <c r="D4854" s="141"/>
    </row>
    <row r="4855" spans="4:4" x14ac:dyDescent="0.2">
      <c r="D4855" s="141"/>
    </row>
    <row r="4856" spans="4:4" x14ac:dyDescent="0.2">
      <c r="D4856" s="141"/>
    </row>
    <row r="4857" spans="4:4" x14ac:dyDescent="0.2">
      <c r="D4857" s="141"/>
    </row>
    <row r="4858" spans="4:4" x14ac:dyDescent="0.2">
      <c r="D4858" s="141"/>
    </row>
    <row r="4859" spans="4:4" x14ac:dyDescent="0.2">
      <c r="D4859" s="141"/>
    </row>
    <row r="4860" spans="4:4" x14ac:dyDescent="0.2">
      <c r="D4860" s="141"/>
    </row>
    <row r="4861" spans="4:4" x14ac:dyDescent="0.2">
      <c r="D4861" s="141"/>
    </row>
    <row r="4862" spans="4:4" x14ac:dyDescent="0.2">
      <c r="D4862" s="141"/>
    </row>
    <row r="4863" spans="4:4" x14ac:dyDescent="0.2">
      <c r="D4863" s="141"/>
    </row>
    <row r="4864" spans="4:4" x14ac:dyDescent="0.2">
      <c r="D4864" s="141"/>
    </row>
    <row r="4865" spans="4:4" x14ac:dyDescent="0.2">
      <c r="D4865" s="141"/>
    </row>
    <row r="4866" spans="4:4" x14ac:dyDescent="0.2">
      <c r="D4866" s="141"/>
    </row>
    <row r="4867" spans="4:4" x14ac:dyDescent="0.2">
      <c r="D4867" s="141"/>
    </row>
    <row r="4868" spans="4:4" x14ac:dyDescent="0.2">
      <c r="D4868" s="141"/>
    </row>
    <row r="4869" spans="4:4" x14ac:dyDescent="0.2">
      <c r="D4869" s="141"/>
    </row>
    <row r="4870" spans="4:4" x14ac:dyDescent="0.2">
      <c r="D4870" s="141"/>
    </row>
    <row r="4871" spans="4:4" x14ac:dyDescent="0.2">
      <c r="D4871" s="141"/>
    </row>
    <row r="4872" spans="4:4" x14ac:dyDescent="0.2">
      <c r="D4872" s="141"/>
    </row>
    <row r="4873" spans="4:4" x14ac:dyDescent="0.2">
      <c r="D4873" s="141"/>
    </row>
    <row r="4874" spans="4:4" x14ac:dyDescent="0.2">
      <c r="D4874" s="141"/>
    </row>
    <row r="4875" spans="4:4" x14ac:dyDescent="0.2">
      <c r="D4875" s="141"/>
    </row>
    <row r="4876" spans="4:4" x14ac:dyDescent="0.2">
      <c r="D4876" s="141"/>
    </row>
    <row r="4877" spans="4:4" x14ac:dyDescent="0.2">
      <c r="D4877" s="141"/>
    </row>
    <row r="4878" spans="4:4" x14ac:dyDescent="0.2">
      <c r="D4878" s="141"/>
    </row>
    <row r="4879" spans="4:4" x14ac:dyDescent="0.2">
      <c r="D4879" s="141"/>
    </row>
    <row r="4880" spans="4:4" x14ac:dyDescent="0.2">
      <c r="D4880" s="141"/>
    </row>
    <row r="4881" spans="4:4" x14ac:dyDescent="0.2">
      <c r="D4881" s="141"/>
    </row>
    <row r="4882" spans="4:4" x14ac:dyDescent="0.2">
      <c r="D4882" s="141"/>
    </row>
    <row r="4883" spans="4:4" x14ac:dyDescent="0.2">
      <c r="D4883" s="141"/>
    </row>
    <row r="4884" spans="4:4" x14ac:dyDescent="0.2">
      <c r="D4884" s="141"/>
    </row>
    <row r="4885" spans="4:4" x14ac:dyDescent="0.2">
      <c r="D4885" s="141"/>
    </row>
    <row r="4886" spans="4:4" x14ac:dyDescent="0.2">
      <c r="D4886" s="141"/>
    </row>
    <row r="4887" spans="4:4" x14ac:dyDescent="0.2">
      <c r="D4887" s="141"/>
    </row>
    <row r="4888" spans="4:4" x14ac:dyDescent="0.2">
      <c r="D4888" s="141"/>
    </row>
    <row r="4889" spans="4:4" x14ac:dyDescent="0.2">
      <c r="D4889" s="141"/>
    </row>
    <row r="4890" spans="4:4" x14ac:dyDescent="0.2">
      <c r="D4890" s="141"/>
    </row>
    <row r="4891" spans="4:4" x14ac:dyDescent="0.2">
      <c r="D4891" s="141"/>
    </row>
    <row r="4892" spans="4:4" x14ac:dyDescent="0.2">
      <c r="D4892" s="141"/>
    </row>
    <row r="4893" spans="4:4" x14ac:dyDescent="0.2">
      <c r="D4893" s="141"/>
    </row>
    <row r="4894" spans="4:4" x14ac:dyDescent="0.2">
      <c r="D4894" s="141"/>
    </row>
    <row r="4895" spans="4:4" x14ac:dyDescent="0.2">
      <c r="D4895" s="141"/>
    </row>
    <row r="4896" spans="4:4" x14ac:dyDescent="0.2">
      <c r="D4896" s="141"/>
    </row>
    <row r="4897" spans="4:4" x14ac:dyDescent="0.2">
      <c r="D4897" s="141"/>
    </row>
    <row r="4898" spans="4:4" x14ac:dyDescent="0.2">
      <c r="D4898" s="141"/>
    </row>
    <row r="4899" spans="4:4" x14ac:dyDescent="0.2">
      <c r="D4899" s="141"/>
    </row>
    <row r="4900" spans="4:4" x14ac:dyDescent="0.2">
      <c r="D4900" s="141"/>
    </row>
    <row r="4901" spans="4:4" x14ac:dyDescent="0.2">
      <c r="D4901" s="141"/>
    </row>
    <row r="4902" spans="4:4" x14ac:dyDescent="0.2">
      <c r="D4902" s="141"/>
    </row>
    <row r="4903" spans="4:4" x14ac:dyDescent="0.2">
      <c r="D4903" s="141"/>
    </row>
    <row r="4904" spans="4:4" x14ac:dyDescent="0.2">
      <c r="D4904" s="141"/>
    </row>
    <row r="4905" spans="4:4" x14ac:dyDescent="0.2">
      <c r="D4905" s="141"/>
    </row>
    <row r="4906" spans="4:4" x14ac:dyDescent="0.2">
      <c r="D4906" s="141"/>
    </row>
    <row r="4907" spans="4:4" x14ac:dyDescent="0.2">
      <c r="D4907" s="141"/>
    </row>
    <row r="4908" spans="4:4" x14ac:dyDescent="0.2">
      <c r="D4908" s="141"/>
    </row>
    <row r="4909" spans="4:4" x14ac:dyDescent="0.2">
      <c r="D4909" s="141"/>
    </row>
    <row r="4910" spans="4:4" x14ac:dyDescent="0.2">
      <c r="D4910" s="141"/>
    </row>
    <row r="4911" spans="4:4" x14ac:dyDescent="0.2">
      <c r="D4911" s="141"/>
    </row>
    <row r="4912" spans="4:4" x14ac:dyDescent="0.2">
      <c r="D4912" s="141"/>
    </row>
    <row r="4913" spans="4:4" x14ac:dyDescent="0.2">
      <c r="D4913" s="141"/>
    </row>
    <row r="4914" spans="4:4" x14ac:dyDescent="0.2">
      <c r="D4914" s="141"/>
    </row>
    <row r="4915" spans="4:4" x14ac:dyDescent="0.2">
      <c r="D4915" s="141"/>
    </row>
    <row r="4916" spans="4:4" x14ac:dyDescent="0.2">
      <c r="D4916" s="141"/>
    </row>
    <row r="4917" spans="4:4" x14ac:dyDescent="0.2">
      <c r="D4917" s="141"/>
    </row>
    <row r="4918" spans="4:4" x14ac:dyDescent="0.2">
      <c r="D4918" s="141"/>
    </row>
    <row r="4919" spans="4:4" x14ac:dyDescent="0.2">
      <c r="D4919" s="141"/>
    </row>
    <row r="4920" spans="4:4" x14ac:dyDescent="0.2">
      <c r="D4920" s="141"/>
    </row>
    <row r="4921" spans="4:4" x14ac:dyDescent="0.2">
      <c r="D4921" s="141"/>
    </row>
    <row r="4922" spans="4:4" x14ac:dyDescent="0.2">
      <c r="D4922" s="141"/>
    </row>
    <row r="4923" spans="4:4" x14ac:dyDescent="0.2">
      <c r="D4923" s="141"/>
    </row>
    <row r="4924" spans="4:4" x14ac:dyDescent="0.2">
      <c r="D4924" s="141"/>
    </row>
    <row r="4925" spans="4:4" x14ac:dyDescent="0.2">
      <c r="D4925" s="141"/>
    </row>
    <row r="4926" spans="4:4" x14ac:dyDescent="0.2">
      <c r="D4926" s="141"/>
    </row>
    <row r="4927" spans="4:4" x14ac:dyDescent="0.2">
      <c r="D4927" s="141"/>
    </row>
    <row r="4928" spans="4:4" x14ac:dyDescent="0.2">
      <c r="D4928" s="141"/>
    </row>
    <row r="4929" spans="4:4" x14ac:dyDescent="0.2">
      <c r="D4929" s="141"/>
    </row>
    <row r="4930" spans="4:4" x14ac:dyDescent="0.2">
      <c r="D4930" s="141"/>
    </row>
    <row r="4931" spans="4:4" x14ac:dyDescent="0.2">
      <c r="D4931" s="141"/>
    </row>
    <row r="4932" spans="4:4" x14ac:dyDescent="0.2">
      <c r="D4932" s="141"/>
    </row>
    <row r="4933" spans="4:4" x14ac:dyDescent="0.2">
      <c r="D4933" s="141"/>
    </row>
    <row r="4934" spans="4:4" x14ac:dyDescent="0.2">
      <c r="D4934" s="141"/>
    </row>
    <row r="4935" spans="4:4" x14ac:dyDescent="0.2">
      <c r="D4935" s="141"/>
    </row>
    <row r="4936" spans="4:4" x14ac:dyDescent="0.2">
      <c r="D4936" s="141"/>
    </row>
    <row r="4937" spans="4:4" x14ac:dyDescent="0.2">
      <c r="D4937" s="141"/>
    </row>
    <row r="4938" spans="4:4" x14ac:dyDescent="0.2">
      <c r="D4938" s="141"/>
    </row>
    <row r="4939" spans="4:4" x14ac:dyDescent="0.2">
      <c r="D4939" s="141"/>
    </row>
    <row r="4940" spans="4:4" x14ac:dyDescent="0.2">
      <c r="D4940" s="141"/>
    </row>
    <row r="4941" spans="4:4" x14ac:dyDescent="0.2">
      <c r="D4941" s="141"/>
    </row>
    <row r="4942" spans="4:4" x14ac:dyDescent="0.2">
      <c r="D4942" s="141"/>
    </row>
    <row r="4943" spans="4:4" x14ac:dyDescent="0.2">
      <c r="D4943" s="141"/>
    </row>
    <row r="4944" spans="4:4" x14ac:dyDescent="0.2">
      <c r="D4944" s="141"/>
    </row>
    <row r="4945" spans="4:4" x14ac:dyDescent="0.2">
      <c r="D4945" s="141"/>
    </row>
    <row r="4946" spans="4:4" x14ac:dyDescent="0.2">
      <c r="D4946" s="141"/>
    </row>
    <row r="4947" spans="4:4" x14ac:dyDescent="0.2">
      <c r="D4947" s="141"/>
    </row>
    <row r="4948" spans="4:4" x14ac:dyDescent="0.2">
      <c r="D4948" s="141"/>
    </row>
    <row r="4949" spans="4:4" x14ac:dyDescent="0.2">
      <c r="D4949" s="141"/>
    </row>
    <row r="4950" spans="4:4" x14ac:dyDescent="0.2">
      <c r="D4950" s="141"/>
    </row>
    <row r="4951" spans="4:4" x14ac:dyDescent="0.2">
      <c r="D4951" s="141"/>
    </row>
    <row r="4952" spans="4:4" x14ac:dyDescent="0.2">
      <c r="D4952" s="141"/>
    </row>
    <row r="4953" spans="4:4" x14ac:dyDescent="0.2">
      <c r="D4953" s="141"/>
    </row>
    <row r="4954" spans="4:4" x14ac:dyDescent="0.2">
      <c r="D4954" s="141"/>
    </row>
    <row r="4955" spans="4:4" x14ac:dyDescent="0.2">
      <c r="D4955" s="141"/>
    </row>
    <row r="4956" spans="4:4" x14ac:dyDescent="0.2">
      <c r="D4956" s="141"/>
    </row>
    <row r="4957" spans="4:4" x14ac:dyDescent="0.2">
      <c r="D4957" s="141"/>
    </row>
    <row r="4958" spans="4:4" x14ac:dyDescent="0.2">
      <c r="D4958" s="141"/>
    </row>
    <row r="4959" spans="4:4" x14ac:dyDescent="0.2">
      <c r="D4959" s="141"/>
    </row>
    <row r="4960" spans="4:4" x14ac:dyDescent="0.2">
      <c r="D4960" s="141"/>
    </row>
    <row r="4961" spans="4:4" x14ac:dyDescent="0.2">
      <c r="D4961" s="141"/>
    </row>
    <row r="4962" spans="4:4" x14ac:dyDescent="0.2">
      <c r="D4962" s="141"/>
    </row>
    <row r="4963" spans="4:4" x14ac:dyDescent="0.2">
      <c r="D4963" s="141"/>
    </row>
    <row r="4964" spans="4:4" x14ac:dyDescent="0.2">
      <c r="D4964" s="141"/>
    </row>
    <row r="4965" spans="4:4" x14ac:dyDescent="0.2">
      <c r="D4965" s="141"/>
    </row>
    <row r="4966" spans="4:4" x14ac:dyDescent="0.2">
      <c r="D4966" s="141"/>
    </row>
    <row r="4967" spans="4:4" x14ac:dyDescent="0.2">
      <c r="D4967" s="141"/>
    </row>
    <row r="4968" spans="4:4" x14ac:dyDescent="0.2">
      <c r="D4968" s="141"/>
    </row>
    <row r="4969" spans="4:4" x14ac:dyDescent="0.2">
      <c r="D4969" s="141"/>
    </row>
    <row r="4970" spans="4:4" x14ac:dyDescent="0.2">
      <c r="D4970" s="141"/>
    </row>
    <row r="4971" spans="4:4" x14ac:dyDescent="0.2">
      <c r="D4971" s="141"/>
    </row>
    <row r="4972" spans="4:4" x14ac:dyDescent="0.2">
      <c r="D4972" s="141"/>
    </row>
    <row r="4973" spans="4:4" x14ac:dyDescent="0.2">
      <c r="D4973" s="141"/>
    </row>
    <row r="4974" spans="4:4" x14ac:dyDescent="0.2">
      <c r="D4974" s="141"/>
    </row>
    <row r="4975" spans="4:4" x14ac:dyDescent="0.2">
      <c r="D4975" s="141"/>
    </row>
    <row r="4976" spans="4:4" x14ac:dyDescent="0.2">
      <c r="D4976" s="141"/>
    </row>
    <row r="4977" spans="4:4" x14ac:dyDescent="0.2">
      <c r="D4977" s="141"/>
    </row>
    <row r="4978" spans="4:4" x14ac:dyDescent="0.2">
      <c r="D4978" s="141"/>
    </row>
    <row r="4979" spans="4:4" x14ac:dyDescent="0.2">
      <c r="D4979" s="141"/>
    </row>
    <row r="4980" spans="4:4" x14ac:dyDescent="0.2">
      <c r="D4980" s="141"/>
    </row>
    <row r="4981" spans="4:4" x14ac:dyDescent="0.2">
      <c r="D4981" s="141"/>
    </row>
    <row r="4982" spans="4:4" x14ac:dyDescent="0.2">
      <c r="D4982" s="141"/>
    </row>
    <row r="4983" spans="4:4" x14ac:dyDescent="0.2">
      <c r="D4983" s="141"/>
    </row>
    <row r="4984" spans="4:4" x14ac:dyDescent="0.2">
      <c r="D4984" s="141"/>
    </row>
    <row r="4985" spans="4:4" x14ac:dyDescent="0.2">
      <c r="D4985" s="141"/>
    </row>
    <row r="4986" spans="4:4" x14ac:dyDescent="0.2">
      <c r="D4986" s="141"/>
    </row>
    <row r="4987" spans="4:4" x14ac:dyDescent="0.2">
      <c r="D4987" s="141"/>
    </row>
    <row r="4988" spans="4:4" x14ac:dyDescent="0.2">
      <c r="D4988" s="141"/>
    </row>
    <row r="4989" spans="4:4" x14ac:dyDescent="0.2">
      <c r="D4989" s="141"/>
    </row>
    <row r="4990" spans="4:4" x14ac:dyDescent="0.2">
      <c r="D4990" s="141"/>
    </row>
    <row r="4991" spans="4:4" x14ac:dyDescent="0.2">
      <c r="D4991" s="141"/>
    </row>
    <row r="4992" spans="4:4" x14ac:dyDescent="0.2">
      <c r="D4992" s="141"/>
    </row>
    <row r="4993" spans="4:4" x14ac:dyDescent="0.2">
      <c r="D4993" s="141"/>
    </row>
    <row r="4994" spans="4:4" x14ac:dyDescent="0.2">
      <c r="D4994" s="141"/>
    </row>
    <row r="4995" spans="4:4" x14ac:dyDescent="0.2">
      <c r="D4995" s="141"/>
    </row>
    <row r="4996" spans="4:4" x14ac:dyDescent="0.2">
      <c r="D4996" s="141"/>
    </row>
    <row r="4997" spans="4:4" x14ac:dyDescent="0.2">
      <c r="D4997" s="141"/>
    </row>
    <row r="4998" spans="4:4" x14ac:dyDescent="0.2">
      <c r="D4998" s="141"/>
    </row>
    <row r="4999" spans="4:4" x14ac:dyDescent="0.2">
      <c r="D4999" s="141"/>
    </row>
    <row r="5000" spans="4:4" x14ac:dyDescent="0.2">
      <c r="D5000" s="141"/>
    </row>
  </sheetData>
  <sheetProtection password="C5AD" sheet="1"/>
  <mergeCells count="49">
    <mergeCell ref="B23:G23"/>
    <mergeCell ref="A1:G1"/>
    <mergeCell ref="C7:G7"/>
    <mergeCell ref="F8:G8"/>
    <mergeCell ref="B9:G9"/>
    <mergeCell ref="B10:G10"/>
    <mergeCell ref="B78:G78"/>
    <mergeCell ref="B24:G24"/>
    <mergeCell ref="B37:G37"/>
    <mergeCell ref="B38:G38"/>
    <mergeCell ref="F53:G53"/>
    <mergeCell ref="B54:G54"/>
    <mergeCell ref="B55:G55"/>
    <mergeCell ref="B57:G57"/>
    <mergeCell ref="B58:G58"/>
    <mergeCell ref="B67:G67"/>
    <mergeCell ref="B69:G69"/>
    <mergeCell ref="F77:G77"/>
    <mergeCell ref="B142:G142"/>
    <mergeCell ref="B79:G79"/>
    <mergeCell ref="F92:G92"/>
    <mergeCell ref="B93:G93"/>
    <mergeCell ref="B94:G94"/>
    <mergeCell ref="F96:G96"/>
    <mergeCell ref="B97:G97"/>
    <mergeCell ref="F113:G113"/>
    <mergeCell ref="B114:G114"/>
    <mergeCell ref="F135:G135"/>
    <mergeCell ref="B136:G136"/>
    <mergeCell ref="B137:G137"/>
    <mergeCell ref="F189:G189"/>
    <mergeCell ref="B143:G143"/>
    <mergeCell ref="F145:G145"/>
    <mergeCell ref="F171:G171"/>
    <mergeCell ref="B172:G172"/>
    <mergeCell ref="B178:G178"/>
    <mergeCell ref="F180:G180"/>
    <mergeCell ref="C182:G182"/>
    <mergeCell ref="C183:G183"/>
    <mergeCell ref="C184:G184"/>
    <mergeCell ref="C186:G186"/>
    <mergeCell ref="C188:G188"/>
    <mergeCell ref="C199:G199"/>
    <mergeCell ref="C191:G191"/>
    <mergeCell ref="C193:G193"/>
    <mergeCell ref="C194:G194"/>
    <mergeCell ref="C195:G195"/>
    <mergeCell ref="C196:G196"/>
    <mergeCell ref="C197:G197"/>
  </mergeCells>
  <pageMargins left="0.59055118110236204" right="0.39370078740157499"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Uchazeč</vt:lpstr>
      <vt:lpstr>Stavba</vt:lpstr>
      <vt:lpstr>VzorObjekt</vt:lpstr>
      <vt:lpstr>VzorPolozky</vt:lpstr>
      <vt:lpstr>Rekapitulace Objekt 01</vt:lpstr>
      <vt:lpstr>01 2016148 Pol</vt:lpstr>
      <vt:lpstr>Rekapitulace Objekt 02</vt:lpstr>
      <vt:lpstr>02 2016148 Pol</vt:lpstr>
      <vt:lpstr>Rekapitulace Objekt 03</vt:lpstr>
      <vt:lpstr>03 20160148 Pol</vt:lpstr>
      <vt:lpstr>Stavba!CelkemObjekty</vt:lpstr>
      <vt:lpstr>CenaStavby</vt:lpstr>
      <vt:lpstr>Stavba!CisloStavby</vt:lpstr>
      <vt:lpstr>MenaStavby</vt:lpstr>
      <vt:lpstr>MistoStavby</vt:lpstr>
      <vt:lpstr>Stavba!NazevStavby</vt:lpstr>
      <vt:lpstr>Stavba!Objednatel</vt:lpstr>
      <vt:lpstr>'01 2016148 Pol'!Oblast_tisku</vt:lpstr>
      <vt:lpstr>'02 2016148 Pol'!Oblast_tisku</vt:lpstr>
      <vt:lpstr>'03 20160148 Pol'!Oblast_tisku</vt:lpstr>
      <vt:lpstr>'Rekapitulace Objekt 01'!Oblast_tisku</vt:lpstr>
      <vt:lpstr>'Rekapitulace Objekt 02'!Oblast_tisku</vt:lpstr>
      <vt:lpstr>'Rekapitulace Objekt 03'!Oblast_tisku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Legner</dc:creator>
  <cp:lastModifiedBy>Truhelka Libor - Energy Benefit Centre a.s.</cp:lastModifiedBy>
  <cp:lastPrinted>2012-06-29T07:38:16Z</cp:lastPrinted>
  <dcterms:created xsi:type="dcterms:W3CDTF">2009-04-08T07:15:50Z</dcterms:created>
  <dcterms:modified xsi:type="dcterms:W3CDTF">2018-02-13T12:19:09Z</dcterms:modified>
</cp:coreProperties>
</file>