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0" windowWidth="23250" windowHeight="13170"/>
  </bookViews>
  <sheets>
    <sheet name="Všeobecné podmínky" sheetId="5" r:id="rId1"/>
    <sheet name="Kryci list" sheetId="1" r:id="rId2"/>
    <sheet name="Rekapitulace" sheetId="2" r:id="rId3"/>
    <sheet name="Zakazka" sheetId="3" r:id="rId4"/>
    <sheet name="Figury" sheetId="4" r:id="rId5"/>
  </sheets>
  <definedNames>
    <definedName name="__CENA__">Zakazka!$P$6:$P$4548</definedName>
    <definedName name="__MAIN__">Zakazka!$F$1:$DE$1662</definedName>
    <definedName name="__MAIN2__" localSheetId="2">Rekapitulace!$B$1:$H$438</definedName>
    <definedName name="__MAIN2__">#REF!</definedName>
    <definedName name="__MAIN3__">'Kryci list'!$A$2:$C$13</definedName>
    <definedName name="__SAZBA__">Zakazka!$U$6:$U$4548</definedName>
    <definedName name="__T0__">Zakazka!$F$3:$AC$1662</definedName>
    <definedName name="__T1__">Zakazka!$F$4:$AC$1661</definedName>
    <definedName name="__T2__">Zakazka!$F$5:$DE$15</definedName>
    <definedName name="__T3__">Zakazka!$6:$11</definedName>
    <definedName name="__T4__">Zakazka!$7:$7</definedName>
    <definedName name="__T5__">Zakazka!#REF!</definedName>
    <definedName name="__TE0__">'Kryci list'!$A$4:$H$6</definedName>
    <definedName name="__TE1__">'Kryci list'!#REF!</definedName>
    <definedName name="__TE2__">'Kryci list'!$A$11:$B$11</definedName>
    <definedName name="__TE3__">Figury!#REF!</definedName>
    <definedName name="__TR0__" localSheetId="2">Rekapitulace!$B$5:$F$8</definedName>
    <definedName name="__TR0__">#REF!</definedName>
    <definedName name="__TR1__" localSheetId="2">Rekapitulace!$B$6:$F$8</definedName>
    <definedName name="__TR1__">#REF!</definedName>
    <definedName name="__TR2__" localSheetId="2">Rekapitulace!$B$7:$F$8</definedName>
    <definedName name="__TR2__">#REF!</definedName>
    <definedName name="__TR3__" localSheetId="2">Rekapitulace!$B$8:$F$8</definedName>
    <definedName name="__TR3__">#REF!</definedName>
    <definedName name="_xlnm._FilterDatabase" localSheetId="3" hidden="1">Zakazka!$A$1:$AB$4550</definedName>
    <definedName name="_xlnm.Print_Titles" localSheetId="3">Zakazka!$1:$2</definedName>
  </definedNames>
  <calcPr calcId="114210" fullCalcOnLoad="1"/>
</workbook>
</file>

<file path=xl/calcChain.xml><?xml version="1.0" encoding="utf-8"?>
<calcChain xmlns="http://schemas.openxmlformats.org/spreadsheetml/2006/main">
  <c r="A2" i="2" a="1"/>
  <c r="A2"/>
  <c r="A3" a="1"/>
  <c r="A3"/>
  <c r="A4" a="1"/>
  <c r="A4"/>
  <c r="A436"/>
  <c r="B2"/>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D437"/>
  <c r="N7" i="3"/>
  <c r="N8"/>
  <c r="N9"/>
  <c r="N10"/>
  <c r="P10"/>
  <c r="V10"/>
  <c r="N13"/>
  <c r="P13"/>
  <c r="N18"/>
  <c r="R18"/>
  <c r="N32"/>
  <c r="N34"/>
  <c r="N42"/>
  <c r="N46"/>
  <c r="N49"/>
  <c r="N53"/>
  <c r="N55"/>
  <c r="N62"/>
  <c r="P62"/>
  <c r="N73"/>
  <c r="R73"/>
  <c r="N74"/>
  <c r="N75"/>
  <c r="N111"/>
  <c r="R111"/>
  <c r="N112"/>
  <c r="N113"/>
  <c r="N135"/>
  <c r="N136"/>
  <c r="N137"/>
  <c r="N143"/>
  <c r="N144"/>
  <c r="N147"/>
  <c r="R147"/>
  <c r="N210"/>
  <c r="N225"/>
  <c r="N233"/>
  <c r="N236"/>
  <c r="N238"/>
  <c r="N242"/>
  <c r="P242"/>
  <c r="N274"/>
  <c r="P274"/>
  <c r="N275"/>
  <c r="T275"/>
  <c r="N276"/>
  <c r="P276"/>
  <c r="N277"/>
  <c r="N278"/>
  <c r="N279"/>
  <c r="R279"/>
  <c r="N280"/>
  <c r="P280"/>
  <c r="N281"/>
  <c r="R281"/>
  <c r="N282"/>
  <c r="P282"/>
  <c r="N283"/>
  <c r="N284"/>
  <c r="N289"/>
  <c r="N290"/>
  <c r="N291"/>
  <c r="N294"/>
  <c r="N299"/>
  <c r="N300"/>
  <c r="R300"/>
  <c r="N301"/>
  <c r="N302"/>
  <c r="T302"/>
  <c r="N303"/>
  <c r="N304"/>
  <c r="R304"/>
  <c r="N305"/>
  <c r="P305"/>
  <c r="N306"/>
  <c r="N307"/>
  <c r="N308"/>
  <c r="N309"/>
  <c r="N310"/>
  <c r="N311"/>
  <c r="N312"/>
  <c r="N313"/>
  <c r="P313"/>
  <c r="N314"/>
  <c r="N315"/>
  <c r="N316"/>
  <c r="N317"/>
  <c r="N318"/>
  <c r="N319"/>
  <c r="N320"/>
  <c r="P320"/>
  <c r="V320"/>
  <c r="N321"/>
  <c r="N322"/>
  <c r="N323"/>
  <c r="N324"/>
  <c r="R324"/>
  <c r="N325"/>
  <c r="N326"/>
  <c r="R326"/>
  <c r="N327"/>
  <c r="R327"/>
  <c r="N328"/>
  <c r="N329"/>
  <c r="N330"/>
  <c r="N331"/>
  <c r="N332"/>
  <c r="R332"/>
  <c r="N333"/>
  <c r="N334"/>
  <c r="N335"/>
  <c r="P335"/>
  <c r="N336"/>
  <c r="N337"/>
  <c r="N338"/>
  <c r="N339"/>
  <c r="P339"/>
  <c r="V339"/>
  <c r="W339"/>
  <c r="N342"/>
  <c r="R342"/>
  <c r="N343"/>
  <c r="N344"/>
  <c r="R344"/>
  <c r="N345"/>
  <c r="N346"/>
  <c r="N347"/>
  <c r="N348"/>
  <c r="N349"/>
  <c r="N350"/>
  <c r="P350"/>
  <c r="N351"/>
  <c r="N352"/>
  <c r="P352"/>
  <c r="N353"/>
  <c r="N354"/>
  <c r="N355"/>
  <c r="N356"/>
  <c r="N357"/>
  <c r="P357"/>
  <c r="V357"/>
  <c r="N358"/>
  <c r="N359"/>
  <c r="N360"/>
  <c r="N361"/>
  <c r="N362"/>
  <c r="N363"/>
  <c r="T363"/>
  <c r="N364"/>
  <c r="N365"/>
  <c r="T365"/>
  <c r="N366"/>
  <c r="N367"/>
  <c r="N368"/>
  <c r="N369"/>
  <c r="N370"/>
  <c r="N371"/>
  <c r="T371"/>
  <c r="N372"/>
  <c r="N373"/>
  <c r="T373"/>
  <c r="N374"/>
  <c r="N375"/>
  <c r="N376"/>
  <c r="N377"/>
  <c r="N378"/>
  <c r="N379"/>
  <c r="N382"/>
  <c r="N383"/>
  <c r="N384"/>
  <c r="T384"/>
  <c r="N385"/>
  <c r="T385"/>
  <c r="N386"/>
  <c r="N387"/>
  <c r="R387"/>
  <c r="N388"/>
  <c r="T388"/>
  <c r="N389"/>
  <c r="N390"/>
  <c r="T390"/>
  <c r="N391"/>
  <c r="N392"/>
  <c r="N393"/>
  <c r="T393"/>
  <c r="N394"/>
  <c r="R394"/>
  <c r="N395"/>
  <c r="P395"/>
  <c r="N396"/>
  <c r="N397"/>
  <c r="N398"/>
  <c r="N399"/>
  <c r="N400"/>
  <c r="N401"/>
  <c r="T401"/>
  <c r="N402"/>
  <c r="N403"/>
  <c r="T403"/>
  <c r="N404"/>
  <c r="T404"/>
  <c r="N405"/>
  <c r="N406"/>
  <c r="N407"/>
  <c r="T407"/>
  <c r="N408"/>
  <c r="N411"/>
  <c r="T411"/>
  <c r="T410"/>
  <c r="N414"/>
  <c r="N415"/>
  <c r="N416"/>
  <c r="N417"/>
  <c r="P417"/>
  <c r="V417"/>
  <c r="N418"/>
  <c r="N419"/>
  <c r="N420"/>
  <c r="N421"/>
  <c r="P421"/>
  <c r="V421"/>
  <c r="N422"/>
  <c r="N423"/>
  <c r="P423"/>
  <c r="N424"/>
  <c r="N425"/>
  <c r="P425"/>
  <c r="N426"/>
  <c r="N427"/>
  <c r="N428"/>
  <c r="N429"/>
  <c r="R429"/>
  <c r="N430"/>
  <c r="N431"/>
  <c r="N432"/>
  <c r="N433"/>
  <c r="R433"/>
  <c r="N434"/>
  <c r="N435"/>
  <c r="P435"/>
  <c r="V435"/>
  <c r="N436"/>
  <c r="N437"/>
  <c r="R437"/>
  <c r="N438"/>
  <c r="N439"/>
  <c r="N442"/>
  <c r="N443"/>
  <c r="R443"/>
  <c r="N444"/>
  <c r="N445"/>
  <c r="P445"/>
  <c r="N448"/>
  <c r="N449"/>
  <c r="N450"/>
  <c r="N451"/>
  <c r="T451"/>
  <c r="N452"/>
  <c r="N453"/>
  <c r="N454"/>
  <c r="N455"/>
  <c r="N456"/>
  <c r="N457"/>
  <c r="N460"/>
  <c r="P460"/>
  <c r="V460"/>
  <c r="N461"/>
  <c r="N462"/>
  <c r="P462"/>
  <c r="N463"/>
  <c r="N464"/>
  <c r="R464"/>
  <c r="N465"/>
  <c r="N466"/>
  <c r="R466"/>
  <c r="N467"/>
  <c r="N468"/>
  <c r="N469"/>
  <c r="N470"/>
  <c r="N471"/>
  <c r="N472"/>
  <c r="N473"/>
  <c r="N474"/>
  <c r="R474"/>
  <c r="N475"/>
  <c r="N476"/>
  <c r="R476"/>
  <c r="N477"/>
  <c r="N478"/>
  <c r="N479"/>
  <c r="N480"/>
  <c r="P480"/>
  <c r="V480"/>
  <c r="N481"/>
  <c r="N482"/>
  <c r="T482"/>
  <c r="N483"/>
  <c r="N484"/>
  <c r="T484"/>
  <c r="N485"/>
  <c r="N486"/>
  <c r="N487"/>
  <c r="P487"/>
  <c r="N488"/>
  <c r="N489"/>
  <c r="R489"/>
  <c r="N490"/>
  <c r="N491"/>
  <c r="N492"/>
  <c r="N493"/>
  <c r="T493"/>
  <c r="N494"/>
  <c r="N495"/>
  <c r="P495"/>
  <c r="N496"/>
  <c r="P496"/>
  <c r="V496"/>
  <c r="N497"/>
  <c r="N498"/>
  <c r="N499"/>
  <c r="R499"/>
  <c r="N500"/>
  <c r="N501"/>
  <c r="N502"/>
  <c r="N503"/>
  <c r="P503"/>
  <c r="V503"/>
  <c r="W503"/>
  <c r="N504"/>
  <c r="N505"/>
  <c r="P505"/>
  <c r="V505"/>
  <c r="N506"/>
  <c r="N507"/>
  <c r="N508"/>
  <c r="N509"/>
  <c r="T509"/>
  <c r="N510"/>
  <c r="N511"/>
  <c r="R511"/>
  <c r="N512"/>
  <c r="P512"/>
  <c r="V512"/>
  <c r="N513"/>
  <c r="T513"/>
  <c r="N514"/>
  <c r="N515"/>
  <c r="N516"/>
  <c r="N517"/>
  <c r="N518"/>
  <c r="R518"/>
  <c r="N519"/>
  <c r="P519"/>
  <c r="N520"/>
  <c r="T520"/>
  <c r="N521"/>
  <c r="T521"/>
  <c r="N522"/>
  <c r="N523"/>
  <c r="N524"/>
  <c r="N525"/>
  <c r="N526"/>
  <c r="N527"/>
  <c r="T527"/>
  <c r="N528"/>
  <c r="R528"/>
  <c r="N529"/>
  <c r="P529"/>
  <c r="N530"/>
  <c r="N531"/>
  <c r="R531"/>
  <c r="N532"/>
  <c r="N533"/>
  <c r="T533"/>
  <c r="N534"/>
  <c r="N535"/>
  <c r="P535"/>
  <c r="N538"/>
  <c r="P538"/>
  <c r="N539"/>
  <c r="R539"/>
  <c r="N540"/>
  <c r="N541"/>
  <c r="N542"/>
  <c r="N543"/>
  <c r="N544"/>
  <c r="N545"/>
  <c r="P545"/>
  <c r="V545"/>
  <c r="N546"/>
  <c r="R546"/>
  <c r="N547"/>
  <c r="N548"/>
  <c r="N551"/>
  <c r="N552"/>
  <c r="N553"/>
  <c r="N554"/>
  <c r="R554"/>
  <c r="N555"/>
  <c r="N556"/>
  <c r="N557"/>
  <c r="R557"/>
  <c r="N558"/>
  <c r="R558"/>
  <c r="N559"/>
  <c r="R559"/>
  <c r="N560"/>
  <c r="N561"/>
  <c r="N562"/>
  <c r="N563"/>
  <c r="R563"/>
  <c r="N564"/>
  <c r="R564"/>
  <c r="N565"/>
  <c r="N566"/>
  <c r="T566"/>
  <c r="N567"/>
  <c r="T567"/>
  <c r="N568"/>
  <c r="N569"/>
  <c r="N570"/>
  <c r="N573"/>
  <c r="R573"/>
  <c r="N574"/>
  <c r="N575"/>
  <c r="N576"/>
  <c r="N577"/>
  <c r="P577"/>
  <c r="V577"/>
  <c r="N578"/>
  <c r="N579"/>
  <c r="P579"/>
  <c r="V579"/>
  <c r="N580"/>
  <c r="N581"/>
  <c r="R581"/>
  <c r="N582"/>
  <c r="N583"/>
  <c r="P583"/>
  <c r="N584"/>
  <c r="N585"/>
  <c r="P585"/>
  <c r="N586"/>
  <c r="P586"/>
  <c r="V586"/>
  <c r="N587"/>
  <c r="P587"/>
  <c r="N588"/>
  <c r="N589"/>
  <c r="N590"/>
  <c r="T590"/>
  <c r="N593"/>
  <c r="T593"/>
  <c r="T592"/>
  <c r="N596"/>
  <c r="P596"/>
  <c r="N597"/>
  <c r="N598"/>
  <c r="P598"/>
  <c r="V598"/>
  <c r="N599"/>
  <c r="N600"/>
  <c r="P600"/>
  <c r="N601"/>
  <c r="N602"/>
  <c r="N603"/>
  <c r="P603"/>
  <c r="V603"/>
  <c r="W603"/>
  <c r="N604"/>
  <c r="P604"/>
  <c r="V604"/>
  <c r="W604"/>
  <c r="N605"/>
  <c r="N608"/>
  <c r="P608"/>
  <c r="V608"/>
  <c r="W608"/>
  <c r="N609"/>
  <c r="N610"/>
  <c r="R610"/>
  <c r="N611"/>
  <c r="N612"/>
  <c r="N613"/>
  <c r="N614"/>
  <c r="N615"/>
  <c r="N616"/>
  <c r="N617"/>
  <c r="N618"/>
  <c r="N619"/>
  <c r="P619"/>
  <c r="V619"/>
  <c r="N620"/>
  <c r="N621"/>
  <c r="R621"/>
  <c r="N622"/>
  <c r="R622"/>
  <c r="N623"/>
  <c r="N624"/>
  <c r="N625"/>
  <c r="N626"/>
  <c r="N627"/>
  <c r="T627"/>
  <c r="N630"/>
  <c r="P630"/>
  <c r="N631"/>
  <c r="N632"/>
  <c r="N633"/>
  <c r="N634"/>
  <c r="P634"/>
  <c r="N635"/>
  <c r="N640"/>
  <c r="N644"/>
  <c r="N648"/>
  <c r="T648"/>
  <c r="N652"/>
  <c r="N656"/>
  <c r="T656"/>
  <c r="N662"/>
  <c r="N664"/>
  <c r="N666"/>
  <c r="N667"/>
  <c r="R667"/>
  <c r="N668"/>
  <c r="N671"/>
  <c r="T671"/>
  <c r="N673"/>
  <c r="T673"/>
  <c r="N675"/>
  <c r="P675"/>
  <c r="V675"/>
  <c r="N677"/>
  <c r="N679"/>
  <c r="N681"/>
  <c r="N683"/>
  <c r="N686"/>
  <c r="N691"/>
  <c r="T691"/>
  <c r="N693"/>
  <c r="N698"/>
  <c r="N700"/>
  <c r="N702"/>
  <c r="R702"/>
  <c r="N704"/>
  <c r="P704"/>
  <c r="N706"/>
  <c r="T706"/>
  <c r="N709"/>
  <c r="N710"/>
  <c r="N713"/>
  <c r="N714"/>
  <c r="N715"/>
  <c r="N716"/>
  <c r="N719"/>
  <c r="N722"/>
  <c r="N725"/>
  <c r="N728"/>
  <c r="N733"/>
  <c r="N734"/>
  <c r="N736"/>
  <c r="P736"/>
  <c r="N738"/>
  <c r="P738"/>
  <c r="V738"/>
  <c r="N742"/>
  <c r="T742"/>
  <c r="N744"/>
  <c r="N745"/>
  <c r="P745"/>
  <c r="N749"/>
  <c r="N755"/>
  <c r="P755"/>
  <c r="V755"/>
  <c r="N757"/>
  <c r="N759"/>
  <c r="R759"/>
  <c r="N761"/>
  <c r="T761"/>
  <c r="N763"/>
  <c r="R763"/>
  <c r="N765"/>
  <c r="T765"/>
  <c r="N769"/>
  <c r="N782"/>
  <c r="N783"/>
  <c r="N784"/>
  <c r="R784"/>
  <c r="N787"/>
  <c r="N788"/>
  <c r="R788"/>
  <c r="N789"/>
  <c r="T789"/>
  <c r="N790"/>
  <c r="N793"/>
  <c r="R793"/>
  <c r="N794"/>
  <c r="N795"/>
  <c r="N798"/>
  <c r="N799"/>
  <c r="N800"/>
  <c r="T800"/>
  <c r="N804"/>
  <c r="N805"/>
  <c r="T805"/>
  <c r="N806"/>
  <c r="P806"/>
  <c r="N809"/>
  <c r="N810"/>
  <c r="N811"/>
  <c r="P811"/>
  <c r="V811"/>
  <c r="N814"/>
  <c r="N815"/>
  <c r="T815"/>
  <c r="N816"/>
  <c r="N817"/>
  <c r="T817"/>
  <c r="N820"/>
  <c r="P820"/>
  <c r="N821"/>
  <c r="P821"/>
  <c r="V821"/>
  <c r="N824"/>
  <c r="T824"/>
  <c r="N825"/>
  <c r="N826"/>
  <c r="T826"/>
  <c r="N830"/>
  <c r="T830"/>
  <c r="N831"/>
  <c r="N832"/>
  <c r="R832"/>
  <c r="N833"/>
  <c r="R833"/>
  <c r="N836"/>
  <c r="N837"/>
  <c r="N841"/>
  <c r="N842"/>
  <c r="N844"/>
  <c r="N845"/>
  <c r="N848"/>
  <c r="N849"/>
  <c r="N854"/>
  <c r="P854"/>
  <c r="V854"/>
  <c r="W854"/>
  <c r="N858"/>
  <c r="N860"/>
  <c r="N865"/>
  <c r="T865"/>
  <c r="N872"/>
  <c r="T872"/>
  <c r="N873"/>
  <c r="N874"/>
  <c r="N877"/>
  <c r="N878"/>
  <c r="N880"/>
  <c r="N881"/>
  <c r="N882"/>
  <c r="N883"/>
  <c r="R883"/>
  <c r="N886"/>
  <c r="P886"/>
  <c r="V886"/>
  <c r="N887"/>
  <c r="P887"/>
  <c r="V887"/>
  <c r="N888"/>
  <c r="P888"/>
  <c r="N889"/>
  <c r="P889"/>
  <c r="V889"/>
  <c r="N890"/>
  <c r="R890"/>
  <c r="N891"/>
  <c r="T891"/>
  <c r="N892"/>
  <c r="N894"/>
  <c r="N895"/>
  <c r="N897"/>
  <c r="N898"/>
  <c r="N901"/>
  <c r="N902"/>
  <c r="P902"/>
  <c r="N903"/>
  <c r="N904"/>
  <c r="R904"/>
  <c r="N905"/>
  <c r="N906"/>
  <c r="P906"/>
  <c r="V906"/>
  <c r="N907"/>
  <c r="R907"/>
  <c r="N908"/>
  <c r="R908"/>
  <c r="N909"/>
  <c r="N912"/>
  <c r="T912"/>
  <c r="N913"/>
  <c r="N914"/>
  <c r="N915"/>
  <c r="N916"/>
  <c r="N919"/>
  <c r="N920"/>
  <c r="N921"/>
  <c r="N923"/>
  <c r="N924"/>
  <c r="N926"/>
  <c r="N927"/>
  <c r="N928"/>
  <c r="N929"/>
  <c r="P929"/>
  <c r="V929"/>
  <c r="N932"/>
  <c r="N933"/>
  <c r="N934"/>
  <c r="N935"/>
  <c r="N936"/>
  <c r="N937"/>
  <c r="N938"/>
  <c r="P938"/>
  <c r="V938"/>
  <c r="N941"/>
  <c r="T941"/>
  <c r="N942"/>
  <c r="R942"/>
  <c r="N943"/>
  <c r="N944"/>
  <c r="T944"/>
  <c r="N945"/>
  <c r="R945"/>
  <c r="N948"/>
  <c r="N949"/>
  <c r="N950"/>
  <c r="R950"/>
  <c r="N952"/>
  <c r="N953"/>
  <c r="T953"/>
  <c r="N954"/>
  <c r="N958"/>
  <c r="N959"/>
  <c r="N960"/>
  <c r="N962"/>
  <c r="N963"/>
  <c r="N965"/>
  <c r="N966"/>
  <c r="N967"/>
  <c r="N968"/>
  <c r="P968"/>
  <c r="N971"/>
  <c r="R971"/>
  <c r="N972"/>
  <c r="P972"/>
  <c r="V972"/>
  <c r="N975"/>
  <c r="N976"/>
  <c r="T976"/>
  <c r="N977"/>
  <c r="N978"/>
  <c r="N979"/>
  <c r="N980"/>
  <c r="R980"/>
  <c r="N983"/>
  <c r="N984"/>
  <c r="N985"/>
  <c r="N986"/>
  <c r="P986"/>
  <c r="V986"/>
  <c r="N987"/>
  <c r="N989"/>
  <c r="N990"/>
  <c r="N992"/>
  <c r="N995"/>
  <c r="T995"/>
  <c r="N996"/>
  <c r="P996"/>
  <c r="N997"/>
  <c r="P997"/>
  <c r="V997"/>
  <c r="N998"/>
  <c r="P998"/>
  <c r="N999"/>
  <c r="R999"/>
  <c r="N1000"/>
  <c r="N1003"/>
  <c r="N1004"/>
  <c r="N1005"/>
  <c r="R1005"/>
  <c r="N1007"/>
  <c r="R1007"/>
  <c r="N1008"/>
  <c r="N1010"/>
  <c r="R1010"/>
  <c r="N1013"/>
  <c r="N1014"/>
  <c r="T1014"/>
  <c r="N1017"/>
  <c r="N1018"/>
  <c r="N1019"/>
  <c r="N1020"/>
  <c r="N1021"/>
  <c r="N1022"/>
  <c r="N1024"/>
  <c r="P1024"/>
  <c r="N1027"/>
  <c r="T1027"/>
  <c r="N1028"/>
  <c r="N1030"/>
  <c r="N1031"/>
  <c r="R1031"/>
  <c r="N1032"/>
  <c r="P1032"/>
  <c r="N1033"/>
  <c r="N1034"/>
  <c r="N1039"/>
  <c r="N1044"/>
  <c r="T1044"/>
  <c r="N1045"/>
  <c r="P1045"/>
  <c r="N1047"/>
  <c r="N1048"/>
  <c r="N1050"/>
  <c r="N1051"/>
  <c r="P1051"/>
  <c r="N1052"/>
  <c r="N1053"/>
  <c r="N1054"/>
  <c r="N1055"/>
  <c r="N1058"/>
  <c r="N1061"/>
  <c r="N1062"/>
  <c r="N1063"/>
  <c r="N1064"/>
  <c r="P1064"/>
  <c r="N1067"/>
  <c r="N1068"/>
  <c r="N1069"/>
  <c r="N1070"/>
  <c r="N1071"/>
  <c r="T1071"/>
  <c r="N1072"/>
  <c r="N1073"/>
  <c r="N1075"/>
  <c r="N1076"/>
  <c r="P1076"/>
  <c r="N1077"/>
  <c r="T1077"/>
  <c r="N1082"/>
  <c r="N1083"/>
  <c r="R1083"/>
  <c r="N1084"/>
  <c r="N1090"/>
  <c r="N1099"/>
  <c r="R1099"/>
  <c r="N1104"/>
  <c r="N1105"/>
  <c r="N1106"/>
  <c r="N1107"/>
  <c r="T1107"/>
  <c r="N1110"/>
  <c r="N1112"/>
  <c r="N1113"/>
  <c r="T1113"/>
  <c r="T1109"/>
  <c r="N1116"/>
  <c r="N1118"/>
  <c r="P1118"/>
  <c r="V1118"/>
  <c r="N1119"/>
  <c r="N1120"/>
  <c r="N1121"/>
  <c r="N1124"/>
  <c r="N1126"/>
  <c r="N1127"/>
  <c r="N1128"/>
  <c r="N1129"/>
  <c r="N1132"/>
  <c r="R1132"/>
  <c r="N1134"/>
  <c r="R1134"/>
  <c r="N1135"/>
  <c r="T1135"/>
  <c r="N1136"/>
  <c r="N1137"/>
  <c r="N1140"/>
  <c r="R1140"/>
  <c r="R1139"/>
  <c r="D94" i="2"/>
  <c r="N1144" i="3"/>
  <c r="N1145"/>
  <c r="P1145"/>
  <c r="N1150"/>
  <c r="P1150"/>
  <c r="N1154"/>
  <c r="N1157"/>
  <c r="P1157"/>
  <c r="N1201"/>
  <c r="P1201"/>
  <c r="N1204"/>
  <c r="N1255"/>
  <c r="N1256"/>
  <c r="N1257"/>
  <c r="N1258"/>
  <c r="N1261"/>
  <c r="N1265"/>
  <c r="N1266"/>
  <c r="N1267"/>
  <c r="N1268"/>
  <c r="N1271"/>
  <c r="R1271"/>
  <c r="N1281"/>
  <c r="N1282"/>
  <c r="N1283"/>
  <c r="R1283"/>
  <c r="N1286"/>
  <c r="N1290"/>
  <c r="N1291"/>
  <c r="N1292"/>
  <c r="T1292"/>
  <c r="N1293"/>
  <c r="N1296"/>
  <c r="R1296"/>
  <c r="N1299"/>
  <c r="N1300"/>
  <c r="N1302"/>
  <c r="N1303"/>
  <c r="N1304"/>
  <c r="P1304"/>
  <c r="N1307"/>
  <c r="N1309"/>
  <c r="P1309"/>
  <c r="V1309"/>
  <c r="N1310"/>
  <c r="N1311"/>
  <c r="P1311"/>
  <c r="V1311"/>
  <c r="N1314"/>
  <c r="N1319"/>
  <c r="T1319"/>
  <c r="N1320"/>
  <c r="N1321"/>
  <c r="N1322"/>
  <c r="N1323"/>
  <c r="N1328"/>
  <c r="N1369"/>
  <c r="R1369"/>
  <c r="N1372"/>
  <c r="N1422"/>
  <c r="N1423"/>
  <c r="N1424"/>
  <c r="T1424"/>
  <c r="N1425"/>
  <c r="P1425"/>
  <c r="V1425"/>
  <c r="N1428"/>
  <c r="T1428"/>
  <c r="N1438"/>
  <c r="N1439"/>
  <c r="N1440"/>
  <c r="R1440"/>
  <c r="N1443"/>
  <c r="N1444"/>
  <c r="N1446"/>
  <c r="P1446"/>
  <c r="N1447"/>
  <c r="R1447"/>
  <c r="N1448"/>
  <c r="P1448"/>
  <c r="V1448"/>
  <c r="N1451"/>
  <c r="N1453"/>
  <c r="T1453"/>
  <c r="N1454"/>
  <c r="R1454"/>
  <c r="N1456"/>
  <c r="N1457"/>
  <c r="N1458"/>
  <c r="N1461"/>
  <c r="N1463"/>
  <c r="N1464"/>
  <c r="N1465"/>
  <c r="N1466"/>
  <c r="R1466"/>
  <c r="N1469"/>
  <c r="N1474"/>
  <c r="N1475"/>
  <c r="T1475"/>
  <c r="N1476"/>
  <c r="T1476"/>
  <c r="N1477"/>
  <c r="N1478"/>
  <c r="N1483"/>
  <c r="N1490"/>
  <c r="R1490"/>
  <c r="R1489"/>
  <c r="N1497"/>
  <c r="T1497"/>
  <c r="N1503"/>
  <c r="N1511"/>
  <c r="P1511"/>
  <c r="V1511"/>
  <c r="N1513"/>
  <c r="N1514"/>
  <c r="T1514"/>
  <c r="N1515"/>
  <c r="N1516"/>
  <c r="N1521"/>
  <c r="N1522"/>
  <c r="R1522"/>
  <c r="N1523"/>
  <c r="N1526"/>
  <c r="N1536"/>
  <c r="T1536"/>
  <c r="T1535"/>
  <c r="N1541"/>
  <c r="N1542"/>
  <c r="N1545"/>
  <c r="T1545"/>
  <c r="N1546"/>
  <c r="T1546"/>
  <c r="N1549"/>
  <c r="T1549"/>
  <c r="T1548"/>
  <c r="N1554"/>
  <c r="N1555"/>
  <c r="N1558"/>
  <c r="N1559"/>
  <c r="N1560"/>
  <c r="P1560"/>
  <c r="N1561"/>
  <c r="N1562"/>
  <c r="N1565"/>
  <c r="N1566"/>
  <c r="N1567"/>
  <c r="N1570"/>
  <c r="P1570"/>
  <c r="V1570"/>
  <c r="N1575"/>
  <c r="N1576"/>
  <c r="N1577"/>
  <c r="N1578"/>
  <c r="P1578"/>
  <c r="N1581"/>
  <c r="N1585"/>
  <c r="N1586"/>
  <c r="P1586"/>
  <c r="N1589"/>
  <c r="P1589"/>
  <c r="N1590"/>
  <c r="N1591"/>
  <c r="N1594"/>
  <c r="N1595"/>
  <c r="N1596"/>
  <c r="P1596"/>
  <c r="V1596"/>
  <c r="N1597"/>
  <c r="N1600"/>
  <c r="N1603"/>
  <c r="R1603"/>
  <c r="N1604"/>
  <c r="N1605"/>
  <c r="N1606"/>
  <c r="N1607"/>
  <c r="T1607"/>
  <c r="N1608"/>
  <c r="N1609"/>
  <c r="N1612"/>
  <c r="N1613"/>
  <c r="T1613"/>
  <c r="N1614"/>
  <c r="P1614"/>
  <c r="N1615"/>
  <c r="N1616"/>
  <c r="R1616"/>
  <c r="N1619"/>
  <c r="T1619"/>
  <c r="N1620"/>
  <c r="N1622"/>
  <c r="P1622"/>
  <c r="V1622"/>
  <c r="W1622"/>
  <c r="N1623"/>
  <c r="P1623"/>
  <c r="V1623"/>
  <c r="W1623"/>
  <c r="N1625"/>
  <c r="P1625"/>
  <c r="N1626"/>
  <c r="P1626"/>
  <c r="V1626"/>
  <c r="N1627"/>
  <c r="N1628"/>
  <c r="N1629"/>
  <c r="R1629"/>
  <c r="N1630"/>
  <c r="R1630"/>
  <c r="N1633"/>
  <c r="N1636"/>
  <c r="N1637"/>
  <c r="T1637"/>
  <c r="N1638"/>
  <c r="P1638"/>
  <c r="V1638"/>
  <c r="N1641"/>
  <c r="N1642"/>
  <c r="P1642"/>
  <c r="N1643"/>
  <c r="N1644"/>
  <c r="P1644"/>
  <c r="V1644"/>
  <c r="N1645"/>
  <c r="N1646"/>
  <c r="N1649"/>
  <c r="N1650"/>
  <c r="P1650"/>
  <c r="N1651"/>
  <c r="N1652"/>
  <c r="N1655"/>
  <c r="R1655"/>
  <c r="R1654"/>
  <c r="D138" i="2"/>
  <c r="N1667" i="3"/>
  <c r="N1668"/>
  <c r="N1673"/>
  <c r="N1675"/>
  <c r="R1675"/>
  <c r="N1677"/>
  <c r="P1677"/>
  <c r="V1677"/>
  <c r="N1692"/>
  <c r="N1701"/>
  <c r="R1701"/>
  <c r="N1704"/>
  <c r="P1704"/>
  <c r="V1704"/>
  <c r="N1706"/>
  <c r="T1706"/>
  <c r="N1709"/>
  <c r="N1710"/>
  <c r="N1711"/>
  <c r="R1711"/>
  <c r="N1712"/>
  <c r="T1712"/>
  <c r="N1717"/>
  <c r="N1723"/>
  <c r="R1723"/>
  <c r="N1724"/>
  <c r="R1724"/>
  <c r="N1725"/>
  <c r="T1725"/>
  <c r="N1727"/>
  <c r="R1727"/>
  <c r="N1728"/>
  <c r="R1728"/>
  <c r="N1734"/>
  <c r="N1735"/>
  <c r="R1735"/>
  <c r="N1736"/>
  <c r="N1738"/>
  <c r="T1738"/>
  <c r="N1739"/>
  <c r="R1739"/>
  <c r="N1742"/>
  <c r="N1748"/>
  <c r="N1752"/>
  <c r="N1755"/>
  <c r="N1758"/>
  <c r="R1758"/>
  <c r="N1762"/>
  <c r="N1775"/>
  <c r="R1775"/>
  <c r="N1784"/>
  <c r="T1784"/>
  <c r="N1785"/>
  <c r="N1786"/>
  <c r="N1787"/>
  <c r="N1788"/>
  <c r="N1789"/>
  <c r="P1789"/>
  <c r="V1789"/>
  <c r="W1789"/>
  <c r="N1790"/>
  <c r="N1791"/>
  <c r="R1791"/>
  <c r="N1792"/>
  <c r="T1792"/>
  <c r="N1793"/>
  <c r="N1794"/>
  <c r="N1799"/>
  <c r="N1803"/>
  <c r="N1805"/>
  <c r="R1805"/>
  <c r="N1811"/>
  <c r="R1811"/>
  <c r="N1816"/>
  <c r="R1816"/>
  <c r="N1831"/>
  <c r="N1834"/>
  <c r="T1834"/>
  <c r="N1838"/>
  <c r="N1843"/>
  <c r="T1843"/>
  <c r="N1848"/>
  <c r="P1848"/>
  <c r="N1849"/>
  <c r="P1849"/>
  <c r="N1850"/>
  <c r="N1873"/>
  <c r="N1878"/>
  <c r="P1878"/>
  <c r="N1879"/>
  <c r="P1879"/>
  <c r="V1879"/>
  <c r="W1879"/>
  <c r="N1880"/>
  <c r="T1880"/>
  <c r="N1881"/>
  <c r="N1882"/>
  <c r="N1883"/>
  <c r="N1884"/>
  <c r="N1885"/>
  <c r="T1885"/>
  <c r="N1886"/>
  <c r="N1887"/>
  <c r="P1887"/>
  <c r="V1887"/>
  <c r="N1888"/>
  <c r="N1891"/>
  <c r="R1891"/>
  <c r="N1892"/>
  <c r="T1892"/>
  <c r="N1893"/>
  <c r="N1894"/>
  <c r="N1895"/>
  <c r="P1895"/>
  <c r="V1895"/>
  <c r="N1896"/>
  <c r="P1896"/>
  <c r="N1899"/>
  <c r="N1902"/>
  <c r="N1903"/>
  <c r="R1903"/>
  <c r="N1904"/>
  <c r="N1905"/>
  <c r="T1905"/>
  <c r="N1906"/>
  <c r="N1909"/>
  <c r="T1909"/>
  <c r="N1910"/>
  <c r="N1911"/>
  <c r="R1911"/>
  <c r="N1912"/>
  <c r="N1913"/>
  <c r="R1913"/>
  <c r="N1914"/>
  <c r="N1915"/>
  <c r="P1915"/>
  <c r="N1916"/>
  <c r="N1917"/>
  <c r="P1917"/>
  <c r="V1917"/>
  <c r="N1918"/>
  <c r="N1919"/>
  <c r="N1920"/>
  <c r="N1921"/>
  <c r="N1924"/>
  <c r="R1924"/>
  <c r="N1925"/>
  <c r="T1925"/>
  <c r="N1926"/>
  <c r="T1926"/>
  <c r="N1927"/>
  <c r="N1928"/>
  <c r="N1929"/>
  <c r="P1929"/>
  <c r="N1930"/>
  <c r="N1931"/>
  <c r="P1931"/>
  <c r="V1931"/>
  <c r="W1931"/>
  <c r="N1932"/>
  <c r="R1932"/>
  <c r="N1933"/>
  <c r="N1934"/>
  <c r="T1934"/>
  <c r="N1935"/>
  <c r="N1936"/>
  <c r="N1937"/>
  <c r="R1937"/>
  <c r="N1938"/>
  <c r="N1941"/>
  <c r="N1942"/>
  <c r="P1942"/>
  <c r="V1942"/>
  <c r="N1943"/>
  <c r="N1944"/>
  <c r="N1947"/>
  <c r="P1947"/>
  <c r="V1947"/>
  <c r="N1948"/>
  <c r="N1949"/>
  <c r="N1952"/>
  <c r="N1953"/>
  <c r="N1954"/>
  <c r="T1954"/>
  <c r="N1955"/>
  <c r="N1956"/>
  <c r="N1959"/>
  <c r="N1962"/>
  <c r="T1962"/>
  <c r="N1963"/>
  <c r="P1963"/>
  <c r="N1966"/>
  <c r="N1969"/>
  <c r="N1974"/>
  <c r="N1976"/>
  <c r="N1978"/>
  <c r="N1980"/>
  <c r="N1983"/>
  <c r="N1985"/>
  <c r="N1987"/>
  <c r="T1987"/>
  <c r="N1989"/>
  <c r="N1993"/>
  <c r="N1995"/>
  <c r="N1996"/>
  <c r="N2005"/>
  <c r="T2005"/>
  <c r="N2007"/>
  <c r="T2007"/>
  <c r="N2015"/>
  <c r="R2015"/>
  <c r="N2020"/>
  <c r="N2021"/>
  <c r="R2021"/>
  <c r="N2022"/>
  <c r="R2022"/>
  <c r="N2023"/>
  <c r="R2023"/>
  <c r="N2024"/>
  <c r="N2026"/>
  <c r="P2026"/>
  <c r="N2027"/>
  <c r="N2028"/>
  <c r="N2030"/>
  <c r="N2033"/>
  <c r="T2033"/>
  <c r="N2034"/>
  <c r="N2035"/>
  <c r="T2035"/>
  <c r="N2043"/>
  <c r="T2043"/>
  <c r="N2048"/>
  <c r="P2048"/>
  <c r="V2048"/>
  <c r="N2049"/>
  <c r="N2050"/>
  <c r="N2051"/>
  <c r="N2054"/>
  <c r="R2054"/>
  <c r="N2059"/>
  <c r="N2060"/>
  <c r="N2061"/>
  <c r="T2061"/>
  <c r="N2064"/>
  <c r="R2064"/>
  <c r="N2068"/>
  <c r="R2068"/>
  <c r="N2069"/>
  <c r="R2069"/>
  <c r="R2063"/>
  <c r="D179" i="2"/>
  <c r="N2072" i="3"/>
  <c r="N2073"/>
  <c r="N2074"/>
  <c r="P2074"/>
  <c r="V2074"/>
  <c r="N2075"/>
  <c r="N2076"/>
  <c r="N2083"/>
  <c r="N2087"/>
  <c r="T2087"/>
  <c r="N2088"/>
  <c r="N2089"/>
  <c r="N2090"/>
  <c r="N2093"/>
  <c r="R2093"/>
  <c r="N2098"/>
  <c r="N2099"/>
  <c r="N2100"/>
  <c r="T2100"/>
  <c r="N2101"/>
  <c r="N2102"/>
  <c r="R2102"/>
  <c r="N2105"/>
  <c r="R2105"/>
  <c r="N2110"/>
  <c r="P2110"/>
  <c r="N2111"/>
  <c r="N2112"/>
  <c r="N2117"/>
  <c r="N2118"/>
  <c r="R2118"/>
  <c r="N2119"/>
  <c r="N2121"/>
  <c r="N2124"/>
  <c r="R2124"/>
  <c r="N2125"/>
  <c r="N2128"/>
  <c r="N2129"/>
  <c r="N2130"/>
  <c r="T2130"/>
  <c r="N2131"/>
  <c r="P2131"/>
  <c r="V2131"/>
  <c r="N2135"/>
  <c r="T2135"/>
  <c r="N2136"/>
  <c r="R2136"/>
  <c r="R2134"/>
  <c r="D188" i="2"/>
  <c r="N2137" i="3"/>
  <c r="N2143"/>
  <c r="N2144"/>
  <c r="N2145"/>
  <c r="N2147"/>
  <c r="N2148"/>
  <c r="P2148"/>
  <c r="N2150"/>
  <c r="N2151"/>
  <c r="N2152"/>
  <c r="N2153"/>
  <c r="N2154"/>
  <c r="T2154"/>
  <c r="N2155"/>
  <c r="N2156"/>
  <c r="N2157"/>
  <c r="P2157"/>
  <c r="V2157"/>
  <c r="N2161"/>
  <c r="T2161"/>
  <c r="N2162"/>
  <c r="N2163"/>
  <c r="N2165"/>
  <c r="N2166"/>
  <c r="N2168"/>
  <c r="N2171"/>
  <c r="N2172"/>
  <c r="N2173"/>
  <c r="N2174"/>
  <c r="N2175"/>
  <c r="N2177"/>
  <c r="N2178"/>
  <c r="N2180"/>
  <c r="N2181"/>
  <c r="P2181"/>
  <c r="V2181"/>
  <c r="N2182"/>
  <c r="P2182"/>
  <c r="N2183"/>
  <c r="N2184"/>
  <c r="N2187"/>
  <c r="N2188"/>
  <c r="P2188"/>
  <c r="N2190"/>
  <c r="P2190"/>
  <c r="N2191"/>
  <c r="P2191"/>
  <c r="N2193"/>
  <c r="N2194"/>
  <c r="N2195"/>
  <c r="N2196"/>
  <c r="N2197"/>
  <c r="P2197"/>
  <c r="N2199"/>
  <c r="N2200"/>
  <c r="N2201"/>
  <c r="N2206"/>
  <c r="N2207"/>
  <c r="N2210"/>
  <c r="T2210"/>
  <c r="T2209"/>
  <c r="N2215"/>
  <c r="N2216"/>
  <c r="N2218"/>
  <c r="N2221"/>
  <c r="N2223"/>
  <c r="N2225"/>
  <c r="N2230"/>
  <c r="N2235"/>
  <c r="P2235"/>
  <c r="N2238"/>
  <c r="T2238"/>
  <c r="N2242"/>
  <c r="N2243"/>
  <c r="N2244"/>
  <c r="N2245"/>
  <c r="T2245"/>
  <c r="N2248"/>
  <c r="N2251"/>
  <c r="N2252"/>
  <c r="N2253"/>
  <c r="N2254"/>
  <c r="N2257"/>
  <c r="T2257"/>
  <c r="N2260"/>
  <c r="N2261"/>
  <c r="R2261"/>
  <c r="N2262"/>
  <c r="N2263"/>
  <c r="T2263"/>
  <c r="N2266"/>
  <c r="N2268"/>
  <c r="R2268"/>
  <c r="N2269"/>
  <c r="R2269"/>
  <c r="N2270"/>
  <c r="R2270"/>
  <c r="N2275"/>
  <c r="T2275"/>
  <c r="N2281"/>
  <c r="N2284"/>
  <c r="T2284"/>
  <c r="N2288"/>
  <c r="N2289"/>
  <c r="R2289"/>
  <c r="N2290"/>
  <c r="T2290"/>
  <c r="N2291"/>
  <c r="T2291"/>
  <c r="N2294"/>
  <c r="R2294"/>
  <c r="N2297"/>
  <c r="T2297"/>
  <c r="N2298"/>
  <c r="N2299"/>
  <c r="T2299"/>
  <c r="N2300"/>
  <c r="N2305"/>
  <c r="P2305"/>
  <c r="V2305"/>
  <c r="W2305"/>
  <c r="N2307"/>
  <c r="N2309"/>
  <c r="N2310"/>
  <c r="R2310"/>
  <c r="N2312"/>
  <c r="N2317"/>
  <c r="R2317"/>
  <c r="R2316"/>
  <c r="N2325"/>
  <c r="N2326"/>
  <c r="R2326"/>
  <c r="N2327"/>
  <c r="N2328"/>
  <c r="R2328"/>
  <c r="N2329"/>
  <c r="N2332"/>
  <c r="N2335"/>
  <c r="R2335"/>
  <c r="N2336"/>
  <c r="R2336"/>
  <c r="N2345"/>
  <c r="R2345"/>
  <c r="N2350"/>
  <c r="P2350"/>
  <c r="N2351"/>
  <c r="T2351"/>
  <c r="N2352"/>
  <c r="T2352"/>
  <c r="N2353"/>
  <c r="N2354"/>
  <c r="P2354"/>
  <c r="N2355"/>
  <c r="T2355"/>
  <c r="N2356"/>
  <c r="N2361"/>
  <c r="N2364"/>
  <c r="N2371"/>
  <c r="N2372"/>
  <c r="N2373"/>
  <c r="N2376"/>
  <c r="P2376"/>
  <c r="V2376"/>
  <c r="W2376"/>
  <c r="N2379"/>
  <c r="N2386"/>
  <c r="P2386"/>
  <c r="N2387"/>
  <c r="N2388"/>
  <c r="T2388"/>
  <c r="N2389"/>
  <c r="N2390"/>
  <c r="N2391"/>
  <c r="N2392"/>
  <c r="T2392"/>
  <c r="N2397"/>
  <c r="R2397"/>
  <c r="R2396"/>
  <c r="D229" i="2"/>
  <c r="N2400" i="3"/>
  <c r="N2403"/>
  <c r="N2404"/>
  <c r="R2404"/>
  <c r="N2409"/>
  <c r="N2411"/>
  <c r="T2411"/>
  <c r="N2413"/>
  <c r="N2415"/>
  <c r="P2415"/>
  <c r="V2415"/>
  <c r="N2417"/>
  <c r="R2417"/>
  <c r="N2419"/>
  <c r="N2425"/>
  <c r="N2427"/>
  <c r="N2428"/>
  <c r="P2428"/>
  <c r="V2428"/>
  <c r="N2429"/>
  <c r="P2429"/>
  <c r="N2432"/>
  <c r="N2435"/>
  <c r="N2436"/>
  <c r="N2437"/>
  <c r="R2437"/>
  <c r="N2438"/>
  <c r="N2441"/>
  <c r="N2446"/>
  <c r="N2447"/>
  <c r="N2448"/>
  <c r="P2448"/>
  <c r="V2448"/>
  <c r="W2448"/>
  <c r="N2449"/>
  <c r="N2452"/>
  <c r="N2458"/>
  <c r="N2459"/>
  <c r="N2460"/>
  <c r="N2461"/>
  <c r="T2461"/>
  <c r="N2462"/>
  <c r="P2462"/>
  <c r="N2465"/>
  <c r="N2467"/>
  <c r="R2467"/>
  <c r="N2468"/>
  <c r="P2468"/>
  <c r="V2468"/>
  <c r="W2468"/>
  <c r="N2469"/>
  <c r="P2469"/>
  <c r="V2469"/>
  <c r="N2470"/>
  <c r="N2475"/>
  <c r="N2476"/>
  <c r="T2476"/>
  <c r="N2481"/>
  <c r="P2481"/>
  <c r="N2482"/>
  <c r="N2483"/>
  <c r="N2484"/>
  <c r="P2484"/>
  <c r="N2489"/>
  <c r="R2489"/>
  <c r="N2497"/>
  <c r="N2501"/>
  <c r="N2504"/>
  <c r="R2504"/>
  <c r="N2505"/>
  <c r="N2506"/>
  <c r="N2511"/>
  <c r="N2515"/>
  <c r="N2517"/>
  <c r="N2522"/>
  <c r="R2522"/>
  <c r="N2523"/>
  <c r="N2524"/>
  <c r="R2524"/>
  <c r="N2529"/>
  <c r="P2529"/>
  <c r="N2530"/>
  <c r="N2531"/>
  <c r="N2532"/>
  <c r="P2532"/>
  <c r="V2532"/>
  <c r="N2533"/>
  <c r="N2534"/>
  <c r="N2539"/>
  <c r="R2539"/>
  <c r="N2540"/>
  <c r="R2540"/>
  <c r="N2543"/>
  <c r="N2544"/>
  <c r="N2545"/>
  <c r="P2545"/>
  <c r="N2548"/>
  <c r="T2548"/>
  <c r="T2547"/>
  <c r="N2551"/>
  <c r="P2551"/>
  <c r="N2552"/>
  <c r="T2552"/>
  <c r="N2555"/>
  <c r="R2555"/>
  <c r="R2554"/>
  <c r="D260" i="2"/>
  <c r="N2560" i="3"/>
  <c r="N2561"/>
  <c r="T2561"/>
  <c r="N2564"/>
  <c r="N2567"/>
  <c r="R2567"/>
  <c r="R2566"/>
  <c r="D264" i="2"/>
  <c r="N2572" i="3"/>
  <c r="N2574"/>
  <c r="R2574"/>
  <c r="N2575"/>
  <c r="N2578"/>
  <c r="N2580"/>
  <c r="N2581"/>
  <c r="R2581"/>
  <c r="N2582"/>
  <c r="N2583"/>
  <c r="P2583"/>
  <c r="V2583"/>
  <c r="N2586"/>
  <c r="N2587"/>
  <c r="N2589"/>
  <c r="T2589"/>
  <c r="N2590"/>
  <c r="N2593"/>
  <c r="N2595"/>
  <c r="N2596"/>
  <c r="N2597"/>
  <c r="N2598"/>
  <c r="N2601"/>
  <c r="N2603"/>
  <c r="P2603"/>
  <c r="N2604"/>
  <c r="N2605"/>
  <c r="P2605"/>
  <c r="N2606"/>
  <c r="N2609"/>
  <c r="N2611"/>
  <c r="N2612"/>
  <c r="N2613"/>
  <c r="N2614"/>
  <c r="N2615"/>
  <c r="N2618"/>
  <c r="N2620"/>
  <c r="N2621"/>
  <c r="R2621"/>
  <c r="N2622"/>
  <c r="N2627"/>
  <c r="T2627"/>
  <c r="N2628"/>
  <c r="P2628"/>
  <c r="V2628"/>
  <c r="N2629"/>
  <c r="P2629"/>
  <c r="N2634"/>
  <c r="N2635"/>
  <c r="N2639"/>
  <c r="N2640"/>
  <c r="N2645"/>
  <c r="T2645"/>
  <c r="N2646"/>
  <c r="N2647"/>
  <c r="N2650"/>
  <c r="T2650"/>
  <c r="N2651"/>
  <c r="N2652"/>
  <c r="N2657"/>
  <c r="N2661"/>
  <c r="T2661"/>
  <c r="N2662"/>
  <c r="T2662"/>
  <c r="N2665"/>
  <c r="N2666"/>
  <c r="R2666"/>
  <c r="N2669"/>
  <c r="R2669"/>
  <c r="N2670"/>
  <c r="N2674"/>
  <c r="N2683"/>
  <c r="R2683"/>
  <c r="N2684"/>
  <c r="T2684"/>
  <c r="N2685"/>
  <c r="N2686"/>
  <c r="N2687"/>
  <c r="N2694"/>
  <c r="R2694"/>
  <c r="R2693"/>
  <c r="D289" i="2"/>
  <c r="N2698" i="3"/>
  <c r="N2699"/>
  <c r="P2699"/>
  <c r="N2700"/>
  <c r="P2700"/>
  <c r="N2702"/>
  <c r="N2704"/>
  <c r="T2704"/>
  <c r="N2707"/>
  <c r="P2707"/>
  <c r="N2709"/>
  <c r="N2710"/>
  <c r="N2712"/>
  <c r="T2712"/>
  <c r="N2713"/>
  <c r="N2714"/>
  <c r="R2714"/>
  <c r="N2719"/>
  <c r="R2719"/>
  <c r="N2720"/>
  <c r="N2721"/>
  <c r="N2726"/>
  <c r="T2726"/>
  <c r="N2727"/>
  <c r="N2732"/>
  <c r="N2743"/>
  <c r="N2746"/>
  <c r="T2746"/>
  <c r="N2749"/>
  <c r="N2750"/>
  <c r="N2752"/>
  <c r="P2752"/>
  <c r="N2754"/>
  <c r="N2756"/>
  <c r="N2757"/>
  <c r="T2757"/>
  <c r="N2759"/>
  <c r="R2759"/>
  <c r="N2765"/>
  <c r="N2766"/>
  <c r="N2767"/>
  <c r="N2768"/>
  <c r="N2769"/>
  <c r="N2772"/>
  <c r="R2772"/>
  <c r="N2773"/>
  <c r="N2774"/>
  <c r="N2775"/>
  <c r="N2776"/>
  <c r="N2781"/>
  <c r="N2782"/>
  <c r="T2782"/>
  <c r="N2783"/>
  <c r="N2784"/>
  <c r="P2784"/>
  <c r="N2793"/>
  <c r="R2793"/>
  <c r="N2794"/>
  <c r="N2795"/>
  <c r="R2795"/>
  <c r="N2798"/>
  <c r="R2798"/>
  <c r="R2797"/>
  <c r="N2801"/>
  <c r="N2802"/>
  <c r="N2805"/>
  <c r="N2806"/>
  <c r="R2806"/>
  <c r="N2809"/>
  <c r="N2810"/>
  <c r="R2810"/>
  <c r="N2815"/>
  <c r="N2818"/>
  <c r="N2819"/>
  <c r="N2820"/>
  <c r="N2821"/>
  <c r="N2822"/>
  <c r="T2822"/>
  <c r="N2823"/>
  <c r="R2823"/>
  <c r="N2824"/>
  <c r="T2824"/>
  <c r="N2827"/>
  <c r="R2827"/>
  <c r="N2828"/>
  <c r="N2829"/>
  <c r="N2830"/>
  <c r="T2830"/>
  <c r="N2831"/>
  <c r="P2831"/>
  <c r="N2832"/>
  <c r="R2832"/>
  <c r="N2833"/>
  <c r="T2833"/>
  <c r="N2834"/>
  <c r="N2835"/>
  <c r="N2836"/>
  <c r="N2837"/>
  <c r="R2837"/>
  <c r="N2838"/>
  <c r="T2838"/>
  <c r="N2839"/>
  <c r="N2840"/>
  <c r="N2841"/>
  <c r="N2842"/>
  <c r="T2842"/>
  <c r="N2845"/>
  <c r="P2845"/>
  <c r="V2845"/>
  <c r="N2846"/>
  <c r="N2847"/>
  <c r="N2848"/>
  <c r="N2849"/>
  <c r="R2849"/>
  <c r="N2850"/>
  <c r="N2851"/>
  <c r="R2851"/>
  <c r="N2852"/>
  <c r="N2853"/>
  <c r="N2854"/>
  <c r="N2855"/>
  <c r="N2856"/>
  <c r="N2857"/>
  <c r="T2857"/>
  <c r="N2858"/>
  <c r="N2859"/>
  <c r="R2859"/>
  <c r="N2860"/>
  <c r="N2861"/>
  <c r="T2861"/>
  <c r="N2862"/>
  <c r="N2863"/>
  <c r="R2863"/>
  <c r="N2864"/>
  <c r="N2865"/>
  <c r="N2868"/>
  <c r="N2869"/>
  <c r="N2870"/>
  <c r="T2870"/>
  <c r="N2871"/>
  <c r="N2872"/>
  <c r="T2872"/>
  <c r="N2873"/>
  <c r="N2874"/>
  <c r="R2874"/>
  <c r="N2875"/>
  <c r="N2876"/>
  <c r="P2876"/>
  <c r="N2877"/>
  <c r="N2878"/>
  <c r="R2878"/>
  <c r="N2879"/>
  <c r="N2880"/>
  <c r="N2881"/>
  <c r="P2881"/>
  <c r="V2881"/>
  <c r="N2882"/>
  <c r="T2882"/>
  <c r="N2883"/>
  <c r="T2883"/>
  <c r="N2884"/>
  <c r="N2885"/>
  <c r="P2885"/>
  <c r="N2886"/>
  <c r="N2887"/>
  <c r="N2888"/>
  <c r="N2889"/>
  <c r="N2890"/>
  <c r="R2890"/>
  <c r="N2891"/>
  <c r="N2892"/>
  <c r="N2893"/>
  <c r="R2893"/>
  <c r="N2894"/>
  <c r="P2894"/>
  <c r="N2895"/>
  <c r="N2896"/>
  <c r="P2896"/>
  <c r="V2896"/>
  <c r="N2897"/>
  <c r="T2897"/>
  <c r="N2898"/>
  <c r="P2898"/>
  <c r="N2899"/>
  <c r="T2899"/>
  <c r="N2900"/>
  <c r="P2900"/>
  <c r="V2900"/>
  <c r="N2901"/>
  <c r="T2901"/>
  <c r="N2902"/>
  <c r="T2902"/>
  <c r="N2905"/>
  <c r="N2906"/>
  <c r="N2907"/>
  <c r="R2907"/>
  <c r="N2910"/>
  <c r="N2911"/>
  <c r="N2912"/>
  <c r="N2913"/>
  <c r="T2913"/>
  <c r="N2914"/>
  <c r="N2915"/>
  <c r="N2916"/>
  <c r="N2917"/>
  <c r="N2918"/>
  <c r="P2918"/>
  <c r="N2919"/>
  <c r="T2919"/>
  <c r="N2920"/>
  <c r="T2920"/>
  <c r="N2921"/>
  <c r="N2922"/>
  <c r="N2923"/>
  <c r="N2924"/>
  <c r="N2925"/>
  <c r="N2926"/>
  <c r="P2926"/>
  <c r="N2929"/>
  <c r="T2929"/>
  <c r="N2930"/>
  <c r="N2931"/>
  <c r="N2934"/>
  <c r="R2934"/>
  <c r="N2935"/>
  <c r="N2936"/>
  <c r="N2937"/>
  <c r="T2937"/>
  <c r="N2938"/>
  <c r="R2938"/>
  <c r="N2939"/>
  <c r="P2939"/>
  <c r="N2940"/>
  <c r="N2947"/>
  <c r="N2948"/>
  <c r="R2948"/>
  <c r="N2949"/>
  <c r="N2950"/>
  <c r="T2950"/>
  <c r="N2951"/>
  <c r="T2951"/>
  <c r="N2954"/>
  <c r="N2955"/>
  <c r="P2955"/>
  <c r="N2958"/>
  <c r="N2959"/>
  <c r="N2960"/>
  <c r="N2961"/>
  <c r="N2964"/>
  <c r="N2967"/>
  <c r="N2968"/>
  <c r="R2968"/>
  <c r="N2969"/>
  <c r="N2972"/>
  <c r="N2973"/>
  <c r="N2974"/>
  <c r="T2974"/>
  <c r="N2975"/>
  <c r="N2976"/>
  <c r="N2977"/>
  <c r="P2977"/>
  <c r="N2982"/>
  <c r="N2983"/>
  <c r="N2984"/>
  <c r="P2984"/>
  <c r="N2985"/>
  <c r="R2985"/>
  <c r="N2986"/>
  <c r="N2987"/>
  <c r="N2990"/>
  <c r="N2991"/>
  <c r="N2994"/>
  <c r="R2994"/>
  <c r="N2995"/>
  <c r="P2995"/>
  <c r="N2996"/>
  <c r="T2996"/>
  <c r="N2997"/>
  <c r="N2998"/>
  <c r="N2999"/>
  <c r="R2999"/>
  <c r="N3000"/>
  <c r="N3001"/>
  <c r="N3002"/>
  <c r="N3003"/>
  <c r="N3004"/>
  <c r="N3007"/>
  <c r="N3008"/>
  <c r="P3008"/>
  <c r="V3008"/>
  <c r="N3009"/>
  <c r="T3009"/>
  <c r="N3010"/>
  <c r="R3010"/>
  <c r="N3011"/>
  <c r="N3012"/>
  <c r="N3013"/>
  <c r="T3013"/>
  <c r="N3014"/>
  <c r="N3015"/>
  <c r="R3015"/>
  <c r="N3016"/>
  <c r="N3019"/>
  <c r="R3019"/>
  <c r="N3020"/>
  <c r="N3021"/>
  <c r="T3021"/>
  <c r="N3022"/>
  <c r="R3022"/>
  <c r="N3023"/>
  <c r="N3024"/>
  <c r="N3025"/>
  <c r="N3026"/>
  <c r="N3027"/>
  <c r="N3028"/>
  <c r="N3029"/>
  <c r="N3030"/>
  <c r="P3030"/>
  <c r="V3030"/>
  <c r="N3031"/>
  <c r="N3032"/>
  <c r="N3033"/>
  <c r="R3033"/>
  <c r="N3034"/>
  <c r="N3035"/>
  <c r="T3035"/>
  <c r="N3036"/>
  <c r="N3039"/>
  <c r="R3039"/>
  <c r="N3040"/>
  <c r="R3040"/>
  <c r="N3041"/>
  <c r="N3042"/>
  <c r="R3042"/>
  <c r="N3043"/>
  <c r="N3044"/>
  <c r="T3044"/>
  <c r="N3045"/>
  <c r="R3045"/>
  <c r="N3046"/>
  <c r="T3046"/>
  <c r="N3047"/>
  <c r="R3047"/>
  <c r="N3050"/>
  <c r="T3050"/>
  <c r="N3051"/>
  <c r="N3052"/>
  <c r="N3053"/>
  <c r="N3054"/>
  <c r="N3055"/>
  <c r="T3055"/>
  <c r="N3056"/>
  <c r="N3057"/>
  <c r="N3060"/>
  <c r="P3060"/>
  <c r="N3061"/>
  <c r="N3068"/>
  <c r="N3071"/>
  <c r="N3074"/>
  <c r="N3075"/>
  <c r="T3075"/>
  <c r="N3078"/>
  <c r="N3079"/>
  <c r="N3082"/>
  <c r="P3082"/>
  <c r="N3083"/>
  <c r="N3086"/>
  <c r="T3086"/>
  <c r="N3089"/>
  <c r="N3092"/>
  <c r="R3092"/>
  <c r="R3091"/>
  <c r="D341" i="2"/>
  <c r="N3097" i="3"/>
  <c r="R3097"/>
  <c r="R3096"/>
  <c r="D342" i="2"/>
  <c r="N3108" i="3"/>
  <c r="T3108"/>
  <c r="N3111"/>
  <c r="R3111"/>
  <c r="N3116"/>
  <c r="N3132"/>
  <c r="N3163"/>
  <c r="N3179"/>
  <c r="T3179"/>
  <c r="N3189"/>
  <c r="P3189"/>
  <c r="V3189"/>
  <c r="N3194"/>
  <c r="N3197"/>
  <c r="T3197"/>
  <c r="N3200"/>
  <c r="N3204"/>
  <c r="R3204"/>
  <c r="N3212"/>
  <c r="N3213"/>
  <c r="N3221"/>
  <c r="N3227"/>
  <c r="N3233"/>
  <c r="N3239"/>
  <c r="T3239"/>
  <c r="N3242"/>
  <c r="N3250"/>
  <c r="N3251"/>
  <c r="N3254"/>
  <c r="N3255"/>
  <c r="N3258"/>
  <c r="R3258"/>
  <c r="N3259"/>
  <c r="N3260"/>
  <c r="T3260"/>
  <c r="N3263"/>
  <c r="R3263"/>
  <c r="N3273"/>
  <c r="R3273"/>
  <c r="N3274"/>
  <c r="R3274"/>
  <c r="N3275"/>
  <c r="N3276"/>
  <c r="P3276"/>
  <c r="N3277"/>
  <c r="R3277"/>
  <c r="N3280"/>
  <c r="N3284"/>
  <c r="N3287"/>
  <c r="N3290"/>
  <c r="N3293"/>
  <c r="N3306"/>
  <c r="N3320"/>
  <c r="R3320"/>
  <c r="N3321"/>
  <c r="N3324"/>
  <c r="R3324"/>
  <c r="N3325"/>
  <c r="N3328"/>
  <c r="N3333"/>
  <c r="P3333"/>
  <c r="V3333"/>
  <c r="V3332"/>
  <c r="E354" i="2"/>
  <c r="N3345" i="3"/>
  <c r="N3353"/>
  <c r="N3359"/>
  <c r="P3359"/>
  <c r="N3363"/>
  <c r="N3384"/>
  <c r="N3388"/>
  <c r="R3388"/>
  <c r="N3393"/>
  <c r="T3393"/>
  <c r="N3401"/>
  <c r="N3411"/>
  <c r="N3442"/>
  <c r="N3446"/>
  <c r="N3458"/>
  <c r="N3461"/>
  <c r="N3468"/>
  <c r="N3471"/>
  <c r="T3471"/>
  <c r="N3475"/>
  <c r="N3478"/>
  <c r="N3486"/>
  <c r="N3498"/>
  <c r="R3498"/>
  <c r="N3501"/>
  <c r="N3505"/>
  <c r="N3506"/>
  <c r="N3509"/>
  <c r="N3540"/>
  <c r="N3548"/>
  <c r="N3567"/>
  <c r="R3567"/>
  <c r="N3584"/>
  <c r="T3584"/>
  <c r="N3585"/>
  <c r="R3585"/>
  <c r="N3588"/>
  <c r="N3589"/>
  <c r="T3589"/>
  <c r="N3592"/>
  <c r="R3592"/>
  <c r="R3591"/>
  <c r="D363" i="2"/>
  <c r="N3595" i="3"/>
  <c r="N3603"/>
  <c r="N3607"/>
  <c r="T3607"/>
  <c r="N3615"/>
  <c r="T3615"/>
  <c r="N3626"/>
  <c r="P3626"/>
  <c r="N3627"/>
  <c r="N3633"/>
  <c r="N3634"/>
  <c r="N3637"/>
  <c r="N3638"/>
  <c r="N3642"/>
  <c r="R3642"/>
  <c r="N3645"/>
  <c r="R3645"/>
  <c r="N3658"/>
  <c r="P3658"/>
  <c r="V3658"/>
  <c r="N3667"/>
  <c r="N3670"/>
  <c r="R3670"/>
  <c r="N3676"/>
  <c r="P3676"/>
  <c r="N3682"/>
  <c r="N3683"/>
  <c r="N3686"/>
  <c r="N3697"/>
  <c r="R3697"/>
  <c r="N3701"/>
  <c r="N3705"/>
  <c r="N3709"/>
  <c r="N3713"/>
  <c r="N3716"/>
  <c r="P3716"/>
  <c r="V3716"/>
  <c r="N3722"/>
  <c r="N3725"/>
  <c r="P3725"/>
  <c r="N3733"/>
  <c r="T3733"/>
  <c r="N3736"/>
  <c r="P3736"/>
  <c r="N3740"/>
  <c r="R3740"/>
  <c r="N3743"/>
  <c r="T3743"/>
  <c r="N3749"/>
  <c r="N3750"/>
  <c r="P3750"/>
  <c r="V3750"/>
  <c r="N3755"/>
  <c r="N3756"/>
  <c r="R3756"/>
  <c r="N3757"/>
  <c r="N3758"/>
  <c r="P3758"/>
  <c r="V3758"/>
  <c r="N3762"/>
  <c r="N3768"/>
  <c r="R3768"/>
  <c r="N3769"/>
  <c r="N3773"/>
  <c r="T3773"/>
  <c r="N3774"/>
  <c r="N3779"/>
  <c r="P3779"/>
  <c r="N3780"/>
  <c r="N3784"/>
  <c r="N3788"/>
  <c r="N3789"/>
  <c r="N3793"/>
  <c r="N3794"/>
  <c r="R3794"/>
  <c r="N3798"/>
  <c r="T3798"/>
  <c r="N3804"/>
  <c r="P3804"/>
  <c r="N3814"/>
  <c r="N3820"/>
  <c r="N3823"/>
  <c r="N3828"/>
  <c r="R3828"/>
  <c r="N3831"/>
  <c r="N3839"/>
  <c r="P3839"/>
  <c r="N3840"/>
  <c r="N3848"/>
  <c r="R3848"/>
  <c r="N3849"/>
  <c r="N3857"/>
  <c r="N3858"/>
  <c r="N3859"/>
  <c r="N3867"/>
  <c r="N3868"/>
  <c r="R3868"/>
  <c r="N3874"/>
  <c r="P3874"/>
  <c r="V3874"/>
  <c r="W3874"/>
  <c r="N3875"/>
  <c r="R3875"/>
  <c r="N3883"/>
  <c r="N3893"/>
  <c r="N3901"/>
  <c r="N3909"/>
  <c r="N3913"/>
  <c r="N3914"/>
  <c r="N3918"/>
  <c r="N3923"/>
  <c r="N3935"/>
  <c r="T3935"/>
  <c r="T3934"/>
  <c r="N3941"/>
  <c r="P3941"/>
  <c r="N3944"/>
  <c r="N3950"/>
  <c r="N3962"/>
  <c r="T3962"/>
  <c r="N3968"/>
  <c r="N3969"/>
  <c r="N3979"/>
  <c r="P3979"/>
  <c r="N3982"/>
  <c r="N3988"/>
  <c r="N3996"/>
  <c r="N3997"/>
  <c r="R3997"/>
  <c r="N4000"/>
  <c r="N4001"/>
  <c r="T4001"/>
  <c r="N4004"/>
  <c r="N4009"/>
  <c r="T4009"/>
  <c r="N4010"/>
  <c r="P4010"/>
  <c r="V4010"/>
  <c r="N4011"/>
  <c r="P4011"/>
  <c r="N4012"/>
  <c r="N4013"/>
  <c r="T4013"/>
  <c r="N4014"/>
  <c r="N4015"/>
  <c r="N4016"/>
  <c r="P4016"/>
  <c r="N4017"/>
  <c r="R4017"/>
  <c r="N4018"/>
  <c r="N4023"/>
  <c r="T4023"/>
  <c r="N4024"/>
  <c r="N4025"/>
  <c r="T4025"/>
  <c r="N4026"/>
  <c r="P4026"/>
  <c r="N4027"/>
  <c r="R4027"/>
  <c r="N4028"/>
  <c r="N4029"/>
  <c r="P4029"/>
  <c r="V4029"/>
  <c r="N4030"/>
  <c r="T4030"/>
  <c r="N4031"/>
  <c r="N4034"/>
  <c r="N4035"/>
  <c r="N4036"/>
  <c r="R4036"/>
  <c r="N4037"/>
  <c r="N4038"/>
  <c r="T4038"/>
  <c r="N4039"/>
  <c r="R4039"/>
  <c r="N4040"/>
  <c r="R4040"/>
  <c r="N4041"/>
  <c r="N4044"/>
  <c r="N4045"/>
  <c r="N4046"/>
  <c r="N4051"/>
  <c r="N4052"/>
  <c r="N4053"/>
  <c r="T4053"/>
  <c r="N4054"/>
  <c r="R4054"/>
  <c r="N4055"/>
  <c r="P4055"/>
  <c r="N4056"/>
  <c r="R4056"/>
  <c r="N4057"/>
  <c r="P4057"/>
  <c r="N4058"/>
  <c r="N4059"/>
  <c r="N4060"/>
  <c r="N4061"/>
  <c r="N4062"/>
  <c r="T4062"/>
  <c r="N4063"/>
  <c r="N4064"/>
  <c r="N4065"/>
  <c r="R4065"/>
  <c r="N4066"/>
  <c r="T4066"/>
  <c r="N4067"/>
  <c r="N4068"/>
  <c r="N4069"/>
  <c r="P4069"/>
  <c r="V4069"/>
  <c r="N4072"/>
  <c r="T4072"/>
  <c r="N4073"/>
  <c r="N4074"/>
  <c r="R4074"/>
  <c r="N4075"/>
  <c r="P4075"/>
  <c r="N4076"/>
  <c r="T4076"/>
  <c r="N4077"/>
  <c r="N4080"/>
  <c r="N4081"/>
  <c r="N4082"/>
  <c r="T4082"/>
  <c r="N4083"/>
  <c r="N4086"/>
  <c r="N4087"/>
  <c r="R4087"/>
  <c r="N4088"/>
  <c r="R4088"/>
  <c r="N4089"/>
  <c r="N4090"/>
  <c r="N4091"/>
  <c r="P4091"/>
  <c r="N4092"/>
  <c r="P4092"/>
  <c r="N4093"/>
  <c r="N4094"/>
  <c r="N4095"/>
  <c r="N4098"/>
  <c r="T4098"/>
  <c r="N4099"/>
  <c r="N4100"/>
  <c r="T4100"/>
  <c r="N4101"/>
  <c r="T4101"/>
  <c r="N4102"/>
  <c r="P4102"/>
  <c r="N4103"/>
  <c r="N4104"/>
  <c r="T4104"/>
  <c r="N4105"/>
  <c r="P4105"/>
  <c r="V4105"/>
  <c r="N4108"/>
  <c r="N4109"/>
  <c r="N4110"/>
  <c r="N4111"/>
  <c r="P4111"/>
  <c r="V4111"/>
  <c r="N4112"/>
  <c r="P4112"/>
  <c r="N4113"/>
  <c r="N4116"/>
  <c r="P4116"/>
  <c r="V4116"/>
  <c r="N4117"/>
  <c r="P4117"/>
  <c r="V4117"/>
  <c r="N4118"/>
  <c r="R4118"/>
  <c r="N4119"/>
  <c r="N4120"/>
  <c r="N4121"/>
  <c r="N4122"/>
  <c r="P4122"/>
  <c r="V4122"/>
  <c r="N4123"/>
  <c r="N4124"/>
  <c r="N4125"/>
  <c r="N4126"/>
  <c r="T4126"/>
  <c r="N4127"/>
  <c r="N4130"/>
  <c r="N4131"/>
  <c r="N4132"/>
  <c r="T4132"/>
  <c r="N4133"/>
  <c r="P4133"/>
  <c r="V4133"/>
  <c r="W4133"/>
  <c r="N4134"/>
  <c r="N4135"/>
  <c r="R4135"/>
  <c r="N4136"/>
  <c r="N4137"/>
  <c r="N4138"/>
  <c r="N4139"/>
  <c r="R4139"/>
  <c r="N4140"/>
  <c r="P4140"/>
  <c r="N4141"/>
  <c r="N4142"/>
  <c r="N4143"/>
  <c r="R4143"/>
  <c r="N4144"/>
  <c r="R4144"/>
  <c r="N4145"/>
  <c r="R4145"/>
  <c r="N4146"/>
  <c r="N4147"/>
  <c r="N4148"/>
  <c r="N4149"/>
  <c r="N4150"/>
  <c r="T4150"/>
  <c r="N4151"/>
  <c r="N4154"/>
  <c r="N4155"/>
  <c r="N4156"/>
  <c r="N4157"/>
  <c r="P4157"/>
  <c r="N4158"/>
  <c r="N4159"/>
  <c r="N4160"/>
  <c r="T4160"/>
  <c r="N4161"/>
  <c r="N4162"/>
  <c r="T4162"/>
  <c r="N4163"/>
  <c r="R4163"/>
  <c r="N4164"/>
  <c r="N4165"/>
  <c r="T4165"/>
  <c r="N4166"/>
  <c r="N4167"/>
  <c r="N4168"/>
  <c r="R4168"/>
  <c r="N4171"/>
  <c r="N4172"/>
  <c r="T4172"/>
  <c r="N4173"/>
  <c r="N4174"/>
  <c r="N4175"/>
  <c r="R4175"/>
  <c r="N4176"/>
  <c r="N4177"/>
  <c r="N4178"/>
  <c r="R4178"/>
  <c r="N4179"/>
  <c r="P4179"/>
  <c r="N4180"/>
  <c r="R4180"/>
  <c r="N4181"/>
  <c r="P4181"/>
  <c r="V4181"/>
  <c r="W4181"/>
  <c r="N4182"/>
  <c r="N4183"/>
  <c r="N4184"/>
  <c r="P4184"/>
  <c r="V4184"/>
  <c r="W4184"/>
  <c r="N4187"/>
  <c r="N4188"/>
  <c r="N4189"/>
  <c r="P4189"/>
  <c r="N4190"/>
  <c r="N4191"/>
  <c r="P4191"/>
  <c r="N4192"/>
  <c r="R4192"/>
  <c r="N4193"/>
  <c r="N4194"/>
  <c r="P4194"/>
  <c r="N4195"/>
  <c r="N4196"/>
  <c r="R4196"/>
  <c r="N4197"/>
  <c r="N4200"/>
  <c r="T4200"/>
  <c r="N4201"/>
  <c r="N4202"/>
  <c r="N4203"/>
  <c r="R4203"/>
  <c r="N4204"/>
  <c r="P4204"/>
  <c r="V4204"/>
  <c r="N4205"/>
  <c r="T4205"/>
  <c r="N4206"/>
  <c r="R4206"/>
  <c r="N4207"/>
  <c r="N4210"/>
  <c r="N4211"/>
  <c r="N4212"/>
  <c r="R4212"/>
  <c r="N4213"/>
  <c r="T4213"/>
  <c r="N4214"/>
  <c r="N4215"/>
  <c r="N4216"/>
  <c r="R4216"/>
  <c r="N4217"/>
  <c r="T4217"/>
  <c r="N4218"/>
  <c r="T4218"/>
  <c r="N4219"/>
  <c r="R4219"/>
  <c r="N4220"/>
  <c r="R4220"/>
  <c r="N4221"/>
  <c r="N4222"/>
  <c r="N4223"/>
  <c r="N4224"/>
  <c r="R4224"/>
  <c r="N4225"/>
  <c r="N4226"/>
  <c r="N4229"/>
  <c r="P4229"/>
  <c r="N4230"/>
  <c r="T4230"/>
  <c r="N4231"/>
  <c r="N4232"/>
  <c r="T4232"/>
  <c r="N4233"/>
  <c r="N4234"/>
  <c r="N4235"/>
  <c r="N4236"/>
  <c r="N4237"/>
  <c r="N4238"/>
  <c r="P4238"/>
  <c r="V4238"/>
  <c r="N4239"/>
  <c r="R4239"/>
  <c r="N4240"/>
  <c r="N4241"/>
  <c r="N4242"/>
  <c r="N4243"/>
  <c r="N4244"/>
  <c r="N4245"/>
  <c r="P4245"/>
  <c r="N4246"/>
  <c r="N4247"/>
  <c r="N4248"/>
  <c r="N4249"/>
  <c r="N4250"/>
  <c r="T4250"/>
  <c r="N4253"/>
  <c r="N4254"/>
  <c r="N4255"/>
  <c r="N4256"/>
  <c r="N4257"/>
  <c r="T4257"/>
  <c r="N4258"/>
  <c r="N4259"/>
  <c r="N4260"/>
  <c r="N4261"/>
  <c r="N4262"/>
  <c r="N4263"/>
  <c r="N4264"/>
  <c r="N4265"/>
  <c r="N4266"/>
  <c r="N4269"/>
  <c r="R4269"/>
  <c r="N4270"/>
  <c r="R4270"/>
  <c r="N4271"/>
  <c r="N4274"/>
  <c r="N4275"/>
  <c r="R4275"/>
  <c r="N4276"/>
  <c r="N4277"/>
  <c r="N4278"/>
  <c r="N4279"/>
  <c r="N4280"/>
  <c r="N4281"/>
  <c r="R4281"/>
  <c r="N4282"/>
  <c r="N4283"/>
  <c r="N4284"/>
  <c r="R4284"/>
  <c r="N4286"/>
  <c r="N4288"/>
  <c r="N4294"/>
  <c r="N4295"/>
  <c r="N4296"/>
  <c r="R4296"/>
  <c r="N4297"/>
  <c r="N4298"/>
  <c r="N4299"/>
  <c r="R4299"/>
  <c r="N4300"/>
  <c r="P4300"/>
  <c r="V4300"/>
  <c r="N4301"/>
  <c r="N4302"/>
  <c r="T4302"/>
  <c r="N4303"/>
  <c r="N4304"/>
  <c r="N4305"/>
  <c r="T4305"/>
  <c r="N4306"/>
  <c r="N4307"/>
  <c r="R4307"/>
  <c r="N4308"/>
  <c r="N4309"/>
  <c r="P4309"/>
  <c r="V4309"/>
  <c r="N4310"/>
  <c r="N4311"/>
  <c r="N4312"/>
  <c r="N4313"/>
  <c r="N4314"/>
  <c r="P4314"/>
  <c r="N4315"/>
  <c r="N4316"/>
  <c r="N4317"/>
  <c r="N4318"/>
  <c r="N4319"/>
  <c r="N4320"/>
  <c r="N4321"/>
  <c r="P4321"/>
  <c r="N4322"/>
  <c r="R4322"/>
  <c r="N4327"/>
  <c r="T4327"/>
  <c r="N4328"/>
  <c r="N4329"/>
  <c r="R4329"/>
  <c r="N4330"/>
  <c r="P4330"/>
  <c r="N4331"/>
  <c r="T4331"/>
  <c r="N4332"/>
  <c r="N4333"/>
  <c r="N4334"/>
  <c r="N4335"/>
  <c r="N4336"/>
  <c r="N4337"/>
  <c r="T4337"/>
  <c r="N4338"/>
  <c r="R4338"/>
  <c r="N4339"/>
  <c r="T4339"/>
  <c r="N4340"/>
  <c r="P4340"/>
  <c r="N4341"/>
  <c r="N4342"/>
  <c r="P4342"/>
  <c r="V4342"/>
  <c r="N4343"/>
  <c r="R4343"/>
  <c r="N4344"/>
  <c r="N4345"/>
  <c r="T4345"/>
  <c r="N4346"/>
  <c r="T4346"/>
  <c r="N4347"/>
  <c r="N4348"/>
  <c r="N4349"/>
  <c r="R4349"/>
  <c r="N4350"/>
  <c r="P4350"/>
  <c r="N4351"/>
  <c r="R4351"/>
  <c r="N4352"/>
  <c r="N4353"/>
  <c r="N4354"/>
  <c r="N4355"/>
  <c r="R4355"/>
  <c r="N4356"/>
  <c r="N4357"/>
  <c r="N4358"/>
  <c r="R4358"/>
  <c r="N4361"/>
  <c r="N4362"/>
  <c r="N4363"/>
  <c r="R4363"/>
  <c r="N4364"/>
  <c r="T4364"/>
  <c r="N4365"/>
  <c r="T4365"/>
  <c r="N4366"/>
  <c r="N4367"/>
  <c r="R4367"/>
  <c r="N4368"/>
  <c r="N4369"/>
  <c r="N4370"/>
  <c r="N4371"/>
  <c r="R4371"/>
  <c r="N4372"/>
  <c r="N4373"/>
  <c r="T4373"/>
  <c r="N4374"/>
  <c r="T4374"/>
  <c r="N4375"/>
  <c r="N4376"/>
  <c r="N4377"/>
  <c r="N4378"/>
  <c r="N4379"/>
  <c r="N4380"/>
  <c r="P4380"/>
  <c r="V4380"/>
  <c r="W4380"/>
  <c r="N4381"/>
  <c r="R4381"/>
  <c r="N4382"/>
  <c r="R4382"/>
  <c r="N4383"/>
  <c r="R4383"/>
  <c r="N4384"/>
  <c r="N4385"/>
  <c r="N4386"/>
  <c r="N4387"/>
  <c r="P4387"/>
  <c r="V4387"/>
  <c r="N4388"/>
  <c r="N4389"/>
  <c r="P4389"/>
  <c r="N4390"/>
  <c r="P4390"/>
  <c r="V4390"/>
  <c r="N4391"/>
  <c r="T4391"/>
  <c r="N4394"/>
  <c r="N4395"/>
  <c r="R4395"/>
  <c r="N4396"/>
  <c r="N4401"/>
  <c r="T4401"/>
  <c r="N4402"/>
  <c r="N4403"/>
  <c r="N4404"/>
  <c r="N4405"/>
  <c r="N4406"/>
  <c r="R4406"/>
  <c r="N4407"/>
  <c r="N4408"/>
  <c r="N4409"/>
  <c r="N4410"/>
  <c r="R4410"/>
  <c r="N4411"/>
  <c r="T4411"/>
  <c r="N4412"/>
  <c r="T4412"/>
  <c r="N4413"/>
  <c r="N4414"/>
  <c r="P4414"/>
  <c r="N4415"/>
  <c r="N4416"/>
  <c r="P4416"/>
  <c r="V4416"/>
  <c r="N4417"/>
  <c r="N4418"/>
  <c r="P4418"/>
  <c r="N4419"/>
  <c r="R4419"/>
  <c r="N4420"/>
  <c r="N4421"/>
  <c r="P4421"/>
  <c r="N4422"/>
  <c r="R4422"/>
  <c r="N4423"/>
  <c r="N4424"/>
  <c r="N4425"/>
  <c r="T4425"/>
  <c r="N4426"/>
  <c r="N4427"/>
  <c r="T4427"/>
  <c r="N4428"/>
  <c r="P4428"/>
  <c r="V4428"/>
  <c r="N4429"/>
  <c r="T4429"/>
  <c r="N4430"/>
  <c r="N4431"/>
  <c r="N4432"/>
  <c r="N4433"/>
  <c r="P4433"/>
  <c r="V4433"/>
  <c r="N4434"/>
  <c r="T4434"/>
  <c r="N4435"/>
  <c r="T4435"/>
  <c r="N4436"/>
  <c r="N4437"/>
  <c r="N4438"/>
  <c r="R4438"/>
  <c r="N4439"/>
  <c r="N4440"/>
  <c r="N4441"/>
  <c r="P4441"/>
  <c r="V4441"/>
  <c r="N4442"/>
  <c r="P4442"/>
  <c r="N4443"/>
  <c r="N4444"/>
  <c r="N4445"/>
  <c r="N4446"/>
  <c r="R4446"/>
  <c r="N4449"/>
  <c r="N4450"/>
  <c r="N4451"/>
  <c r="N4452"/>
  <c r="T4452"/>
  <c r="N4453"/>
  <c r="N4454"/>
  <c r="T4454"/>
  <c r="N4455"/>
  <c r="N4456"/>
  <c r="R4456"/>
  <c r="N4457"/>
  <c r="R4457"/>
  <c r="N4458"/>
  <c r="N4459"/>
  <c r="N4460"/>
  <c r="N4461"/>
  <c r="N4462"/>
  <c r="T4462"/>
  <c r="N4463"/>
  <c r="N4464"/>
  <c r="N4465"/>
  <c r="N4466"/>
  <c r="N4467"/>
  <c r="T4467"/>
  <c r="N4468"/>
  <c r="N4469"/>
  <c r="R4469"/>
  <c r="N4470"/>
  <c r="R4470"/>
  <c r="N4471"/>
  <c r="R4471"/>
  <c r="N4472"/>
  <c r="T4472"/>
  <c r="N4473"/>
  <c r="N4474"/>
  <c r="N4475"/>
  <c r="N4476"/>
  <c r="N4477"/>
  <c r="N4478"/>
  <c r="T4478"/>
  <c r="N4479"/>
  <c r="N4480"/>
  <c r="N4481"/>
  <c r="N4482"/>
  <c r="N4483"/>
  <c r="R4483"/>
  <c r="N4484"/>
  <c r="N4485"/>
  <c r="T4485"/>
  <c r="N4486"/>
  <c r="N4487"/>
  <c r="P4487"/>
  <c r="N4488"/>
  <c r="N4489"/>
  <c r="R4489"/>
  <c r="N4490"/>
  <c r="T4490"/>
  <c r="N4491"/>
  <c r="N4492"/>
  <c r="T4492"/>
  <c r="N4493"/>
  <c r="R4493"/>
  <c r="N4496"/>
  <c r="N4497"/>
  <c r="N4498"/>
  <c r="R4498"/>
  <c r="N4507"/>
  <c r="N4508"/>
  <c r="N4513"/>
  <c r="N4514"/>
  <c r="R4514"/>
  <c r="N4515"/>
  <c r="N4516"/>
  <c r="P4516"/>
  <c r="N4517"/>
  <c r="P4517"/>
  <c r="N4518"/>
  <c r="N4519"/>
  <c r="N4520"/>
  <c r="T4520"/>
  <c r="N4525"/>
  <c r="R4525"/>
  <c r="N4526"/>
  <c r="P4526"/>
  <c r="N4531"/>
  <c r="N4532"/>
  <c r="P4532"/>
  <c r="N4537"/>
  <c r="N4542"/>
  <c r="T4542"/>
  <c r="N4543"/>
  <c r="T4543"/>
  <c r="R1124"/>
  <c r="P53"/>
  <c r="P978"/>
  <c r="V978"/>
  <c r="P1787"/>
  <c r="V1787"/>
  <c r="W1787"/>
  <c r="T2859"/>
  <c r="P311"/>
  <c r="R903"/>
  <c r="P1910"/>
  <c r="V1910"/>
  <c r="W1910"/>
  <c r="R2961"/>
  <c r="T113"/>
  <c r="R113"/>
  <c r="T948"/>
  <c r="T290"/>
  <c r="R290"/>
  <c r="R278"/>
  <c r="T448"/>
  <c r="P307"/>
  <c r="R10"/>
  <c r="T4487"/>
  <c r="T4174"/>
  <c r="R3914"/>
  <c r="T450"/>
  <c r="T2858"/>
  <c r="R2152"/>
  <c r="P2589"/>
  <c r="V2589"/>
  <c r="T1110"/>
  <c r="R1084"/>
  <c r="P1667"/>
  <c r="V1667"/>
  <c r="W1667"/>
  <c r="R2543"/>
  <c r="P919"/>
  <c r="V919"/>
  <c r="R1476"/>
  <c r="P1476"/>
  <c r="V1476"/>
  <c r="T460"/>
  <c r="R1422"/>
  <c r="T1425"/>
  <c r="R1299"/>
  <c r="R1019"/>
  <c r="R914"/>
  <c r="P914"/>
  <c r="R848"/>
  <c r="T585"/>
  <c r="R1425"/>
  <c r="P1031"/>
  <c r="R585"/>
  <c r="T1126"/>
  <c r="P1136"/>
  <c r="R456"/>
  <c r="P345"/>
  <c r="T345"/>
  <c r="P881"/>
  <c r="V881"/>
  <c r="P878"/>
  <c r="V878"/>
  <c r="P113"/>
  <c r="R484"/>
  <c r="P484"/>
  <c r="V484"/>
  <c r="P327"/>
  <c r="V327"/>
  <c r="T327"/>
  <c r="R3044"/>
  <c r="R4335"/>
  <c r="R4229"/>
  <c r="T4229"/>
  <c r="T3056"/>
  <c r="P2175"/>
  <c r="P2868"/>
  <c r="V2868"/>
  <c r="R2868"/>
  <c r="T2868"/>
  <c r="P387"/>
  <c r="T387"/>
  <c r="T3074"/>
  <c r="R4237"/>
  <c r="R4445"/>
  <c r="R4108"/>
  <c r="P4220"/>
  <c r="V4220"/>
  <c r="T4220"/>
  <c r="R4162"/>
  <c r="T4517"/>
  <c r="R4171"/>
  <c r="R3979"/>
  <c r="T3713"/>
  <c r="T3353"/>
  <c r="R2860"/>
  <c r="P2618"/>
  <c r="R2618"/>
  <c r="T2618"/>
  <c r="T2163"/>
  <c r="R4011"/>
  <c r="R3442"/>
  <c r="P2832"/>
  <c r="V2832"/>
  <c r="W2832"/>
  <c r="D307" i="2"/>
  <c r="R996" i="3"/>
  <c r="T996"/>
  <c r="R525"/>
  <c r="P517"/>
  <c r="R517"/>
  <c r="T517"/>
  <c r="T3189"/>
  <c r="R3075"/>
  <c r="P2772"/>
  <c r="V2772"/>
  <c r="T2772"/>
  <c r="T2702"/>
  <c r="V2629"/>
  <c r="W2629"/>
  <c r="T2404"/>
  <c r="T2545"/>
  <c r="P1785"/>
  <c r="V1785"/>
  <c r="P501"/>
  <c r="V501"/>
  <c r="R501"/>
  <c r="T501"/>
  <c r="P3277"/>
  <c r="R3595"/>
  <c r="R3594"/>
  <c r="D364" i="2"/>
  <c r="P3197" i="3"/>
  <c r="R3197"/>
  <c r="R3189"/>
  <c r="P3075"/>
  <c r="V3075"/>
  <c r="W3075"/>
  <c r="P2916"/>
  <c r="P2669"/>
  <c r="V2669"/>
  <c r="W2669"/>
  <c r="T2669"/>
  <c r="T2629"/>
  <c r="R2629"/>
  <c r="P958"/>
  <c r="V958"/>
  <c r="T3923"/>
  <c r="T3922"/>
  <c r="P2985"/>
  <c r="T2985"/>
  <c r="T2981"/>
  <c r="R2428"/>
  <c r="P377"/>
  <c r="V377"/>
  <c r="W377"/>
  <c r="T2710"/>
  <c r="R2595"/>
  <c r="T2105"/>
  <c r="P2105"/>
  <c r="V2105"/>
  <c r="P1292"/>
  <c r="R1292"/>
  <c r="P960"/>
  <c r="R960"/>
  <c r="T960"/>
  <c r="V736"/>
  <c r="W736"/>
  <c r="P143"/>
  <c r="R143"/>
  <c r="T143"/>
  <c r="R2967"/>
  <c r="R2958"/>
  <c r="R2949"/>
  <c r="T1838"/>
  <c r="R1636"/>
  <c r="T1447"/>
  <c r="P1447"/>
  <c r="V1447"/>
  <c r="W1447"/>
  <c r="R926"/>
  <c r="T926"/>
  <c r="P926"/>
  <c r="R2880"/>
  <c r="R2605"/>
  <c r="T2605"/>
  <c r="P2390"/>
  <c r="T2153"/>
  <c r="P1784"/>
  <c r="R892"/>
  <c r="P2137"/>
  <c r="V2137"/>
  <c r="W2137"/>
  <c r="R1879"/>
  <c r="T1032"/>
  <c r="R889"/>
  <c r="T889"/>
  <c r="T2193"/>
  <c r="T1878"/>
  <c r="R1608"/>
  <c r="W1425"/>
  <c r="R2589"/>
  <c r="R2371"/>
  <c r="T2196"/>
  <c r="R1882"/>
  <c r="P1792"/>
  <c r="V1792"/>
  <c r="T1255"/>
  <c r="R1985"/>
  <c r="R1929"/>
  <c r="T1929"/>
  <c r="R1457"/>
  <c r="R1268"/>
  <c r="P945"/>
  <c r="V945"/>
  <c r="T945"/>
  <c r="T921"/>
  <c r="P713"/>
  <c r="V713"/>
  <c r="P1886"/>
  <c r="V1886"/>
  <c r="R1886"/>
  <c r="T1886"/>
  <c r="T1650"/>
  <c r="R1565"/>
  <c r="T1132"/>
  <c r="R1048"/>
  <c r="R1267"/>
  <c r="P1047"/>
  <c r="T984"/>
  <c r="T759"/>
  <c r="P759"/>
  <c r="V759"/>
  <c r="W759"/>
  <c r="R583"/>
  <c r="T583"/>
  <c r="T1526"/>
  <c r="T1525"/>
  <c r="R1157"/>
  <c r="R995"/>
  <c r="R874"/>
  <c r="R482"/>
  <c r="P1461"/>
  <c r="R1461"/>
  <c r="T1461"/>
  <c r="R1307"/>
  <c r="P995"/>
  <c r="V995"/>
  <c r="T844"/>
  <c r="R782"/>
  <c r="P677"/>
  <c r="V677"/>
  <c r="W677"/>
  <c r="R677"/>
  <c r="T677"/>
  <c r="P482"/>
  <c r="V482"/>
  <c r="W482"/>
  <c r="R1150"/>
  <c r="T1150"/>
  <c r="R742"/>
  <c r="P369"/>
  <c r="V369"/>
  <c r="R369"/>
  <c r="T369"/>
  <c r="T914"/>
  <c r="R809"/>
  <c r="T675"/>
  <c r="R1302"/>
  <c r="R1204"/>
  <c r="R1112"/>
  <c r="R983"/>
  <c r="R936"/>
  <c r="R860"/>
  <c r="R736"/>
  <c r="T736"/>
  <c r="R579"/>
  <c r="T579"/>
  <c r="P493"/>
  <c r="R493"/>
  <c r="R794"/>
  <c r="R765"/>
  <c r="R887"/>
  <c r="T887"/>
  <c r="P817"/>
  <c r="V817"/>
  <c r="R817"/>
  <c r="T490"/>
  <c r="P485"/>
  <c r="R485"/>
  <c r="T485"/>
  <c r="T474"/>
  <c r="P474"/>
  <c r="V474"/>
  <c r="W474"/>
  <c r="R470"/>
  <c r="R460"/>
  <c r="R403"/>
  <c r="R567"/>
  <c r="P437"/>
  <c r="T421"/>
  <c r="R421"/>
  <c r="P353"/>
  <c r="V353"/>
  <c r="W353"/>
  <c r="R353"/>
  <c r="T353"/>
  <c r="P304"/>
  <c r="T304"/>
  <c r="P567"/>
  <c r="V567"/>
  <c r="P509"/>
  <c r="R509"/>
  <c r="R596"/>
  <c r="T596"/>
  <c r="R395"/>
  <c r="T395"/>
  <c r="T541"/>
  <c r="T343"/>
  <c r="R345"/>
  <c r="T281"/>
  <c r="P281"/>
  <c r="V281"/>
  <c r="T242"/>
  <c r="T241"/>
  <c r="R225"/>
  <c r="W10"/>
  <c r="R242"/>
  <c r="R241"/>
  <c r="D16" i="2"/>
  <c r="T10" i="3"/>
  <c r="T335"/>
  <c r="P290"/>
  <c r="V290"/>
  <c r="R335"/>
  <c r="R13"/>
  <c r="R12"/>
  <c r="D9" i="2"/>
  <c r="T13" i="3"/>
  <c r="T12"/>
  <c r="V4321"/>
  <c r="W4321"/>
  <c r="P3675"/>
  <c r="C367" i="2"/>
  <c r="V2175" i="3"/>
  <c r="V1032"/>
  <c r="W1032"/>
  <c r="V1878"/>
  <c r="W1878"/>
  <c r="V3979"/>
  <c r="W3979"/>
  <c r="W887"/>
  <c r="V3839"/>
  <c r="W3839"/>
  <c r="V1157"/>
  <c r="P2959"/>
  <c r="V2959"/>
  <c r="R2959"/>
  <c r="P2578"/>
  <c r="V2578"/>
  <c r="T2578"/>
  <c r="P2460"/>
  <c r="T2460"/>
  <c r="P2388"/>
  <c r="V2388"/>
  <c r="R2388"/>
  <c r="T1261"/>
  <c r="R1261"/>
  <c r="T898"/>
  <c r="P898"/>
  <c r="V898"/>
  <c r="P2969"/>
  <c r="V2969"/>
  <c r="T2969"/>
  <c r="P1022"/>
  <c r="V519"/>
  <c r="W519"/>
  <c r="R898"/>
  <c r="T3284"/>
  <c r="P3284"/>
  <c r="P3111"/>
  <c r="V3111"/>
  <c r="P2686"/>
  <c r="P2200"/>
  <c r="V2200"/>
  <c r="T2200"/>
  <c r="R2200"/>
  <c r="T719"/>
  <c r="P719"/>
  <c r="V719"/>
  <c r="P336"/>
  <c r="T336"/>
  <c r="R691"/>
  <c r="T2959"/>
  <c r="T312"/>
  <c r="P691"/>
  <c r="V691"/>
  <c r="R2350"/>
  <c r="R2838"/>
  <c r="T749"/>
  <c r="T748"/>
  <c r="T963"/>
  <c r="T2707"/>
  <c r="P2859"/>
  <c r="P4108"/>
  <c r="T4108"/>
  <c r="P2288"/>
  <c r="V2288"/>
  <c r="W2288"/>
  <c r="T2288"/>
  <c r="R2288"/>
  <c r="T2555"/>
  <c r="T2554"/>
  <c r="P2555"/>
  <c r="P2475"/>
  <c r="V2475"/>
  <c r="W2475"/>
  <c r="T2475"/>
  <c r="P2300"/>
  <c r="R2300"/>
  <c r="T1578"/>
  <c r="R1578"/>
  <c r="P2281"/>
  <c r="V2281"/>
  <c r="T2281"/>
  <c r="T1849"/>
  <c r="R1849"/>
  <c r="P1735"/>
  <c r="V1735"/>
  <c r="P3506"/>
  <c r="V3506"/>
  <c r="R3506"/>
  <c r="R2721"/>
  <c r="T2721"/>
  <c r="P1914"/>
  <c r="V1914"/>
  <c r="R1914"/>
  <c r="T1914"/>
  <c r="P1882"/>
  <c r="V1882"/>
  <c r="T1882"/>
  <c r="P18"/>
  <c r="V18"/>
  <c r="W18"/>
  <c r="R336"/>
  <c r="T630"/>
  <c r="T1805"/>
  <c r="R1789"/>
  <c r="T2300"/>
  <c r="R2281"/>
  <c r="P1261"/>
  <c r="V1261"/>
  <c r="W1261"/>
  <c r="T3204"/>
  <c r="T4041"/>
  <c r="T1980"/>
  <c r="T1490"/>
  <c r="P1490"/>
  <c r="R1314"/>
  <c r="P1314"/>
  <c r="T1314"/>
  <c r="T989"/>
  <c r="R989"/>
  <c r="P989"/>
  <c r="V989"/>
  <c r="P728"/>
  <c r="V728"/>
  <c r="W728"/>
  <c r="T728"/>
  <c r="P1933"/>
  <c r="T1933"/>
  <c r="R1638"/>
  <c r="T1638"/>
  <c r="P683"/>
  <c r="T563"/>
  <c r="P563"/>
  <c r="V563"/>
  <c r="W563"/>
  <c r="P1904"/>
  <c r="T1904"/>
  <c r="R1904"/>
  <c r="P362"/>
  <c r="T362"/>
  <c r="R362"/>
  <c r="R320"/>
  <c r="T320"/>
  <c r="W2157"/>
  <c r="R630"/>
  <c r="P1805"/>
  <c r="V1805"/>
  <c r="R1933"/>
  <c r="R2460"/>
  <c r="T1735"/>
  <c r="T1789"/>
  <c r="R3284"/>
  <c r="P2261"/>
  <c r="V2261"/>
  <c r="W2261"/>
  <c r="T3506"/>
  <c r="T2823"/>
  <c r="P3204"/>
  <c r="V3204"/>
  <c r="T4379"/>
  <c r="R4379"/>
  <c r="P1595"/>
  <c r="V1595"/>
  <c r="R1595"/>
  <c r="T1595"/>
  <c r="P1372"/>
  <c r="T1372"/>
  <c r="R1372"/>
  <c r="T877"/>
  <c r="P3116"/>
  <c r="R3116"/>
  <c r="T3116"/>
  <c r="P1758"/>
  <c r="T1758"/>
  <c r="R728"/>
  <c r="R1650"/>
  <c r="P3768"/>
  <c r="V3768"/>
  <c r="T3768"/>
  <c r="R3633"/>
  <c r="P3633"/>
  <c r="V3633"/>
  <c r="W3633"/>
  <c r="P3260"/>
  <c r="V3260"/>
  <c r="R3260"/>
  <c r="P2312"/>
  <c r="T355"/>
  <c r="T2261"/>
  <c r="T2350"/>
  <c r="P2447"/>
  <c r="R2447"/>
  <c r="T2447"/>
  <c r="T1887"/>
  <c r="R1887"/>
  <c r="R1834"/>
  <c r="P1834"/>
  <c r="V1834"/>
  <c r="W1834"/>
  <c r="T1742"/>
  <c r="R1742"/>
  <c r="T1124"/>
  <c r="P1124"/>
  <c r="V1124"/>
  <c r="W1124"/>
  <c r="T437"/>
  <c r="R604"/>
  <c r="R675"/>
  <c r="R4028"/>
  <c r="T3275"/>
  <c r="P3044"/>
  <c r="V3044"/>
  <c r="T604"/>
  <c r="T4389"/>
  <c r="R4389"/>
  <c r="T2674"/>
  <c r="R1910"/>
  <c r="T1910"/>
  <c r="P1831"/>
  <c r="T1831"/>
  <c r="R1644"/>
  <c r="P2238"/>
  <c r="V2238"/>
  <c r="W2238"/>
  <c r="T4440"/>
  <c r="P3061"/>
  <c r="R3061"/>
  <c r="P2727"/>
  <c r="V2727"/>
  <c r="W2727"/>
  <c r="R2727"/>
  <c r="T2727"/>
  <c r="T2725"/>
  <c r="T2724"/>
  <c r="P765"/>
  <c r="V765"/>
  <c r="W765"/>
  <c r="T897"/>
  <c r="P1132"/>
  <c r="V1132"/>
  <c r="R1792"/>
  <c r="T1879"/>
  <c r="R1784"/>
  <c r="W2181"/>
  <c r="T2614"/>
  <c r="T2428"/>
  <c r="R2845"/>
  <c r="T3254"/>
  <c r="P1742"/>
  <c r="V1742"/>
  <c r="T3779"/>
  <c r="V3779"/>
  <c r="P2986"/>
  <c r="R2986"/>
  <c r="T2390"/>
  <c r="R2390"/>
  <c r="R2196"/>
  <c r="P2196"/>
  <c r="R2354"/>
  <c r="T3277"/>
  <c r="R1448"/>
  <c r="T4037"/>
  <c r="P4037"/>
  <c r="V4037"/>
  <c r="P3968"/>
  <c r="V3968"/>
  <c r="W3968"/>
  <c r="R3968"/>
  <c r="T3968"/>
  <c r="P3914"/>
  <c r="V3914"/>
  <c r="T3914"/>
  <c r="T3839"/>
  <c r="R3839"/>
  <c r="R3025"/>
  <c r="T2894"/>
  <c r="R2894"/>
  <c r="T1596"/>
  <c r="R1596"/>
  <c r="P809"/>
  <c r="T809"/>
  <c r="T794"/>
  <c r="P794"/>
  <c r="P782"/>
  <c r="V782"/>
  <c r="T782"/>
  <c r="T713"/>
  <c r="R713"/>
  <c r="R2545"/>
  <c r="T1937"/>
  <c r="T3258"/>
  <c r="T2898"/>
  <c r="R1516"/>
  <c r="R1483"/>
  <c r="R1482"/>
  <c r="D114" i="2"/>
  <c r="R1439" i="3"/>
  <c r="P874"/>
  <c r="T874"/>
  <c r="R790"/>
  <c r="T357"/>
  <c r="P3363"/>
  <c r="R719"/>
  <c r="R2110"/>
  <c r="P3258"/>
  <c r="R2898"/>
  <c r="P2517"/>
  <c r="V2517"/>
  <c r="T2517"/>
  <c r="R2517"/>
  <c r="P2489"/>
  <c r="T2489"/>
  <c r="T2488"/>
  <c r="T2487"/>
  <c r="P2419"/>
  <c r="V2419"/>
  <c r="R2419"/>
  <c r="T2419"/>
  <c r="R2386"/>
  <c r="T2386"/>
  <c r="P2336"/>
  <c r="V2336"/>
  <c r="T2336"/>
  <c r="T2331"/>
  <c r="T2317"/>
  <c r="T2316"/>
  <c r="T2315"/>
  <c r="P2317"/>
  <c r="P2223"/>
  <c r="T2223"/>
  <c r="T2023"/>
  <c r="P2023"/>
  <c r="V2023"/>
  <c r="T535"/>
  <c r="R535"/>
  <c r="P527"/>
  <c r="R527"/>
  <c r="P511"/>
  <c r="T511"/>
  <c r="P329"/>
  <c r="V329"/>
  <c r="T3893"/>
  <c r="P3893"/>
  <c r="V3893"/>
  <c r="W3893"/>
  <c r="P3239"/>
  <c r="P3011"/>
  <c r="V3011"/>
  <c r="W3011"/>
  <c r="T3011"/>
  <c r="T1649"/>
  <c r="R1649"/>
  <c r="P1649"/>
  <c r="V1649"/>
  <c r="W1649"/>
  <c r="T1604"/>
  <c r="R1604"/>
  <c r="T1590"/>
  <c r="P1590"/>
  <c r="V1590"/>
  <c r="W1590"/>
  <c r="T1309"/>
  <c r="R1309"/>
  <c r="P1063"/>
  <c r="V1063"/>
  <c r="R1008"/>
  <c r="P883"/>
  <c r="V883"/>
  <c r="T883"/>
  <c r="P844"/>
  <c r="V844"/>
  <c r="W844"/>
  <c r="R844"/>
  <c r="P830"/>
  <c r="V830"/>
  <c r="R830"/>
  <c r="R4183"/>
  <c r="T4183"/>
  <c r="P4183"/>
  <c r="V4183"/>
  <c r="P800"/>
  <c r="R4401"/>
  <c r="T4193"/>
  <c r="P4193"/>
  <c r="V4193"/>
  <c r="W4193"/>
  <c r="P4132"/>
  <c r="V4132"/>
  <c r="R4132"/>
  <c r="P3883"/>
  <c r="R3784"/>
  <c r="T3784"/>
  <c r="R3658"/>
  <c r="T3658"/>
  <c r="P3321"/>
  <c r="V3321"/>
  <c r="T3321"/>
  <c r="T2767"/>
  <c r="T2531"/>
  <c r="P2531"/>
  <c r="R2531"/>
  <c r="T2294"/>
  <c r="P2294"/>
  <c r="T2054"/>
  <c r="P2054"/>
  <c r="V2054"/>
  <c r="W2054"/>
  <c r="W1887"/>
  <c r="P1604"/>
  <c r="V1604"/>
  <c r="P1428"/>
  <c r="R3011"/>
  <c r="T2376"/>
  <c r="T4433"/>
  <c r="P4401"/>
  <c r="T4343"/>
  <c r="P4343"/>
  <c r="V4343"/>
  <c r="W4343"/>
  <c r="P4335"/>
  <c r="V4335"/>
  <c r="T4335"/>
  <c r="T4264"/>
  <c r="R4264"/>
  <c r="P4256"/>
  <c r="R4256"/>
  <c r="T4146"/>
  <c r="P3923"/>
  <c r="R3923"/>
  <c r="R3922"/>
  <c r="D376" i="2"/>
  <c r="P3255" i="3"/>
  <c r="T3019"/>
  <c r="P3019"/>
  <c r="T2976"/>
  <c r="T2916"/>
  <c r="R2916"/>
  <c r="P742"/>
  <c r="R800"/>
  <c r="R1590"/>
  <c r="T445"/>
  <c r="R521"/>
  <c r="T1448"/>
  <c r="T2354"/>
  <c r="R1428"/>
  <c r="R2376"/>
  <c r="R3321"/>
  <c r="R3820"/>
  <c r="R3819"/>
  <c r="D372" i="2"/>
  <c r="T2110" i="3"/>
  <c r="P3784"/>
  <c r="T2827"/>
  <c r="P2827"/>
  <c r="V2827"/>
  <c r="W2827"/>
  <c r="P2815"/>
  <c r="R2815"/>
  <c r="R2814"/>
  <c r="D312" i="2"/>
  <c r="P2746" i="3"/>
  <c r="V2746"/>
  <c r="R2746"/>
  <c r="R2411"/>
  <c r="P2411"/>
  <c r="P2408"/>
  <c r="C233" i="2"/>
  <c r="P2372" i="3"/>
  <c r="V2372"/>
  <c r="T2372"/>
  <c r="P2290"/>
  <c r="R2290"/>
  <c r="P2268"/>
  <c r="V2268"/>
  <c r="W2268"/>
  <c r="T2268"/>
  <c r="P2015"/>
  <c r="V2015"/>
  <c r="W2015"/>
  <c r="T2015"/>
  <c r="T1985"/>
  <c r="P1985"/>
  <c r="V1985"/>
  <c r="R577"/>
  <c r="T577"/>
  <c r="P559"/>
  <c r="T559"/>
  <c r="T507"/>
  <c r="R507"/>
  <c r="P507"/>
  <c r="R449"/>
  <c r="P359"/>
  <c r="V359"/>
  <c r="W359"/>
  <c r="R2707"/>
  <c r="T4245"/>
  <c r="P2838"/>
  <c r="P1440"/>
  <c r="V1440"/>
  <c r="T1440"/>
  <c r="P1932"/>
  <c r="T1932"/>
  <c r="T1626"/>
  <c r="R1626"/>
  <c r="T916"/>
  <c r="P916"/>
  <c r="R916"/>
  <c r="P2721"/>
  <c r="V2721"/>
  <c r="R4306"/>
  <c r="T4306"/>
  <c r="P4263"/>
  <c r="V4263"/>
  <c r="W4263"/>
  <c r="T4263"/>
  <c r="R4263"/>
  <c r="R4130"/>
  <c r="P3353"/>
  <c r="V3353"/>
  <c r="R3353"/>
  <c r="R2163"/>
  <c r="P2163"/>
  <c r="P1710"/>
  <c r="R3779"/>
  <c r="R3804"/>
  <c r="P4306"/>
  <c r="V4306"/>
  <c r="W4306"/>
  <c r="T3804"/>
  <c r="P4450"/>
  <c r="P4207"/>
  <c r="R4207"/>
  <c r="P4171"/>
  <c r="T4171"/>
  <c r="P2834"/>
  <c r="R2476"/>
  <c r="P2476"/>
  <c r="V2476"/>
  <c r="P2409"/>
  <c r="R2389"/>
  <c r="P2907"/>
  <c r="V2907"/>
  <c r="W2907"/>
  <c r="R2888"/>
  <c r="P2888"/>
  <c r="V2888"/>
  <c r="W2888"/>
  <c r="T2888"/>
  <c r="P2880"/>
  <c r="T2880"/>
  <c r="T2798"/>
  <c r="T2797"/>
  <c r="P2798"/>
  <c r="T2776"/>
  <c r="P2776"/>
  <c r="R2776"/>
  <c r="P2373"/>
  <c r="T2254"/>
  <c r="R2175"/>
  <c r="T2175"/>
  <c r="T2152"/>
  <c r="P2152"/>
  <c r="V2152"/>
  <c r="R2137"/>
  <c r="T2137"/>
  <c r="T1921"/>
  <c r="R1921"/>
  <c r="P1921"/>
  <c r="T1891"/>
  <c r="P1891"/>
  <c r="T1848"/>
  <c r="R1848"/>
  <c r="T1788"/>
  <c r="R1788"/>
  <c r="P1755"/>
  <c r="V1755"/>
  <c r="T1755"/>
  <c r="P1734"/>
  <c r="T1734"/>
  <c r="R906"/>
  <c r="T906"/>
  <c r="R845"/>
  <c r="P816"/>
  <c r="T744"/>
  <c r="R744"/>
  <c r="P744"/>
  <c r="P667"/>
  <c r="V667"/>
  <c r="T667"/>
  <c r="P626"/>
  <c r="R618"/>
  <c r="P520"/>
  <c r="R520"/>
  <c r="T2917"/>
  <c r="R448"/>
  <c r="P448"/>
  <c r="V448"/>
  <c r="P420"/>
  <c r="V420"/>
  <c r="R392"/>
  <c r="P316"/>
  <c r="V316"/>
  <c r="T316"/>
  <c r="P301"/>
  <c r="R301"/>
  <c r="P46"/>
  <c r="R46"/>
  <c r="P1039"/>
  <c r="V1039"/>
  <c r="V1038"/>
  <c r="E81" i="2"/>
  <c r="R1039" i="3"/>
  <c r="R1038"/>
  <c r="R1013"/>
  <c r="T1013"/>
  <c r="T1012"/>
  <c r="T999"/>
  <c r="P999"/>
  <c r="V999"/>
  <c r="W999"/>
  <c r="P965"/>
  <c r="V965"/>
  <c r="W965"/>
  <c r="T965"/>
  <c r="R965"/>
  <c r="T952"/>
  <c r="R952"/>
  <c r="P952"/>
  <c r="P941"/>
  <c r="R941"/>
  <c r="T619"/>
  <c r="R619"/>
  <c r="P611"/>
  <c r="V611"/>
  <c r="W611"/>
  <c r="T611"/>
  <c r="P590"/>
  <c r="R590"/>
  <c r="P582"/>
  <c r="P575"/>
  <c r="R575"/>
  <c r="T575"/>
  <c r="T46"/>
  <c r="R316"/>
  <c r="T324"/>
  <c r="R373"/>
  <c r="W4238"/>
  <c r="R357"/>
  <c r="P147"/>
  <c r="P324"/>
  <c r="R513"/>
  <c r="T301"/>
  <c r="P2937"/>
  <c r="R3411"/>
  <c r="R3213"/>
  <c r="T3213"/>
  <c r="P3213"/>
  <c r="P3007"/>
  <c r="T3007"/>
  <c r="R3007"/>
  <c r="P2914"/>
  <c r="V2914"/>
  <c r="W2914"/>
  <c r="T2914"/>
  <c r="R2914"/>
  <c r="R2902"/>
  <c r="P2902"/>
  <c r="V2902"/>
  <c r="T2879"/>
  <c r="T2871"/>
  <c r="R497"/>
  <c r="P497"/>
  <c r="V497"/>
  <c r="W497"/>
  <c r="T473"/>
  <c r="R408"/>
  <c r="T147"/>
  <c r="T332"/>
  <c r="P513"/>
  <c r="V513"/>
  <c r="W513"/>
  <c r="W357"/>
  <c r="P1013"/>
  <c r="V1013"/>
  <c r="W1013"/>
  <c r="T497"/>
  <c r="T4465"/>
  <c r="T4125"/>
  <c r="P4125"/>
  <c r="V4125"/>
  <c r="W4125"/>
  <c r="R4125"/>
  <c r="P4065"/>
  <c r="V4065"/>
  <c r="W4065"/>
  <c r="R4045"/>
  <c r="P4045"/>
  <c r="V4045"/>
  <c r="P4035"/>
  <c r="V4035"/>
  <c r="W4035"/>
  <c r="R4035"/>
  <c r="T4035"/>
  <c r="P4025"/>
  <c r="R4025"/>
  <c r="T3913"/>
  <c r="T3831"/>
  <c r="R3831"/>
  <c r="P3595"/>
  <c r="T3595"/>
  <c r="T3594"/>
  <c r="R3540"/>
  <c r="T3540"/>
  <c r="P3540"/>
  <c r="V3540"/>
  <c r="P3401"/>
  <c r="T3401"/>
  <c r="R3401"/>
  <c r="T3250"/>
  <c r="P3250"/>
  <c r="V3250"/>
  <c r="R3163"/>
  <c r="P3163"/>
  <c r="V3163"/>
  <c r="R3086"/>
  <c r="P3086"/>
  <c r="R3032"/>
  <c r="R2984"/>
  <c r="T2984"/>
  <c r="P2921"/>
  <c r="T2921"/>
  <c r="R2921"/>
  <c r="R2901"/>
  <c r="P2901"/>
  <c r="V2901"/>
  <c r="W2901"/>
  <c r="P374"/>
  <c r="R283"/>
  <c r="P283"/>
  <c r="V283"/>
  <c r="R2937"/>
  <c r="T455"/>
  <c r="P521"/>
  <c r="V521"/>
  <c r="W521"/>
  <c r="R929"/>
  <c r="T2907"/>
  <c r="R4339"/>
  <c r="T2438"/>
  <c r="T1136"/>
  <c r="R1136"/>
  <c r="P1110"/>
  <c r="R1110"/>
  <c r="P1083"/>
  <c r="T1083"/>
  <c r="P1058"/>
  <c r="T1058"/>
  <c r="R1047"/>
  <c r="T1047"/>
  <c r="T400"/>
  <c r="P332"/>
  <c r="V332"/>
  <c r="W332"/>
  <c r="R2897"/>
  <c r="R611"/>
  <c r="T282"/>
  <c r="T929"/>
  <c r="T1039"/>
  <c r="T1038"/>
  <c r="T1037"/>
  <c r="P2897"/>
  <c r="V2897"/>
  <c r="W2897"/>
  <c r="P3831"/>
  <c r="P4339"/>
  <c r="T4045"/>
  <c r="P4486"/>
  <c r="V4486"/>
  <c r="P4470"/>
  <c r="T4470"/>
  <c r="P4462"/>
  <c r="R4462"/>
  <c r="P4454"/>
  <c r="R4454"/>
  <c r="R2875"/>
  <c r="R2857"/>
  <c r="P2857"/>
  <c r="T2839"/>
  <c r="P2839"/>
  <c r="R2839"/>
  <c r="T2831"/>
  <c r="R2831"/>
  <c r="P2821"/>
  <c r="V2821"/>
  <c r="W2821"/>
  <c r="R2783"/>
  <c r="P2783"/>
  <c r="P2709"/>
  <c r="R2709"/>
  <c r="T2709"/>
  <c r="T2666"/>
  <c r="P2666"/>
  <c r="V2666"/>
  <c r="W2666"/>
  <c r="T2647"/>
  <c r="P2647"/>
  <c r="R2647"/>
  <c r="P2587"/>
  <c r="V2587"/>
  <c r="P2574"/>
  <c r="T2574"/>
  <c r="R2551"/>
  <c r="T2551"/>
  <c r="T2550"/>
  <c r="R2458"/>
  <c r="T2458"/>
  <c r="P2458"/>
  <c r="V2458"/>
  <c r="T1895"/>
  <c r="R1878"/>
  <c r="W889"/>
  <c r="P971"/>
  <c r="V971"/>
  <c r="W971"/>
  <c r="W2900"/>
  <c r="T1031"/>
  <c r="R4037"/>
  <c r="P1724"/>
  <c r="P4498"/>
  <c r="T4498"/>
  <c r="R4488"/>
  <c r="P4488"/>
  <c r="V4488"/>
  <c r="W4488"/>
  <c r="P4480"/>
  <c r="T4480"/>
  <c r="R4472"/>
  <c r="P4472"/>
  <c r="T4387"/>
  <c r="R4387"/>
  <c r="T4330"/>
  <c r="R4330"/>
  <c r="P4241"/>
  <c r="R4241"/>
  <c r="T4241"/>
  <c r="R4116"/>
  <c r="T4116"/>
  <c r="P4104"/>
  <c r="V4104"/>
  <c r="R4104"/>
  <c r="T3950"/>
  <c r="P3950"/>
  <c r="V3950"/>
  <c r="W3950"/>
  <c r="T3676"/>
  <c r="T3675"/>
  <c r="R3676"/>
  <c r="R3675"/>
  <c r="D367" i="2"/>
  <c r="R3471" i="3"/>
  <c r="P3471"/>
  <c r="P2940"/>
  <c r="V2940"/>
  <c r="W2940"/>
  <c r="R2940"/>
  <c r="T2940"/>
  <c r="R1625"/>
  <c r="T1625"/>
  <c r="R704"/>
  <c r="T704"/>
  <c r="P681"/>
  <c r="V681"/>
  <c r="W681"/>
  <c r="T681"/>
  <c r="R681"/>
  <c r="R1895"/>
  <c r="T971"/>
  <c r="R2425"/>
  <c r="T1724"/>
  <c r="P4479"/>
  <c r="R4479"/>
  <c r="T4479"/>
  <c r="R4421"/>
  <c r="T4421"/>
  <c r="P4337"/>
  <c r="R4337"/>
  <c r="R4055"/>
  <c r="T4055"/>
  <c r="R4031"/>
  <c r="T4031"/>
  <c r="P4031"/>
  <c r="V4031"/>
  <c r="W4031"/>
  <c r="T1667"/>
  <c r="R1667"/>
  <c r="P936"/>
  <c r="V936"/>
  <c r="W936"/>
  <c r="T936"/>
  <c r="P2193"/>
  <c r="V2193"/>
  <c r="W2193"/>
  <c r="R2193"/>
  <c r="R1909"/>
  <c r="P1909"/>
  <c r="V1909"/>
  <c r="R1704"/>
  <c r="T1704"/>
  <c r="T1267"/>
  <c r="P1267"/>
  <c r="R1126"/>
  <c r="P1126"/>
  <c r="P1112"/>
  <c r="T1112"/>
  <c r="P1084"/>
  <c r="V1084"/>
  <c r="W1084"/>
  <c r="T1084"/>
  <c r="T1061"/>
  <c r="R1061"/>
  <c r="P1061"/>
  <c r="P1019"/>
  <c r="V1019"/>
  <c r="W1019"/>
  <c r="T1019"/>
  <c r="R935"/>
  <c r="P935"/>
  <c r="V935"/>
  <c r="T935"/>
  <c r="P924"/>
  <c r="R924"/>
  <c r="R2043"/>
  <c r="R2181"/>
  <c r="T2181"/>
  <c r="T1137"/>
  <c r="P2024"/>
  <c r="T924"/>
  <c r="T4488"/>
  <c r="P3697"/>
  <c r="T3697"/>
  <c r="P3584"/>
  <c r="R3584"/>
  <c r="P3035"/>
  <c r="V3035"/>
  <c r="R3035"/>
  <c r="P2950"/>
  <c r="R2950"/>
  <c r="P621"/>
  <c r="T621"/>
  <c r="P2043"/>
  <c r="V2043"/>
  <c r="T2171"/>
  <c r="T4027"/>
  <c r="P4027"/>
  <c r="V4027"/>
  <c r="W4027"/>
  <c r="P3756"/>
  <c r="T3756"/>
  <c r="R2881"/>
  <c r="T2881"/>
  <c r="P2567"/>
  <c r="T2567"/>
  <c r="T2566"/>
  <c r="P2483"/>
  <c r="V2483"/>
  <c r="T2483"/>
  <c r="R2483"/>
  <c r="T2467"/>
  <c r="P2467"/>
  <c r="V2467"/>
  <c r="T1942"/>
  <c r="R1942"/>
  <c r="P920"/>
  <c r="T920"/>
  <c r="R920"/>
  <c r="P411"/>
  <c r="P410"/>
  <c r="C25" i="2"/>
  <c r="R411" i="3"/>
  <c r="R410"/>
  <c r="D25" i="2"/>
  <c r="P4231" i="3"/>
  <c r="R4231"/>
  <c r="T4231"/>
  <c r="T4221"/>
  <c r="P4221"/>
  <c r="V4221"/>
  <c r="R4221"/>
  <c r="R2352"/>
  <c r="P2352"/>
  <c r="P1607"/>
  <c r="V1607"/>
  <c r="R1607"/>
  <c r="T1544"/>
  <c r="T1521"/>
  <c r="P1521"/>
  <c r="V1521"/>
  <c r="R1521"/>
  <c r="P913"/>
  <c r="V913"/>
  <c r="R913"/>
  <c r="R519"/>
  <c r="T519"/>
  <c r="T4351"/>
  <c r="T4140"/>
  <c r="R4247"/>
  <c r="P1616"/>
  <c r="V1616"/>
  <c r="T1616"/>
  <c r="P1545"/>
  <c r="V1545"/>
  <c r="R1545"/>
  <c r="P1369"/>
  <c r="T1369"/>
  <c r="T841"/>
  <c r="R841"/>
  <c r="P841"/>
  <c r="T615"/>
  <c r="T337"/>
  <c r="P337"/>
  <c r="R337"/>
  <c r="T4011"/>
  <c r="R4140"/>
  <c r="R4193"/>
  <c r="P4367"/>
  <c r="T4367"/>
  <c r="P2710"/>
  <c r="R2710"/>
  <c r="P2694"/>
  <c r="T2694"/>
  <c r="T2693"/>
  <c r="T2118"/>
  <c r="P2118"/>
  <c r="P1725"/>
  <c r="R1725"/>
  <c r="R1706"/>
  <c r="P1706"/>
  <c r="P461"/>
  <c r="T136"/>
  <c r="R136"/>
  <c r="T3633"/>
  <c r="R3893"/>
  <c r="P4264"/>
  <c r="T4118"/>
  <c r="P4118"/>
  <c r="V4118"/>
  <c r="R2830"/>
  <c r="P2830"/>
  <c r="V2830"/>
  <c r="V968"/>
  <c r="W968"/>
  <c r="T1157"/>
  <c r="T882"/>
  <c r="T1873"/>
  <c r="R634"/>
  <c r="W1644"/>
  <c r="T2582"/>
  <c r="P1514"/>
  <c r="R865"/>
  <c r="T913"/>
  <c r="V1915"/>
  <c r="W1915"/>
  <c r="P1055"/>
  <c r="V1055"/>
  <c r="T1055"/>
  <c r="R1055"/>
  <c r="P419"/>
  <c r="V419"/>
  <c r="T419"/>
  <c r="R419"/>
  <c r="T399"/>
  <c r="P399"/>
  <c r="V399"/>
  <c r="W399"/>
  <c r="P1575"/>
  <c r="T1575"/>
  <c r="R1575"/>
  <c r="P1559"/>
  <c r="V1559"/>
  <c r="R1559"/>
  <c r="T1541"/>
  <c r="P1541"/>
  <c r="R1463"/>
  <c r="T1463"/>
  <c r="P1463"/>
  <c r="V1463"/>
  <c r="R553"/>
  <c r="P553"/>
  <c r="R543"/>
  <c r="P543"/>
  <c r="V543"/>
  <c r="R445"/>
  <c r="P373"/>
  <c r="V373"/>
  <c r="R282"/>
  <c r="T3061"/>
  <c r="T2972"/>
  <c r="T1069"/>
  <c r="T553"/>
  <c r="R1286"/>
  <c r="T1286"/>
  <c r="R1045"/>
  <c r="T1045"/>
  <c r="R1030"/>
  <c r="T1030"/>
  <c r="P1018"/>
  <c r="R1018"/>
  <c r="T1018"/>
  <c r="P1004"/>
  <c r="V1004"/>
  <c r="R1004"/>
  <c r="T1004"/>
  <c r="R968"/>
  <c r="T968"/>
  <c r="P892"/>
  <c r="V892"/>
  <c r="W892"/>
  <c r="T892"/>
  <c r="P842"/>
  <c r="V842"/>
  <c r="W842"/>
  <c r="R842"/>
  <c r="R664"/>
  <c r="P664"/>
  <c r="V664"/>
  <c r="P546"/>
  <c r="T546"/>
  <c r="R472"/>
  <c r="T472"/>
  <c r="P464"/>
  <c r="V464"/>
  <c r="T464"/>
  <c r="P454"/>
  <c r="T454"/>
  <c r="R454"/>
  <c r="T435"/>
  <c r="R435"/>
  <c r="P427"/>
  <c r="V427"/>
  <c r="T427"/>
  <c r="T391"/>
  <c r="R391"/>
  <c r="R407"/>
  <c r="T1644"/>
  <c r="T2845"/>
  <c r="T1559"/>
  <c r="P1286"/>
  <c r="V1286"/>
  <c r="T543"/>
  <c r="R3051"/>
  <c r="P3051"/>
  <c r="V3051"/>
  <c r="T3051"/>
  <c r="T3041"/>
  <c r="T2995"/>
  <c r="R2995"/>
  <c r="P2983"/>
  <c r="R2983"/>
  <c r="T2983"/>
  <c r="P2958"/>
  <c r="T2958"/>
  <c r="P2855"/>
  <c r="T2855"/>
  <c r="R2855"/>
  <c r="R2685"/>
  <c r="P2685"/>
  <c r="T2685"/>
  <c r="P2598"/>
  <c r="V2598"/>
  <c r="R2598"/>
  <c r="T2598"/>
  <c r="P2572"/>
  <c r="R2532"/>
  <c r="T2532"/>
  <c r="P2515"/>
  <c r="R2515"/>
  <c r="T2515"/>
  <c r="R2468"/>
  <c r="T2468"/>
  <c r="P2361"/>
  <c r="T2262"/>
  <c r="P1299"/>
  <c r="T1299"/>
  <c r="T978"/>
  <c r="R978"/>
  <c r="R953"/>
  <c r="P953"/>
  <c r="V953"/>
  <c r="T942"/>
  <c r="P942"/>
  <c r="V942"/>
  <c r="T932"/>
  <c r="P932"/>
  <c r="R932"/>
  <c r="T902"/>
  <c r="R902"/>
  <c r="T880"/>
  <c r="P783"/>
  <c r="T783"/>
  <c r="R783"/>
  <c r="R781"/>
  <c r="D47" i="2"/>
  <c r="T734" i="3"/>
  <c r="P734"/>
  <c r="R734"/>
  <c r="T698"/>
  <c r="P656"/>
  <c r="R656"/>
  <c r="T632"/>
  <c r="R632"/>
  <c r="P632"/>
  <c r="V632"/>
  <c r="P609"/>
  <c r="V609"/>
  <c r="R478"/>
  <c r="T478"/>
  <c r="P478"/>
  <c r="T470"/>
  <c r="P470"/>
  <c r="T462"/>
  <c r="R462"/>
  <c r="T433"/>
  <c r="P433"/>
  <c r="P405"/>
  <c r="V405"/>
  <c r="W405"/>
  <c r="R405"/>
  <c r="T561"/>
  <c r="R561"/>
  <c r="P561"/>
  <c r="P533"/>
  <c r="V533"/>
  <c r="R533"/>
  <c r="T842"/>
  <c r="R427"/>
  <c r="R4491"/>
  <c r="T4451"/>
  <c r="P4451"/>
  <c r="V4451"/>
  <c r="R4451"/>
  <c r="T4441"/>
  <c r="R4441"/>
  <c r="R3079"/>
  <c r="P3079"/>
  <c r="T3079"/>
  <c r="R2930"/>
  <c r="P2886"/>
  <c r="R2886"/>
  <c r="T2886"/>
  <c r="P2861"/>
  <c r="V2861"/>
  <c r="R2861"/>
  <c r="R2482"/>
  <c r="T2449"/>
  <c r="P2449"/>
  <c r="R2449"/>
  <c r="R2436"/>
  <c r="P2436"/>
  <c r="V2436"/>
  <c r="R2379"/>
  <c r="P2379"/>
  <c r="T2379"/>
  <c r="P2144"/>
  <c r="P2093"/>
  <c r="T2093"/>
  <c r="T1775"/>
  <c r="T2815"/>
  <c r="T2814"/>
  <c r="T4416"/>
  <c r="R4416"/>
  <c r="P4388"/>
  <c r="V4388"/>
  <c r="T4388"/>
  <c r="R4388"/>
  <c r="P4355"/>
  <c r="V4355"/>
  <c r="T4355"/>
  <c r="P4347"/>
  <c r="T4347"/>
  <c r="R4347"/>
  <c r="P4305"/>
  <c r="R4305"/>
  <c r="P4200"/>
  <c r="R4200"/>
  <c r="P4080"/>
  <c r="V4080"/>
  <c r="T4080"/>
  <c r="R4080"/>
  <c r="P4060"/>
  <c r="V4060"/>
  <c r="T4060"/>
  <c r="P3701"/>
  <c r="T3701"/>
  <c r="R3701"/>
  <c r="T3626"/>
  <c r="R3626"/>
  <c r="P2990"/>
  <c r="V2990"/>
  <c r="R2990"/>
  <c r="T2990"/>
  <c r="R2977"/>
  <c r="T2977"/>
  <c r="T2967"/>
  <c r="P2967"/>
  <c r="P2938"/>
  <c r="T2938"/>
  <c r="R2891"/>
  <c r="T2891"/>
  <c r="P2891"/>
  <c r="P2877"/>
  <c r="V2877"/>
  <c r="T2877"/>
  <c r="R2877"/>
  <c r="R2794"/>
  <c r="T2794"/>
  <c r="P2794"/>
  <c r="V2794"/>
  <c r="P2657"/>
  <c r="V2657"/>
  <c r="R2657"/>
  <c r="T2657"/>
  <c r="T2581"/>
  <c r="P2581"/>
  <c r="V2581"/>
  <c r="R2561"/>
  <c r="P2561"/>
  <c r="P2543"/>
  <c r="T2543"/>
  <c r="T2529"/>
  <c r="R2529"/>
  <c r="T2505"/>
  <c r="R2505"/>
  <c r="P2505"/>
  <c r="R2481"/>
  <c r="T2481"/>
  <c r="R2415"/>
  <c r="T2415"/>
  <c r="P2392"/>
  <c r="V2392"/>
  <c r="R2392"/>
  <c r="R2188"/>
  <c r="T2188"/>
  <c r="T2177"/>
  <c r="R2177"/>
  <c r="P2177"/>
  <c r="V2177"/>
  <c r="P2165"/>
  <c r="R2165"/>
  <c r="T2165"/>
  <c r="R2153"/>
  <c r="P2153"/>
  <c r="V2153"/>
  <c r="W2153"/>
  <c r="P1954"/>
  <c r="V1954"/>
  <c r="W1954"/>
  <c r="R1954"/>
  <c r="P1925"/>
  <c r="V1925"/>
  <c r="W1925"/>
  <c r="R1925"/>
  <c r="T1915"/>
  <c r="R1915"/>
  <c r="R1905"/>
  <c r="P1905"/>
  <c r="T1612"/>
  <c r="R1612"/>
  <c r="P1612"/>
  <c r="T1600"/>
  <c r="R1600"/>
  <c r="P1600"/>
  <c r="V1600"/>
  <c r="T1586"/>
  <c r="R1586"/>
  <c r="P1107"/>
  <c r="T3057"/>
  <c r="R3057"/>
  <c r="P3057"/>
  <c r="V3057"/>
  <c r="R2900"/>
  <c r="T2900"/>
  <c r="R2892"/>
  <c r="T2892"/>
  <c r="P2892"/>
  <c r="V2892"/>
  <c r="W2892"/>
  <c r="T2700"/>
  <c r="R2700"/>
  <c r="T2609"/>
  <c r="P2609"/>
  <c r="V2609"/>
  <c r="R2609"/>
  <c r="P2596"/>
  <c r="V2596"/>
  <c r="T2596"/>
  <c r="R2596"/>
  <c r="T2074"/>
  <c r="R2074"/>
  <c r="T1701"/>
  <c r="P1701"/>
  <c r="P1603"/>
  <c r="V1603"/>
  <c r="T1603"/>
  <c r="T1589"/>
  <c r="R1589"/>
  <c r="T1558"/>
  <c r="R1558"/>
  <c r="P1558"/>
  <c r="P1536"/>
  <c r="R1536"/>
  <c r="R1535"/>
  <c r="D122" i="2"/>
  <c r="W817" i="3"/>
  <c r="R399"/>
  <c r="T538"/>
  <c r="W4309"/>
  <c r="P391"/>
  <c r="V391"/>
  <c r="R538"/>
  <c r="T634"/>
  <c r="P1030"/>
  <c r="V1030"/>
  <c r="R1514"/>
  <c r="P1775"/>
  <c r="P865"/>
  <c r="R2954"/>
  <c r="T4154"/>
  <c r="R1541"/>
  <c r="T2436"/>
  <c r="T405"/>
  <c r="R4436"/>
  <c r="P4436"/>
  <c r="T4436"/>
  <c r="P4329"/>
  <c r="T4329"/>
  <c r="R4148"/>
  <c r="T4148"/>
  <c r="P4148"/>
  <c r="V4148"/>
  <c r="R4013"/>
  <c r="P4013"/>
  <c r="V4013"/>
  <c r="P3859"/>
  <c r="V3859"/>
  <c r="W3859"/>
  <c r="T3859"/>
  <c r="R3859"/>
  <c r="T3828"/>
  <c r="P3828"/>
  <c r="P3637"/>
  <c r="V3637"/>
  <c r="W3637"/>
  <c r="T3637"/>
  <c r="R3637"/>
  <c r="R3475"/>
  <c r="P3475"/>
  <c r="V3475"/>
  <c r="T3475"/>
  <c r="T3470"/>
  <c r="T3290"/>
  <c r="R3290"/>
  <c r="R2026"/>
  <c r="T2026"/>
  <c r="P1962"/>
  <c r="V1962"/>
  <c r="R1962"/>
  <c r="R4391"/>
  <c r="P4351"/>
  <c r="V4351"/>
  <c r="R3950"/>
  <c r="R4357"/>
  <c r="P4357"/>
  <c r="T4357"/>
  <c r="R4327"/>
  <c r="P4327"/>
  <c r="T4212"/>
  <c r="P4212"/>
  <c r="R4202"/>
  <c r="T4202"/>
  <c r="P4202"/>
  <c r="T4192"/>
  <c r="P4192"/>
  <c r="P4121"/>
  <c r="T4121"/>
  <c r="R4111"/>
  <c r="T4111"/>
  <c r="P4101"/>
  <c r="V4101"/>
  <c r="R4101"/>
  <c r="P4082"/>
  <c r="V4082"/>
  <c r="R4082"/>
  <c r="P4072"/>
  <c r="R4072"/>
  <c r="P4040"/>
  <c r="T4040"/>
  <c r="P1283"/>
  <c r="T1283"/>
  <c r="R4439"/>
  <c r="P4243"/>
  <c r="V4243"/>
  <c r="W4243"/>
  <c r="R4243"/>
  <c r="P4217"/>
  <c r="R4217"/>
  <c r="P3645"/>
  <c r="T3645"/>
  <c r="R3359"/>
  <c r="T3359"/>
  <c r="T2926"/>
  <c r="R2926"/>
  <c r="T2504"/>
  <c r="P2504"/>
  <c r="V2504"/>
  <c r="W2504"/>
  <c r="P2242"/>
  <c r="R1051"/>
  <c r="T1051"/>
  <c r="T1010"/>
  <c r="P1010"/>
  <c r="V1010"/>
  <c r="T919"/>
  <c r="R919"/>
  <c r="T908"/>
  <c r="P908"/>
  <c r="P833"/>
  <c r="T833"/>
  <c r="T806"/>
  <c r="R806"/>
  <c r="T793"/>
  <c r="P793"/>
  <c r="V793"/>
  <c r="R597"/>
  <c r="P476"/>
  <c r="T476"/>
  <c r="R3250"/>
  <c r="T3163"/>
  <c r="P4158"/>
  <c r="V4158"/>
  <c r="T4406"/>
  <c r="P4406"/>
  <c r="V4406"/>
  <c r="R4346"/>
  <c r="P4346"/>
  <c r="V4346"/>
  <c r="P4331"/>
  <c r="V4331"/>
  <c r="R4331"/>
  <c r="T4303"/>
  <c r="P4270"/>
  <c r="V4270"/>
  <c r="T4270"/>
  <c r="P4216"/>
  <c r="T4216"/>
  <c r="T4135"/>
  <c r="P4135"/>
  <c r="V4135"/>
  <c r="T4026"/>
  <c r="R4026"/>
  <c r="R3725"/>
  <c r="T3725"/>
  <c r="T3567"/>
  <c r="P3567"/>
  <c r="V3567"/>
  <c r="P3486"/>
  <c r="V3486"/>
  <c r="R3486"/>
  <c r="T3486"/>
  <c r="P1913"/>
  <c r="T1913"/>
  <c r="T4243"/>
  <c r="T283"/>
  <c r="T4537"/>
  <c r="T4536"/>
  <c r="T4535"/>
  <c r="P4537"/>
  <c r="P4536"/>
  <c r="C429" i="2"/>
  <c r="R4455" i="3"/>
  <c r="P4445"/>
  <c r="T4445"/>
  <c r="P3089"/>
  <c r="T3089"/>
  <c r="R3089"/>
  <c r="P3033"/>
  <c r="T3033"/>
  <c r="T2874"/>
  <c r="P2874"/>
  <c r="P2849"/>
  <c r="T2849"/>
  <c r="T2754"/>
  <c r="R2754"/>
  <c r="P2754"/>
  <c r="R2726"/>
  <c r="R2725"/>
  <c r="P2726"/>
  <c r="R2603"/>
  <c r="T2603"/>
  <c r="T2252"/>
  <c r="V2235"/>
  <c r="P1071"/>
  <c r="V1071"/>
  <c r="R1071"/>
  <c r="T831"/>
  <c r="P789"/>
  <c r="V789"/>
  <c r="R789"/>
  <c r="P763"/>
  <c r="V763"/>
  <c r="W763"/>
  <c r="T763"/>
  <c r="T722"/>
  <c r="P706"/>
  <c r="R706"/>
  <c r="T456"/>
  <c r="P456"/>
  <c r="P401"/>
  <c r="R401"/>
  <c r="P385"/>
  <c r="V385"/>
  <c r="R385"/>
  <c r="P2822"/>
  <c r="R2822"/>
  <c r="T4442"/>
  <c r="R4442"/>
  <c r="P3393"/>
  <c r="V3393"/>
  <c r="R3393"/>
  <c r="P2263"/>
  <c r="V2263"/>
  <c r="R2263"/>
  <c r="P1728"/>
  <c r="T1728"/>
  <c r="T4283"/>
  <c r="P4219"/>
  <c r="V4219"/>
  <c r="T4219"/>
  <c r="T3030"/>
  <c r="R3030"/>
  <c r="R2130"/>
  <c r="P2130"/>
  <c r="R2061"/>
  <c r="P2061"/>
  <c r="V2061"/>
  <c r="W2061"/>
  <c r="R1896"/>
  <c r="T1896"/>
  <c r="R1453"/>
  <c r="P1453"/>
  <c r="T499"/>
  <c r="P499"/>
  <c r="T524"/>
  <c r="R524"/>
  <c r="P524"/>
  <c r="P516"/>
  <c r="V516"/>
  <c r="R516"/>
  <c r="T516"/>
  <c r="T432"/>
  <c r="P432"/>
  <c r="P404"/>
  <c r="P397"/>
  <c r="R397"/>
  <c r="T397"/>
  <c r="T389"/>
  <c r="R389"/>
  <c r="P389"/>
  <c r="V389"/>
  <c r="P379"/>
  <c r="T379"/>
  <c r="P371"/>
  <c r="V371"/>
  <c r="R371"/>
  <c r="P349"/>
  <c r="T349"/>
  <c r="T738"/>
  <c r="R738"/>
  <c r="R565"/>
  <c r="T565"/>
  <c r="P565"/>
  <c r="V565"/>
  <c r="V423"/>
  <c r="W423"/>
  <c r="P378"/>
  <c r="R378"/>
  <c r="P144"/>
  <c r="V144"/>
  <c r="T144"/>
  <c r="R144"/>
  <c r="T339"/>
  <c r="R379"/>
  <c r="R349"/>
  <c r="P4249"/>
  <c r="R4249"/>
  <c r="T4249"/>
  <c r="P4233"/>
  <c r="R4233"/>
  <c r="T4233"/>
  <c r="R4223"/>
  <c r="T4223"/>
  <c r="P4223"/>
  <c r="V4223"/>
  <c r="P3023"/>
  <c r="R3023"/>
  <c r="T3023"/>
  <c r="T1936"/>
  <c r="P1936"/>
  <c r="R1936"/>
  <c r="P1928"/>
  <c r="V1928"/>
  <c r="R1928"/>
  <c r="T1928"/>
  <c r="P1918"/>
  <c r="V1918"/>
  <c r="R1918"/>
  <c r="T1918"/>
  <c r="R1549"/>
  <c r="R1548"/>
  <c r="D125" i="2"/>
  <c r="P1549" i="3"/>
  <c r="R1446"/>
  <c r="T1446"/>
  <c r="T1271"/>
  <c r="P1271"/>
  <c r="P1256"/>
  <c r="V1256"/>
  <c r="W1256"/>
  <c r="T1256"/>
  <c r="R1256"/>
  <c r="P1144"/>
  <c r="T1144"/>
  <c r="R1144"/>
  <c r="P1099"/>
  <c r="T1099"/>
  <c r="R1064"/>
  <c r="T1064"/>
  <c r="P1052"/>
  <c r="R1052"/>
  <c r="T1052"/>
  <c r="T860"/>
  <c r="P860"/>
  <c r="V860"/>
  <c r="R825"/>
  <c r="T825"/>
  <c r="P825"/>
  <c r="R798"/>
  <c r="T798"/>
  <c r="P798"/>
  <c r="P623"/>
  <c r="V623"/>
  <c r="W623"/>
  <c r="R623"/>
  <c r="T623"/>
  <c r="P610"/>
  <c r="V610"/>
  <c r="T610"/>
  <c r="T600"/>
  <c r="R600"/>
  <c r="T547"/>
  <c r="P547"/>
  <c r="V547"/>
  <c r="W547"/>
  <c r="R547"/>
  <c r="T539"/>
  <c r="P539"/>
  <c r="V539"/>
  <c r="T529"/>
  <c r="R529"/>
  <c r="P2828"/>
  <c r="V2828"/>
  <c r="R1053"/>
  <c r="T1053"/>
  <c r="P1053"/>
  <c r="V1053"/>
  <c r="W1053"/>
  <c r="T814"/>
  <c r="R814"/>
  <c r="P601"/>
  <c r="R601"/>
  <c r="T601"/>
  <c r="P540"/>
  <c r="V540"/>
  <c r="T415"/>
  <c r="P415"/>
  <c r="V415"/>
  <c r="R415"/>
  <c r="P370"/>
  <c r="R370"/>
  <c r="R339"/>
  <c r="P363"/>
  <c r="T1145"/>
  <c r="T4286"/>
  <c r="R4286"/>
  <c r="P4286"/>
  <c r="T4277"/>
  <c r="R4277"/>
  <c r="P2586"/>
  <c r="R2586"/>
  <c r="T2586"/>
  <c r="T1995"/>
  <c r="P1995"/>
  <c r="V1995"/>
  <c r="W1995"/>
  <c r="R1995"/>
  <c r="T1935"/>
  <c r="R1935"/>
  <c r="P1935"/>
  <c r="P1594"/>
  <c r="R1594"/>
  <c r="T1594"/>
  <c r="T1577"/>
  <c r="P1577"/>
  <c r="V1577"/>
  <c r="R1577"/>
  <c r="P1562"/>
  <c r="R1562"/>
  <c r="T1562"/>
  <c r="T1469"/>
  <c r="R1469"/>
  <c r="P1469"/>
  <c r="P1456"/>
  <c r="T1456"/>
  <c r="R1456"/>
  <c r="P1321"/>
  <c r="V1321"/>
  <c r="R1321"/>
  <c r="T1321"/>
  <c r="T1304"/>
  <c r="R1304"/>
  <c r="P1291"/>
  <c r="R1291"/>
  <c r="T1291"/>
  <c r="P1268"/>
  <c r="T1268"/>
  <c r="P1255"/>
  <c r="V1255"/>
  <c r="R1255"/>
  <c r="P3014"/>
  <c r="T1104"/>
  <c r="P1104"/>
  <c r="V1104"/>
  <c r="W1104"/>
  <c r="P826"/>
  <c r="R826"/>
  <c r="P574"/>
  <c r="T574"/>
  <c r="R574"/>
  <c r="T431"/>
  <c r="R431"/>
  <c r="P431"/>
  <c r="V431"/>
  <c r="W431"/>
  <c r="P396"/>
  <c r="T396"/>
  <c r="R396"/>
  <c r="T370"/>
  <c r="R363"/>
  <c r="R1145"/>
  <c r="R1104"/>
  <c r="R2846"/>
  <c r="R423"/>
  <c r="P2597"/>
  <c r="R2597"/>
  <c r="T2597"/>
  <c r="T2059"/>
  <c r="P2059"/>
  <c r="R2059"/>
  <c r="P2034"/>
  <c r="V2034"/>
  <c r="R2034"/>
  <c r="T2034"/>
  <c r="P1993"/>
  <c r="R1993"/>
  <c r="T1993"/>
  <c r="P1974"/>
  <c r="V1974"/>
  <c r="W1974"/>
  <c r="R1974"/>
  <c r="T1974"/>
  <c r="P4151"/>
  <c r="V4151"/>
  <c r="W4151"/>
  <c r="T4151"/>
  <c r="R4151"/>
  <c r="P1129"/>
  <c r="V1129"/>
  <c r="W1129"/>
  <c r="R1129"/>
  <c r="T1129"/>
  <c r="P1075"/>
  <c r="V1075"/>
  <c r="W1075"/>
  <c r="R1075"/>
  <c r="T1075"/>
  <c r="P1000"/>
  <c r="V1000"/>
  <c r="R1000"/>
  <c r="T1000"/>
  <c r="P523"/>
  <c r="T523"/>
  <c r="R523"/>
  <c r="R439"/>
  <c r="P439"/>
  <c r="T439"/>
  <c r="R432"/>
  <c r="T423"/>
  <c r="P2640"/>
  <c r="R2640"/>
  <c r="T2640"/>
  <c r="T2621"/>
  <c r="P2621"/>
  <c r="T378"/>
  <c r="R1027"/>
  <c r="T4493"/>
  <c r="P4493"/>
  <c r="V4493"/>
  <c r="P4485"/>
  <c r="V4485"/>
  <c r="R4485"/>
  <c r="R4477"/>
  <c r="P4081"/>
  <c r="R4081"/>
  <c r="T4081"/>
  <c r="P2757"/>
  <c r="V2757"/>
  <c r="W2757"/>
  <c r="R2757"/>
  <c r="P2713"/>
  <c r="R2713"/>
  <c r="T2713"/>
  <c r="P4513"/>
  <c r="V4513"/>
  <c r="R4513"/>
  <c r="T4513"/>
  <c r="P2854"/>
  <c r="R1118"/>
  <c r="T1118"/>
  <c r="P1067"/>
  <c r="V1067"/>
  <c r="R1067"/>
  <c r="T1067"/>
  <c r="P1014"/>
  <c r="R1014"/>
  <c r="P799"/>
  <c r="R799"/>
  <c r="T799"/>
  <c r="R589"/>
  <c r="P589"/>
  <c r="T589"/>
  <c r="V362"/>
  <c r="W362"/>
  <c r="R404"/>
  <c r="P1027"/>
  <c r="P814"/>
  <c r="V814"/>
  <c r="P2847"/>
  <c r="V2847"/>
  <c r="R2847"/>
  <c r="T2847"/>
  <c r="R2829"/>
  <c r="P2829"/>
  <c r="T2829"/>
  <c r="P2820"/>
  <c r="V2820"/>
  <c r="W2820"/>
  <c r="R2820"/>
  <c r="T2820"/>
  <c r="P2805"/>
  <c r="R2805"/>
  <c r="R2804"/>
  <c r="D309" i="2"/>
  <c r="T2805" i="3"/>
  <c r="W986"/>
  <c r="P4276"/>
  <c r="V4276"/>
  <c r="T4276"/>
  <c r="R4276"/>
  <c r="P3108"/>
  <c r="V3108"/>
  <c r="V3107"/>
  <c r="E343" i="2"/>
  <c r="R3108" i="3"/>
  <c r="R3107"/>
  <c r="D343" i="2"/>
  <c r="T3039" i="3"/>
  <c r="P3039"/>
  <c r="V3039"/>
  <c r="W3039"/>
  <c r="T3022"/>
  <c r="P3022"/>
  <c r="T2853"/>
  <c r="P2853"/>
  <c r="V2853"/>
  <c r="R2853"/>
  <c r="P2210"/>
  <c r="R2210"/>
  <c r="R2209"/>
  <c r="D196" i="2"/>
  <c r="P2124" i="3"/>
  <c r="T2124"/>
  <c r="P2089"/>
  <c r="V2089"/>
  <c r="T2089"/>
  <c r="R2089"/>
  <c r="R2033"/>
  <c r="P2033"/>
  <c r="V2033"/>
  <c r="R824"/>
  <c r="P824"/>
  <c r="T555"/>
  <c r="P555"/>
  <c r="R555"/>
  <c r="P4391"/>
  <c r="V4391"/>
  <c r="P4379"/>
  <c r="V4379"/>
  <c r="R3615"/>
  <c r="P3615"/>
  <c r="R2906"/>
  <c r="T2906"/>
  <c r="P2906"/>
  <c r="V2906"/>
  <c r="P2882"/>
  <c r="V2882"/>
  <c r="W2882"/>
  <c r="R2882"/>
  <c r="R2173"/>
  <c r="P2173"/>
  <c r="V2173"/>
  <c r="W2173"/>
  <c r="T2173"/>
  <c r="R2161"/>
  <c r="P2161"/>
  <c r="T878"/>
  <c r="R878"/>
  <c r="R3769"/>
  <c r="P3769"/>
  <c r="T3769"/>
  <c r="T3333"/>
  <c r="T3332"/>
  <c r="R3333"/>
  <c r="R3332"/>
  <c r="D354" i="2"/>
  <c r="P3092" i="3"/>
  <c r="P3091"/>
  <c r="C341" i="2"/>
  <c r="T3092" i="3"/>
  <c r="T3091"/>
  <c r="P3001"/>
  <c r="V3001"/>
  <c r="R3001"/>
  <c r="T3001"/>
  <c r="R2969"/>
  <c r="R2966"/>
  <c r="D327" i="2"/>
  <c r="R2135" i="3"/>
  <c r="P2135"/>
  <c r="P2119"/>
  <c r="R2119"/>
  <c r="T2119"/>
  <c r="P1883"/>
  <c r="T1883"/>
  <c r="R1883"/>
  <c r="T938"/>
  <c r="R938"/>
  <c r="T888"/>
  <c r="R888"/>
  <c r="P488"/>
  <c r="V488"/>
  <c r="R488"/>
  <c r="T488"/>
  <c r="R480"/>
  <c r="T480"/>
  <c r="W1792"/>
  <c r="P4431"/>
  <c r="T4410"/>
  <c r="P4410"/>
  <c r="P4371"/>
  <c r="V4371"/>
  <c r="T4371"/>
  <c r="T4354"/>
  <c r="P4354"/>
  <c r="R4354"/>
  <c r="T4074"/>
  <c r="P4074"/>
  <c r="V4074"/>
  <c r="R4064"/>
  <c r="T4064"/>
  <c r="P4064"/>
  <c r="V4064"/>
  <c r="T3857"/>
  <c r="P3857"/>
  <c r="V3857"/>
  <c r="R3857"/>
  <c r="R3009"/>
  <c r="P3009"/>
  <c r="V3009"/>
  <c r="P2432"/>
  <c r="P2413"/>
  <c r="V2413"/>
  <c r="W2413"/>
  <c r="P2335"/>
  <c r="T2335"/>
  <c r="R2275"/>
  <c r="R2274"/>
  <c r="D207" i="2"/>
  <c r="P2275" i="3"/>
  <c r="P1903"/>
  <c r="T1903"/>
  <c r="R1892"/>
  <c r="P1892"/>
  <c r="V1892"/>
  <c r="P983"/>
  <c r="V983"/>
  <c r="T983"/>
  <c r="P686"/>
  <c r="V686"/>
  <c r="T686"/>
  <c r="R686"/>
  <c r="R495"/>
  <c r="T495"/>
  <c r="T487"/>
  <c r="R487"/>
  <c r="R4189"/>
  <c r="T4189"/>
  <c r="P2775"/>
  <c r="V2775"/>
  <c r="R2775"/>
  <c r="T2775"/>
  <c r="P2765"/>
  <c r="P2552"/>
  <c r="R2552"/>
  <c r="R2332"/>
  <c r="P2332"/>
  <c r="T2332"/>
  <c r="P2257"/>
  <c r="R2257"/>
  <c r="R1881"/>
  <c r="T1881"/>
  <c r="P1881"/>
  <c r="V1881"/>
  <c r="W1881"/>
  <c r="R992"/>
  <c r="P992"/>
  <c r="V992"/>
  <c r="T992"/>
  <c r="P959"/>
  <c r="T959"/>
  <c r="R959"/>
  <c r="R948"/>
  <c r="P948"/>
  <c r="R4260"/>
  <c r="P4260"/>
  <c r="V4260"/>
  <c r="T4260"/>
  <c r="R4234"/>
  <c r="T4234"/>
  <c r="P4206"/>
  <c r="T4206"/>
  <c r="P4178"/>
  <c r="T4178"/>
  <c r="P3875"/>
  <c r="T3875"/>
  <c r="T3015"/>
  <c r="P3015"/>
  <c r="V3015"/>
  <c r="R2645"/>
  <c r="P2645"/>
  <c r="P2611"/>
  <c r="V2611"/>
  <c r="W2611"/>
  <c r="T2611"/>
  <c r="R2611"/>
  <c r="R2469"/>
  <c r="T2469"/>
  <c r="R1947"/>
  <c r="T1947"/>
  <c r="R1919"/>
  <c r="T1919"/>
  <c r="P1919"/>
  <c r="T1911"/>
  <c r="P1911"/>
  <c r="V1911"/>
  <c r="R1323"/>
  <c r="P1323"/>
  <c r="T1323"/>
  <c r="P1044"/>
  <c r="R1044"/>
  <c r="T788"/>
  <c r="P788"/>
  <c r="V788"/>
  <c r="P761"/>
  <c r="R761"/>
  <c r="P342"/>
  <c r="T342"/>
  <c r="P2850"/>
  <c r="V2850"/>
  <c r="P2823"/>
  <c r="V4517"/>
  <c r="W4517"/>
  <c r="T2986"/>
  <c r="R4517"/>
  <c r="R4537"/>
  <c r="R4520"/>
  <c r="V2148"/>
  <c r="W2148"/>
  <c r="V62"/>
  <c r="W62"/>
  <c r="P4156"/>
  <c r="R4156"/>
  <c r="T4156"/>
  <c r="T4095"/>
  <c r="R4095"/>
  <c r="R4068"/>
  <c r="P4068"/>
  <c r="V4068"/>
  <c r="P4054"/>
  <c r="T4054"/>
  <c r="T3814"/>
  <c r="P3814"/>
  <c r="V3814"/>
  <c r="R3780"/>
  <c r="P3780"/>
  <c r="T3053"/>
  <c r="P3053"/>
  <c r="R3053"/>
  <c r="P2997"/>
  <c r="R2997"/>
  <c r="T2997"/>
  <c r="P2987"/>
  <c r="V2987"/>
  <c r="W2987"/>
  <c r="R2987"/>
  <c r="T2939"/>
  <c r="R2939"/>
  <c r="T2774"/>
  <c r="P2774"/>
  <c r="R2774"/>
  <c r="P1643"/>
  <c r="V1643"/>
  <c r="W1643"/>
  <c r="R1643"/>
  <c r="P1561"/>
  <c r="R1561"/>
  <c r="T1561"/>
  <c r="P388"/>
  <c r="V388"/>
  <c r="W388"/>
  <c r="R388"/>
  <c r="T74"/>
  <c r="R74"/>
  <c r="P74"/>
  <c r="V74"/>
  <c r="T34"/>
  <c r="P34"/>
  <c r="V34"/>
  <c r="V2726"/>
  <c r="W2881"/>
  <c r="V456"/>
  <c r="P1424"/>
  <c r="T4532"/>
  <c r="R4532"/>
  <c r="P4496"/>
  <c r="V4496"/>
  <c r="W4496"/>
  <c r="T4496"/>
  <c r="R4496"/>
  <c r="R4464"/>
  <c r="P4464"/>
  <c r="T4464"/>
  <c r="P4449"/>
  <c r="T4197"/>
  <c r="P4197"/>
  <c r="T1443"/>
  <c r="R1443"/>
  <c r="P403"/>
  <c r="V403"/>
  <c r="T1655"/>
  <c r="T1654"/>
  <c r="V1614"/>
  <c r="W1614"/>
  <c r="R4433"/>
  <c r="V4192"/>
  <c r="W4192"/>
  <c r="P4341"/>
  <c r="R4341"/>
  <c r="T4301"/>
  <c r="R4301"/>
  <c r="P4301"/>
  <c r="P4242"/>
  <c r="R4242"/>
  <c r="R2291"/>
  <c r="P2291"/>
  <c r="V2291"/>
  <c r="T2244"/>
  <c r="R2244"/>
  <c r="P1927"/>
  <c r="V1927"/>
  <c r="R1927"/>
  <c r="T1927"/>
  <c r="T1803"/>
  <c r="P1803"/>
  <c r="T1422"/>
  <c r="P1422"/>
  <c r="V1422"/>
  <c r="P569"/>
  <c r="T569"/>
  <c r="R569"/>
  <c r="R233"/>
  <c r="T233"/>
  <c r="P233"/>
  <c r="V233"/>
  <c r="W233"/>
  <c r="P429"/>
  <c r="V429"/>
  <c r="R1424"/>
  <c r="P1788"/>
  <c r="R2223"/>
  <c r="R2732"/>
  <c r="R2206"/>
  <c r="P2068"/>
  <c r="T429"/>
  <c r="P805"/>
  <c r="R805"/>
  <c r="P522"/>
  <c r="V522"/>
  <c r="T605"/>
  <c r="R1058"/>
  <c r="T612"/>
  <c r="P832"/>
  <c r="V832"/>
  <c r="W832"/>
  <c r="R1497"/>
  <c r="R2087"/>
  <c r="R1614"/>
  <c r="R1032"/>
  <c r="R2475"/>
  <c r="R2474"/>
  <c r="T2131"/>
  <c r="R1843"/>
  <c r="T3097"/>
  <c r="T3096"/>
  <c r="T998"/>
  <c r="T2068"/>
  <c r="R3935"/>
  <c r="R3934"/>
  <c r="D378" i="2"/>
  <c r="T3082" i="3"/>
  <c r="P4302"/>
  <c r="V4302"/>
  <c r="T2148"/>
  <c r="T4117"/>
  <c r="R4121"/>
  <c r="T4088"/>
  <c r="P795"/>
  <c r="V795"/>
  <c r="R2578"/>
  <c r="P2833"/>
  <c r="T4068"/>
  <c r="R4184"/>
  <c r="P136"/>
  <c r="R4105"/>
  <c r="T4321"/>
  <c r="R4321"/>
  <c r="T4313"/>
  <c r="P4313"/>
  <c r="V4313"/>
  <c r="R4313"/>
  <c r="T4299"/>
  <c r="P4299"/>
  <c r="T4194"/>
  <c r="R4194"/>
  <c r="P4138"/>
  <c r="V4138"/>
  <c r="R4138"/>
  <c r="T4138"/>
  <c r="T3750"/>
  <c r="R3750"/>
  <c r="P3683"/>
  <c r="P3681"/>
  <c r="P3642"/>
  <c r="V3642"/>
  <c r="W3642"/>
  <c r="T3642"/>
  <c r="P3388"/>
  <c r="V3388"/>
  <c r="W3388"/>
  <c r="T3388"/>
  <c r="P3040"/>
  <c r="V3040"/>
  <c r="T3040"/>
  <c r="R2974"/>
  <c r="P2974"/>
  <c r="P2949"/>
  <c r="T2949"/>
  <c r="T2885"/>
  <c r="R2885"/>
  <c r="T2863"/>
  <c r="P2863"/>
  <c r="V2863"/>
  <c r="W2863"/>
  <c r="T2832"/>
  <c r="R4161"/>
  <c r="P4161"/>
  <c r="P4131"/>
  <c r="T4131"/>
  <c r="R4131"/>
  <c r="T4112"/>
  <c r="R4112"/>
  <c r="V4092"/>
  <c r="W4092"/>
  <c r="P3773"/>
  <c r="R3773"/>
  <c r="P2920"/>
  <c r="R2920"/>
  <c r="R2841"/>
  <c r="P2841"/>
  <c r="T2841"/>
  <c r="P2801"/>
  <c r="R2801"/>
  <c r="R2769"/>
  <c r="P2769"/>
  <c r="R2007"/>
  <c r="P2007"/>
  <c r="P1302"/>
  <c r="T1302"/>
  <c r="P934"/>
  <c r="V934"/>
  <c r="T934"/>
  <c r="T886"/>
  <c r="R886"/>
  <c r="T848"/>
  <c r="P848"/>
  <c r="V848"/>
  <c r="R820"/>
  <c r="T820"/>
  <c r="P225"/>
  <c r="V225"/>
  <c r="T225"/>
  <c r="W1132"/>
  <c r="W3716"/>
  <c r="R313"/>
  <c r="T608"/>
  <c r="R1546"/>
  <c r="T832"/>
  <c r="P1497"/>
  <c r="P2087"/>
  <c r="V2087"/>
  <c r="W2087"/>
  <c r="T1466"/>
  <c r="T1677"/>
  <c r="P1843"/>
  <c r="R998"/>
  <c r="R3082"/>
  <c r="V4057"/>
  <c r="W4057"/>
  <c r="T2915"/>
  <c r="T4010"/>
  <c r="R2148"/>
  <c r="W2868"/>
  <c r="R4117"/>
  <c r="P4088"/>
  <c r="T616"/>
  <c r="V535"/>
  <c r="W535"/>
  <c r="T528"/>
  <c r="P4095"/>
  <c r="T2878"/>
  <c r="T3780"/>
  <c r="R2833"/>
  <c r="T4242"/>
  <c r="T4341"/>
  <c r="P4508"/>
  <c r="R4508"/>
  <c r="P4483"/>
  <c r="V4483"/>
  <c r="T4483"/>
  <c r="T4475"/>
  <c r="P4475"/>
  <c r="P4453"/>
  <c r="V4453"/>
  <c r="T4453"/>
  <c r="R4409"/>
  <c r="P4409"/>
  <c r="T4409"/>
  <c r="P4239"/>
  <c r="V4239"/>
  <c r="T4239"/>
  <c r="P4150"/>
  <c r="R4150"/>
  <c r="T4110"/>
  <c r="P4110"/>
  <c r="P4100"/>
  <c r="V4100"/>
  <c r="R4100"/>
  <c r="P4090"/>
  <c r="V4090"/>
  <c r="W4090"/>
  <c r="T4090"/>
  <c r="R4057"/>
  <c r="T4057"/>
  <c r="P4015"/>
  <c r="V4015"/>
  <c r="T4015"/>
  <c r="R4015"/>
  <c r="R3789"/>
  <c r="P3789"/>
  <c r="V3789"/>
  <c r="W3789"/>
  <c r="T3789"/>
  <c r="R3749"/>
  <c r="T3749"/>
  <c r="P3749"/>
  <c r="T3716"/>
  <c r="R3716"/>
  <c r="P3682"/>
  <c r="T3682"/>
  <c r="P3607"/>
  <c r="V3607"/>
  <c r="R3607"/>
  <c r="P3585"/>
  <c r="T3585"/>
  <c r="P3458"/>
  <c r="V3458"/>
  <c r="W3458"/>
  <c r="R3458"/>
  <c r="T3078"/>
  <c r="R3046"/>
  <c r="P3046"/>
  <c r="V3046"/>
  <c r="W3046"/>
  <c r="P2973"/>
  <c r="T2973"/>
  <c r="R2973"/>
  <c r="R2960"/>
  <c r="R2957"/>
  <c r="D325" i="2"/>
  <c r="T2948" i="3"/>
  <c r="T2946"/>
  <c r="P2948"/>
  <c r="P2925"/>
  <c r="V2925"/>
  <c r="T2925"/>
  <c r="T2918"/>
  <c r="R2918"/>
  <c r="T2910"/>
  <c r="P2910"/>
  <c r="V2910"/>
  <c r="W2910"/>
  <c r="R2876"/>
  <c r="T2876"/>
  <c r="P1135"/>
  <c r="R1135"/>
  <c r="T1082"/>
  <c r="P1082"/>
  <c r="V1082"/>
  <c r="R1082"/>
  <c r="R1081"/>
  <c r="P1070"/>
  <c r="T1070"/>
  <c r="R1070"/>
  <c r="P1048"/>
  <c r="T1048"/>
  <c r="T769"/>
  <c r="R603"/>
  <c r="W4335"/>
  <c r="W906"/>
  <c r="V509"/>
  <c r="W509"/>
  <c r="W995"/>
  <c r="V820"/>
  <c r="W820"/>
  <c r="W4342"/>
  <c r="W919"/>
  <c r="W1626"/>
  <c r="T313"/>
  <c r="T300"/>
  <c r="R608"/>
  <c r="T587"/>
  <c r="P1546"/>
  <c r="V1546"/>
  <c r="R1755"/>
  <c r="R1754"/>
  <c r="D149" i="2"/>
  <c r="P1466" i="3"/>
  <c r="R1677"/>
  <c r="T598"/>
  <c r="P1613"/>
  <c r="T2769"/>
  <c r="P3097"/>
  <c r="R4453"/>
  <c r="R4010"/>
  <c r="R4245"/>
  <c r="R4257"/>
  <c r="T4179"/>
  <c r="T784"/>
  <c r="T781"/>
  <c r="R934"/>
  <c r="P528"/>
  <c r="V528"/>
  <c r="W528"/>
  <c r="R1154"/>
  <c r="R1149"/>
  <c r="D96" i="2"/>
  <c r="P1443" i="3"/>
  <c r="R4090"/>
  <c r="R4197"/>
  <c r="T2801"/>
  <c r="P2878"/>
  <c r="V2878"/>
  <c r="P2244"/>
  <c r="T4161"/>
  <c r="T1711"/>
  <c r="R4475"/>
  <c r="P4519"/>
  <c r="R4519"/>
  <c r="P4490"/>
  <c r="V4490"/>
  <c r="R4490"/>
  <c r="R4415"/>
  <c r="P4361"/>
  <c r="V4361"/>
  <c r="R4361"/>
  <c r="T4361"/>
  <c r="P4345"/>
  <c r="V4345"/>
  <c r="W4345"/>
  <c r="R4345"/>
  <c r="R4230"/>
  <c r="P4230"/>
  <c r="V4230"/>
  <c r="R2461"/>
  <c r="P2461"/>
  <c r="V2461"/>
  <c r="T2397"/>
  <c r="T2396"/>
  <c r="P2397"/>
  <c r="P2396"/>
  <c r="C229" i="2"/>
  <c r="P2345" i="3"/>
  <c r="V2345"/>
  <c r="W2345"/>
  <c r="T2345"/>
  <c r="P2143"/>
  <c r="R2143"/>
  <c r="T2143"/>
  <c r="P1475"/>
  <c r="R1475"/>
  <c r="P1458"/>
  <c r="V1458"/>
  <c r="W1458"/>
  <c r="R1458"/>
  <c r="T1458"/>
  <c r="R1282"/>
  <c r="P1282"/>
  <c r="T1282"/>
  <c r="T1258"/>
  <c r="P1258"/>
  <c r="R1258"/>
  <c r="P1005"/>
  <c r="V1005"/>
  <c r="T1005"/>
  <c r="P984"/>
  <c r="V984"/>
  <c r="R984"/>
  <c r="R972"/>
  <c r="R970"/>
  <c r="D72" i="2"/>
  <c r="T972" i="3"/>
  <c r="T970"/>
  <c r="P950"/>
  <c r="V950"/>
  <c r="T950"/>
  <c r="P891"/>
  <c r="V891"/>
  <c r="R891"/>
  <c r="T881"/>
  <c r="R881"/>
  <c r="R815"/>
  <c r="P815"/>
  <c r="T745"/>
  <c r="T741"/>
  <c r="R745"/>
  <c r="R551"/>
  <c r="T551"/>
  <c r="P551"/>
  <c r="P541"/>
  <c r="V541"/>
  <c r="R541"/>
  <c r="T505"/>
  <c r="R505"/>
  <c r="T489"/>
  <c r="P489"/>
  <c r="V489"/>
  <c r="R425"/>
  <c r="T425"/>
  <c r="T417"/>
  <c r="R417"/>
  <c r="P358"/>
  <c r="T358"/>
  <c r="R358"/>
  <c r="P303"/>
  <c r="V303"/>
  <c r="T303"/>
  <c r="R303"/>
  <c r="T274"/>
  <c r="R274"/>
  <c r="T111"/>
  <c r="P111"/>
  <c r="P4164"/>
  <c r="R4164"/>
  <c r="T4164"/>
  <c r="P4147"/>
  <c r="T4147"/>
  <c r="R4147"/>
  <c r="P4061"/>
  <c r="V4061"/>
  <c r="W4061"/>
  <c r="R4061"/>
  <c r="T4061"/>
  <c r="T3028"/>
  <c r="P3028"/>
  <c r="V3028"/>
  <c r="R2955"/>
  <c r="T2955"/>
  <c r="P2931"/>
  <c r="V2931"/>
  <c r="T2931"/>
  <c r="R2931"/>
  <c r="T2922"/>
  <c r="P2922"/>
  <c r="V2922"/>
  <c r="W2922"/>
  <c r="R2922"/>
  <c r="T2905"/>
  <c r="P2806"/>
  <c r="T2806"/>
  <c r="P2759"/>
  <c r="T2759"/>
  <c r="P1630"/>
  <c r="T1630"/>
  <c r="T811"/>
  <c r="R811"/>
  <c r="P1655"/>
  <c r="R3239"/>
  <c r="R34"/>
  <c r="R2182"/>
  <c r="T2182"/>
  <c r="T2172"/>
  <c r="P2172"/>
  <c r="V2172"/>
  <c r="P1989"/>
  <c r="V1989"/>
  <c r="W1989"/>
  <c r="T1989"/>
  <c r="R1989"/>
  <c r="T1955"/>
  <c r="P1955"/>
  <c r="R1955"/>
  <c r="T1629"/>
  <c r="P1629"/>
  <c r="P1454"/>
  <c r="V1454"/>
  <c r="T1454"/>
  <c r="T414"/>
  <c r="P279"/>
  <c r="V279"/>
  <c r="T279"/>
  <c r="P236"/>
  <c r="T236"/>
  <c r="R236"/>
  <c r="W2532"/>
  <c r="P2030"/>
  <c r="V2030"/>
  <c r="T4334"/>
  <c r="R4334"/>
  <c r="P4334"/>
  <c r="V4334"/>
  <c r="R2802"/>
  <c r="T2802"/>
  <c r="R2309"/>
  <c r="T2269"/>
  <c r="P2269"/>
  <c r="T2064"/>
  <c r="P2064"/>
  <c r="V2064"/>
  <c r="R1917"/>
  <c r="T1917"/>
  <c r="P1675"/>
  <c r="V1675"/>
  <c r="W1675"/>
  <c r="T1675"/>
  <c r="R1623"/>
  <c r="T1623"/>
  <c r="T821"/>
  <c r="R821"/>
  <c r="R586"/>
  <c r="T586"/>
  <c r="T278"/>
  <c r="P278"/>
  <c r="V278"/>
  <c r="R62"/>
  <c r="T62"/>
  <c r="W2772"/>
  <c r="W4105"/>
  <c r="T18"/>
  <c r="T1614"/>
  <c r="R4302"/>
  <c r="R545"/>
  <c r="T1643"/>
  <c r="R1734"/>
  <c r="T2987"/>
  <c r="R3814"/>
  <c r="T4207"/>
  <c r="T4105"/>
  <c r="T4188"/>
  <c r="P4188"/>
  <c r="V4188"/>
  <c r="W4188"/>
  <c r="R4102"/>
  <c r="T4102"/>
  <c r="R3982"/>
  <c r="T3982"/>
  <c r="T3981"/>
  <c r="P3794"/>
  <c r="T3794"/>
  <c r="T2994"/>
  <c r="P2994"/>
  <c r="V2994"/>
  <c r="P2975"/>
  <c r="V2975"/>
  <c r="T2975"/>
  <c r="R2975"/>
  <c r="T2912"/>
  <c r="R2912"/>
  <c r="P2912"/>
  <c r="P2872"/>
  <c r="R2872"/>
  <c r="R2864"/>
  <c r="P2864"/>
  <c r="V2864"/>
  <c r="T2864"/>
  <c r="P2818"/>
  <c r="T2818"/>
  <c r="R2818"/>
  <c r="P2782"/>
  <c r="R2782"/>
  <c r="P2328"/>
  <c r="V2328"/>
  <c r="T2328"/>
  <c r="P2145"/>
  <c r="V2145"/>
  <c r="R2099"/>
  <c r="T2099"/>
  <c r="P2099"/>
  <c r="V2099"/>
  <c r="R1319"/>
  <c r="P1319"/>
  <c r="P923"/>
  <c r="R923"/>
  <c r="T923"/>
  <c r="R135"/>
  <c r="T135"/>
  <c r="P135"/>
  <c r="V1126"/>
  <c r="W1126"/>
  <c r="V4526"/>
  <c r="W4526"/>
  <c r="R2131"/>
  <c r="W4117"/>
  <c r="W2281"/>
  <c r="V2700"/>
  <c r="W2700"/>
  <c r="T545"/>
  <c r="P300"/>
  <c r="R587"/>
  <c r="T603"/>
  <c r="R598"/>
  <c r="R1107"/>
  <c r="R1613"/>
  <c r="R2910"/>
  <c r="P2404"/>
  <c r="R4110"/>
  <c r="R3028"/>
  <c r="T3458"/>
  <c r="P4257"/>
  <c r="V4257"/>
  <c r="W4257"/>
  <c r="R2925"/>
  <c r="R4179"/>
  <c r="R3682"/>
  <c r="T4508"/>
  <c r="P784"/>
  <c r="T2783"/>
  <c r="R1803"/>
  <c r="P2802"/>
  <c r="V2802"/>
  <c r="R4188"/>
  <c r="P4520"/>
  <c r="P1711"/>
  <c r="T4281"/>
  <c r="P4281"/>
  <c r="V4281"/>
  <c r="W4281"/>
  <c r="P4271"/>
  <c r="V4271"/>
  <c r="W4271"/>
  <c r="R4271"/>
  <c r="R4268"/>
  <c r="D406" i="2"/>
  <c r="T4271" i="3"/>
  <c r="T4255"/>
  <c r="R4255"/>
  <c r="P4255"/>
  <c r="V4245"/>
  <c r="W4245"/>
  <c r="P4237"/>
  <c r="V4237"/>
  <c r="T4237"/>
  <c r="T4211"/>
  <c r="P4211"/>
  <c r="R4211"/>
  <c r="P2749"/>
  <c r="V2749"/>
  <c r="W2749"/>
  <c r="T2749"/>
  <c r="R2749"/>
  <c r="P2719"/>
  <c r="V2719"/>
  <c r="T2719"/>
  <c r="P2684"/>
  <c r="V2684"/>
  <c r="R2684"/>
  <c r="P2612"/>
  <c r="V2612"/>
  <c r="R2612"/>
  <c r="T4317"/>
  <c r="R4317"/>
  <c r="P4317"/>
  <c r="V4317"/>
  <c r="W4317"/>
  <c r="T4295"/>
  <c r="R4295"/>
  <c r="P4295"/>
  <c r="V4295"/>
  <c r="W4295"/>
  <c r="P4182"/>
  <c r="T4182"/>
  <c r="R4182"/>
  <c r="P4175"/>
  <c r="T4175"/>
  <c r="P4143"/>
  <c r="T4143"/>
  <c r="T4136"/>
  <c r="P4136"/>
  <c r="R4136"/>
  <c r="P4126"/>
  <c r="V4126"/>
  <c r="W4126"/>
  <c r="R4126"/>
  <c r="T4034"/>
  <c r="T4033"/>
  <c r="P3743"/>
  <c r="R3743"/>
  <c r="T3498"/>
  <c r="P3498"/>
  <c r="P3446"/>
  <c r="V3446"/>
  <c r="W3446"/>
  <c r="T3446"/>
  <c r="R3446"/>
  <c r="P3263"/>
  <c r="V3263"/>
  <c r="W3263"/>
  <c r="T3263"/>
  <c r="P3055"/>
  <c r="V3055"/>
  <c r="W3055"/>
  <c r="R3055"/>
  <c r="T3045"/>
  <c r="P3045"/>
  <c r="V3045"/>
  <c r="W3045"/>
  <c r="P2999"/>
  <c r="T2999"/>
  <c r="P2665"/>
  <c r="V2665"/>
  <c r="W2665"/>
  <c r="R2628"/>
  <c r="T2628"/>
  <c r="T2626"/>
  <c r="T2625"/>
  <c r="P2540"/>
  <c r="T2540"/>
  <c r="T2538"/>
  <c r="T2417"/>
  <c r="P2417"/>
  <c r="V2417"/>
  <c r="W2417"/>
  <c r="R2400"/>
  <c r="R2399"/>
  <c r="D230" i="2"/>
  <c r="P2400" i="3"/>
  <c r="T2400"/>
  <c r="T2399"/>
  <c r="T2326"/>
  <c r="P2326"/>
  <c r="R1620"/>
  <c r="P1620"/>
  <c r="V1620"/>
  <c r="T1620"/>
  <c r="R1477"/>
  <c r="P1477"/>
  <c r="V1477"/>
  <c r="T1477"/>
  <c r="T491"/>
  <c r="P491"/>
  <c r="V491"/>
  <c r="R491"/>
  <c r="T305"/>
  <c r="R305"/>
  <c r="T4526"/>
  <c r="R4526"/>
  <c r="P4469"/>
  <c r="T4469"/>
  <c r="P4403"/>
  <c r="V4403"/>
  <c r="W4403"/>
  <c r="R4403"/>
  <c r="T4403"/>
  <c r="P4364"/>
  <c r="V4364"/>
  <c r="R4364"/>
  <c r="P4215"/>
  <c r="V4215"/>
  <c r="T4215"/>
  <c r="R4215"/>
  <c r="R4205"/>
  <c r="P4205"/>
  <c r="V4205"/>
  <c r="W4205"/>
  <c r="T4087"/>
  <c r="P4087"/>
  <c r="V4087"/>
  <c r="P4076"/>
  <c r="V4076"/>
  <c r="R4076"/>
  <c r="P4053"/>
  <c r="R4053"/>
  <c r="T4029"/>
  <c r="R4029"/>
  <c r="P3909"/>
  <c r="R3909"/>
  <c r="T3909"/>
  <c r="P2743"/>
  <c r="T2743"/>
  <c r="R2743"/>
  <c r="P2297"/>
  <c r="V2297"/>
  <c r="W2297"/>
  <c r="R2297"/>
  <c r="P2021"/>
  <c r="T2021"/>
  <c r="R1893"/>
  <c r="P1893"/>
  <c r="T1893"/>
  <c r="P1816"/>
  <c r="V1816"/>
  <c r="W1816"/>
  <c r="T1816"/>
  <c r="T1791"/>
  <c r="P1791"/>
  <c r="R1738"/>
  <c r="P1738"/>
  <c r="T1723"/>
  <c r="P1723"/>
  <c r="R1119"/>
  <c r="T1119"/>
  <c r="P1119"/>
  <c r="V1119"/>
  <c r="R1076"/>
  <c r="T1076"/>
  <c r="T581"/>
  <c r="P581"/>
  <c r="V581"/>
  <c r="W581"/>
  <c r="T557"/>
  <c r="P557"/>
  <c r="P531"/>
  <c r="V531"/>
  <c r="T531"/>
  <c r="R512"/>
  <c r="T512"/>
  <c r="P466"/>
  <c r="T466"/>
  <c r="P3592"/>
  <c r="P3591"/>
  <c r="C363" i="2"/>
  <c r="T4256" i="3"/>
  <c r="T4525"/>
  <c r="P4525"/>
  <c r="V4525"/>
  <c r="P4402"/>
  <c r="V4402"/>
  <c r="T4402"/>
  <c r="R4402"/>
  <c r="T4196"/>
  <c r="P4196"/>
  <c r="V4196"/>
  <c r="P4180"/>
  <c r="T4180"/>
  <c r="R4157"/>
  <c r="T4157"/>
  <c r="P4062"/>
  <c r="R4062"/>
  <c r="R3962"/>
  <c r="P3962"/>
  <c r="P2387"/>
  <c r="R2351"/>
  <c r="P2351"/>
  <c r="V2351"/>
  <c r="R2253"/>
  <c r="T2253"/>
  <c r="P2253"/>
  <c r="V2253"/>
  <c r="R716"/>
  <c r="T716"/>
  <c r="P716"/>
  <c r="V716"/>
  <c r="W716"/>
  <c r="P671"/>
  <c r="V671"/>
  <c r="R671"/>
  <c r="P648"/>
  <c r="R648"/>
  <c r="P573"/>
  <c r="T573"/>
  <c r="R556"/>
  <c r="T556"/>
  <c r="T503"/>
  <c r="R503"/>
  <c r="T311"/>
  <c r="R311"/>
  <c r="T4518"/>
  <c r="P4518"/>
  <c r="V4518"/>
  <c r="R4518"/>
  <c r="P4489"/>
  <c r="T4489"/>
  <c r="R4414"/>
  <c r="T4414"/>
  <c r="T4395"/>
  <c r="P4395"/>
  <c r="V4395"/>
  <c r="T4319"/>
  <c r="R4319"/>
  <c r="P4319"/>
  <c r="T4238"/>
  <c r="R4238"/>
  <c r="P4213"/>
  <c r="R4213"/>
  <c r="P4203"/>
  <c r="V4203"/>
  <c r="W4203"/>
  <c r="T4203"/>
  <c r="P4066"/>
  <c r="V4066"/>
  <c r="W4066"/>
  <c r="R4066"/>
  <c r="T3509"/>
  <c r="R3509"/>
  <c r="P3509"/>
  <c r="P2893"/>
  <c r="V2893"/>
  <c r="T2893"/>
  <c r="T2887"/>
  <c r="P2887"/>
  <c r="R2887"/>
  <c r="R2824"/>
  <c r="P2824"/>
  <c r="V2824"/>
  <c r="W2824"/>
  <c r="P2714"/>
  <c r="T2714"/>
  <c r="P2497"/>
  <c r="R1948"/>
  <c r="P1948"/>
  <c r="V1948"/>
  <c r="T1948"/>
  <c r="R986"/>
  <c r="T986"/>
  <c r="R872"/>
  <c r="P872"/>
  <c r="T755"/>
  <c r="R755"/>
  <c r="R393"/>
  <c r="P393"/>
  <c r="V393"/>
  <c r="R350"/>
  <c r="T350"/>
  <c r="T4358"/>
  <c r="P4358"/>
  <c r="T4144"/>
  <c r="P4144"/>
  <c r="T4122"/>
  <c r="R4122"/>
  <c r="R4030"/>
  <c r="P4030"/>
  <c r="T3997"/>
  <c r="P3997"/>
  <c r="V3997"/>
  <c r="W3997"/>
  <c r="P3709"/>
  <c r="T3709"/>
  <c r="R3709"/>
  <c r="T907"/>
  <c r="P907"/>
  <c r="R693"/>
  <c r="R690"/>
  <c r="D41" i="2"/>
  <c r="T693" i="3"/>
  <c r="T690"/>
  <c r="V585"/>
  <c r="W585"/>
  <c r="P452"/>
  <c r="R452"/>
  <c r="T452"/>
  <c r="P4456"/>
  <c r="V4456"/>
  <c r="W4456"/>
  <c r="T4456"/>
  <c r="R4432"/>
  <c r="P4432"/>
  <c r="V4432"/>
  <c r="T4432"/>
  <c r="R4412"/>
  <c r="P4412"/>
  <c r="R3941"/>
  <c r="T3941"/>
  <c r="P3068"/>
  <c r="V3068"/>
  <c r="T3042"/>
  <c r="P3042"/>
  <c r="V3042"/>
  <c r="T2462"/>
  <c r="R2462"/>
  <c r="T2270"/>
  <c r="P2270"/>
  <c r="V2270"/>
  <c r="R1619"/>
  <c r="P1619"/>
  <c r="T1024"/>
  <c r="R1024"/>
  <c r="R944"/>
  <c r="P944"/>
  <c r="V944"/>
  <c r="P4373"/>
  <c r="R4373"/>
  <c r="T3008"/>
  <c r="R3008"/>
  <c r="R2929"/>
  <c r="P2929"/>
  <c r="V2929"/>
  <c r="W2929"/>
  <c r="R2583"/>
  <c r="T2583"/>
  <c r="T2429"/>
  <c r="R2429"/>
  <c r="R1712"/>
  <c r="P1712"/>
  <c r="V1712"/>
  <c r="R496"/>
  <c r="T496"/>
  <c r="R53"/>
  <c r="T53"/>
  <c r="T4069"/>
  <c r="R4069"/>
  <c r="R3988"/>
  <c r="T3988"/>
  <c r="P3988"/>
  <c r="V3988"/>
  <c r="T3868"/>
  <c r="P3868"/>
  <c r="R3589"/>
  <c r="P3589"/>
  <c r="P3227"/>
  <c r="T3227"/>
  <c r="R3227"/>
  <c r="P2837"/>
  <c r="V2837"/>
  <c r="W2837"/>
  <c r="T2837"/>
  <c r="R1511"/>
  <c r="T1511"/>
  <c r="T702"/>
  <c r="P702"/>
  <c r="V702"/>
  <c r="P627"/>
  <c r="V627"/>
  <c r="R627"/>
  <c r="T1201"/>
  <c r="R1201"/>
  <c r="R1156"/>
  <c r="D97" i="2"/>
  <c r="V1963" i="3"/>
  <c r="V1961"/>
  <c r="E170" i="2"/>
  <c r="R2315" i="3"/>
  <c r="D212" i="2"/>
  <c r="D213"/>
  <c r="P3332" i="3"/>
  <c r="C354" i="2"/>
  <c r="W3333" i="3"/>
  <c r="W3332"/>
  <c r="F354" i="2"/>
  <c r="P4474" i="3"/>
  <c r="T4474"/>
  <c r="R4474"/>
  <c r="P4424"/>
  <c r="V4424"/>
  <c r="W4424"/>
  <c r="R4424"/>
  <c r="T4424"/>
  <c r="T4463"/>
  <c r="P4463"/>
  <c r="R4463"/>
  <c r="T4420"/>
  <c r="P4420"/>
  <c r="R4420"/>
  <c r="P4372"/>
  <c r="R4372"/>
  <c r="T4372"/>
  <c r="T4280"/>
  <c r="P4280"/>
  <c r="V4280"/>
  <c r="W4280"/>
  <c r="R4280"/>
  <c r="P4166"/>
  <c r="R4166"/>
  <c r="T4166"/>
  <c r="P3071"/>
  <c r="R3071"/>
  <c r="T3071"/>
  <c r="T2964"/>
  <c r="T2963"/>
  <c r="R2964"/>
  <c r="R2963"/>
  <c r="D326" i="2"/>
  <c r="P2964" i="3"/>
  <c r="V2964"/>
  <c r="V2963"/>
  <c r="E326" i="2"/>
  <c r="P2883" i="3"/>
  <c r="R2883"/>
  <c r="R2720"/>
  <c r="P2720"/>
  <c r="T2720"/>
  <c r="T2718"/>
  <c r="T2717"/>
  <c r="R2544"/>
  <c r="R2542"/>
  <c r="D257" i="2"/>
  <c r="P2544" i="3"/>
  <c r="T2544"/>
  <c r="P2356"/>
  <c r="R2356"/>
  <c r="T2356"/>
  <c r="R2225"/>
  <c r="T2225"/>
  <c r="P2225"/>
  <c r="R2125"/>
  <c r="T2125"/>
  <c r="P2100"/>
  <c r="R2100"/>
  <c r="R1963"/>
  <c r="R1961"/>
  <c r="D170" i="2"/>
  <c r="T1963" i="3"/>
  <c r="T1961"/>
  <c r="T1652"/>
  <c r="R1652"/>
  <c r="P1513"/>
  <c r="R1513"/>
  <c r="T1513"/>
  <c r="P1307"/>
  <c r="V1307"/>
  <c r="T1307"/>
  <c r="R1020"/>
  <c r="T1020"/>
  <c r="T977"/>
  <c r="R977"/>
  <c r="P977"/>
  <c r="V977"/>
  <c r="R430"/>
  <c r="R424"/>
  <c r="P424"/>
  <c r="V424"/>
  <c r="T424"/>
  <c r="T416"/>
  <c r="P416"/>
  <c r="P375"/>
  <c r="T375"/>
  <c r="P361"/>
  <c r="V361"/>
  <c r="W361"/>
  <c r="T361"/>
  <c r="R361"/>
  <c r="R315"/>
  <c r="P315"/>
  <c r="V315"/>
  <c r="W315"/>
  <c r="T315"/>
  <c r="T277"/>
  <c r="R277"/>
  <c r="P277"/>
  <c r="V277"/>
  <c r="V493"/>
  <c r="W493"/>
  <c r="P2125"/>
  <c r="W3779"/>
  <c r="P4507"/>
  <c r="T4507"/>
  <c r="R4507"/>
  <c r="R4484"/>
  <c r="P4484"/>
  <c r="V4484"/>
  <c r="W4484"/>
  <c r="T4484"/>
  <c r="P4385"/>
  <c r="V4385"/>
  <c r="W4385"/>
  <c r="T4385"/>
  <c r="R4385"/>
  <c r="R4261"/>
  <c r="T4261"/>
  <c r="P4261"/>
  <c r="V4261"/>
  <c r="W4261"/>
  <c r="R3793"/>
  <c r="P3793"/>
  <c r="V3793"/>
  <c r="T3793"/>
  <c r="T3036"/>
  <c r="R3036"/>
  <c r="P3036"/>
  <c r="V3036"/>
  <c r="W3036"/>
  <c r="P3000"/>
  <c r="T3000"/>
  <c r="R3000"/>
  <c r="P2951"/>
  <c r="R2951"/>
  <c r="R2593"/>
  <c r="R2592"/>
  <c r="D269" i="2"/>
  <c r="P2593" i="3"/>
  <c r="V2593"/>
  <c r="W2593"/>
  <c r="T2593"/>
  <c r="T2051"/>
  <c r="R2051"/>
  <c r="P1105"/>
  <c r="V1105"/>
  <c r="R1105"/>
  <c r="T1105"/>
  <c r="P1007"/>
  <c r="T1007"/>
  <c r="T987"/>
  <c r="P987"/>
  <c r="R987"/>
  <c r="R966"/>
  <c r="P966"/>
  <c r="P715"/>
  <c r="V715"/>
  <c r="R715"/>
  <c r="R504"/>
  <c r="T504"/>
  <c r="P504"/>
  <c r="V504"/>
  <c r="W504"/>
  <c r="T468"/>
  <c r="P468"/>
  <c r="V468"/>
  <c r="W468"/>
  <c r="R468"/>
  <c r="P367"/>
  <c r="V367"/>
  <c r="W367"/>
  <c r="T367"/>
  <c r="R367"/>
  <c r="R323"/>
  <c r="P323"/>
  <c r="V323"/>
  <c r="W323"/>
  <c r="T323"/>
  <c r="P32"/>
  <c r="V32"/>
  <c r="W32"/>
  <c r="T7"/>
  <c r="P7"/>
  <c r="R7"/>
  <c r="V2699"/>
  <c r="W2699"/>
  <c r="R416"/>
  <c r="P1652"/>
  <c r="P4481"/>
  <c r="V4481"/>
  <c r="W4481"/>
  <c r="T4481"/>
  <c r="R4481"/>
  <c r="P4375"/>
  <c r="T4375"/>
  <c r="R4375"/>
  <c r="P4333"/>
  <c r="T4333"/>
  <c r="R4333"/>
  <c r="R4318"/>
  <c r="T4318"/>
  <c r="P4318"/>
  <c r="R4298"/>
  <c r="T4298"/>
  <c r="P4298"/>
  <c r="V4298"/>
  <c r="W4298"/>
  <c r="T4460"/>
  <c r="R4460"/>
  <c r="P4460"/>
  <c r="V4460"/>
  <c r="V2223"/>
  <c r="W2223"/>
  <c r="W4351"/>
  <c r="P2051"/>
  <c r="V2051"/>
  <c r="W2051"/>
  <c r="T715"/>
  <c r="P4369"/>
  <c r="R4369"/>
  <c r="T4369"/>
  <c r="P4311"/>
  <c r="R4311"/>
  <c r="T4311"/>
  <c r="P1020"/>
  <c r="V1020"/>
  <c r="W1020"/>
  <c r="V2474"/>
  <c r="W3658"/>
  <c r="R375"/>
  <c r="T966"/>
  <c r="R2123"/>
  <c r="D186" i="2"/>
  <c r="V1051" i="3"/>
  <c r="W1051"/>
  <c r="P792"/>
  <c r="C49" i="2"/>
  <c r="R2372" i="3"/>
  <c r="P3273"/>
  <c r="V3273"/>
  <c r="W3273"/>
  <c r="P3982"/>
  <c r="R4075"/>
  <c r="P443"/>
  <c r="P2437"/>
  <c r="T4184"/>
  <c r="R365"/>
  <c r="R2627"/>
  <c r="R4365"/>
  <c r="P4365"/>
  <c r="V4365"/>
  <c r="T4350"/>
  <c r="R4350"/>
  <c r="T4036"/>
  <c r="P4036"/>
  <c r="V4036"/>
  <c r="T2851"/>
  <c r="P2851"/>
  <c r="V2851"/>
  <c r="W2851"/>
  <c r="T664"/>
  <c r="P472"/>
  <c r="V472"/>
  <c r="W472"/>
  <c r="W577"/>
  <c r="T1739"/>
  <c r="T2539"/>
  <c r="W1917"/>
  <c r="R1831"/>
  <c r="P3290"/>
  <c r="W4069"/>
  <c r="R4060"/>
  <c r="P365"/>
  <c r="V365"/>
  <c r="W365"/>
  <c r="T4476"/>
  <c r="R4476"/>
  <c r="P4476"/>
  <c r="P4468"/>
  <c r="V4468"/>
  <c r="R4468"/>
  <c r="T4468"/>
  <c r="T4438"/>
  <c r="P4438"/>
  <c r="V4438"/>
  <c r="P4419"/>
  <c r="T4419"/>
  <c r="R4377"/>
  <c r="P4377"/>
  <c r="V4377"/>
  <c r="T4377"/>
  <c r="T3670"/>
  <c r="P3670"/>
  <c r="V3670"/>
  <c r="W3670"/>
  <c r="P3013"/>
  <c r="V3013"/>
  <c r="R3013"/>
  <c r="R2913"/>
  <c r="P2913"/>
  <c r="V2913"/>
  <c r="R2157"/>
  <c r="T2157"/>
  <c r="P1937"/>
  <c r="T1522"/>
  <c r="P1739"/>
  <c r="P2627"/>
  <c r="P693"/>
  <c r="R4542"/>
  <c r="V2685"/>
  <c r="W2685"/>
  <c r="T4497"/>
  <c r="T4495"/>
  <c r="P4497"/>
  <c r="R4497"/>
  <c r="P4383"/>
  <c r="V4383"/>
  <c r="T4383"/>
  <c r="R3021"/>
  <c r="P3021"/>
  <c r="V3021"/>
  <c r="W3021"/>
  <c r="T2524"/>
  <c r="P2524"/>
  <c r="T2147"/>
  <c r="R2147"/>
  <c r="P2147"/>
  <c r="V2147"/>
  <c r="T1924"/>
  <c r="P1924"/>
  <c r="V1924"/>
  <c r="R1885"/>
  <c r="P1885"/>
  <c r="T904"/>
  <c r="P904"/>
  <c r="T2699"/>
  <c r="R2699"/>
  <c r="P593"/>
  <c r="R593"/>
  <c r="R592"/>
  <c r="D33" i="2"/>
  <c r="R2661" i="3"/>
  <c r="P1038"/>
  <c r="W3001"/>
  <c r="P2661"/>
  <c r="P1522"/>
  <c r="P2539"/>
  <c r="P4542"/>
  <c r="T2612"/>
  <c r="P4515"/>
  <c r="P4512"/>
  <c r="C423" i="2"/>
  <c r="R4515" i="3"/>
  <c r="T4515"/>
  <c r="T4039"/>
  <c r="P4039"/>
  <c r="P4023"/>
  <c r="R4023"/>
  <c r="R1637"/>
  <c r="P1637"/>
  <c r="T3273"/>
  <c r="T4204"/>
  <c r="T443"/>
  <c r="W2469"/>
  <c r="P4514"/>
  <c r="T4514"/>
  <c r="T4512"/>
  <c r="T4511"/>
  <c r="T4275"/>
  <c r="P4275"/>
  <c r="V4275"/>
  <c r="R4098"/>
  <c r="P4098"/>
  <c r="T1311"/>
  <c r="R1311"/>
  <c r="T980"/>
  <c r="P980"/>
  <c r="V980"/>
  <c r="W1909"/>
  <c r="T4075"/>
  <c r="R4204"/>
  <c r="R2331"/>
  <c r="T2437"/>
  <c r="P4492"/>
  <c r="R4492"/>
  <c r="T4457"/>
  <c r="P4457"/>
  <c r="T4017"/>
  <c r="P4017"/>
  <c r="P2810"/>
  <c r="T2810"/>
  <c r="P2766"/>
  <c r="R2766"/>
  <c r="T2766"/>
  <c r="P2251"/>
  <c r="V2251"/>
  <c r="W2251"/>
  <c r="R2251"/>
  <c r="T2251"/>
  <c r="T2235"/>
  <c r="R2235"/>
  <c r="R1570"/>
  <c r="T1570"/>
  <c r="P4277"/>
  <c r="P4296"/>
  <c r="V4296"/>
  <c r="W4296"/>
  <c r="T4296"/>
  <c r="W2969"/>
  <c r="R4480"/>
  <c r="V1578"/>
  <c r="W1578"/>
  <c r="V841"/>
  <c r="V902"/>
  <c r="W902"/>
  <c r="V4286"/>
  <c r="W4286"/>
  <c r="V4410"/>
  <c r="W4410"/>
  <c r="W1914"/>
  <c r="W2902"/>
  <c r="V824"/>
  <c r="W824"/>
  <c r="V2026"/>
  <c r="W2026"/>
  <c r="V1625"/>
  <c r="W1625"/>
  <c r="V4330"/>
  <c r="W4330"/>
  <c r="V1112"/>
  <c r="W1112"/>
  <c r="W1448"/>
  <c r="V561"/>
  <c r="W561"/>
  <c r="V2191"/>
  <c r="W2191"/>
  <c r="V3585"/>
  <c r="W3585"/>
  <c r="V2950"/>
  <c r="W2950"/>
  <c r="V1933"/>
  <c r="W1933"/>
  <c r="V1022"/>
  <c r="W1022"/>
  <c r="W1604"/>
  <c r="P3107"/>
  <c r="C343" i="2"/>
  <c r="V2831" i="3"/>
  <c r="W2831"/>
  <c r="W1596"/>
  <c r="W3260"/>
  <c r="P1754"/>
  <c r="C149" i="2"/>
  <c r="V816" i="3"/>
  <c r="W816"/>
  <c r="V3079"/>
  <c r="W3079"/>
  <c r="V3584"/>
  <c r="W3584"/>
  <c r="V2743"/>
  <c r="W2743"/>
  <c r="V1758"/>
  <c r="V1754"/>
  <c r="E149" i="2"/>
  <c r="V445" i="3"/>
  <c r="V397"/>
  <c r="W397"/>
  <c r="V1428"/>
  <c r="W3044"/>
  <c r="W1755"/>
  <c r="V1490"/>
  <c r="W1490"/>
  <c r="W1489"/>
  <c r="P1489"/>
  <c r="V511"/>
  <c r="W511"/>
  <c r="V2986"/>
  <c r="W2986"/>
  <c r="V4442"/>
  <c r="W4442"/>
  <c r="V53"/>
  <c r="W53"/>
  <c r="V4472"/>
  <c r="W4472"/>
  <c r="W4387"/>
  <c r="V1076"/>
  <c r="W1076"/>
  <c r="V1932"/>
  <c r="W1932"/>
  <c r="V4189"/>
  <c r="W4189"/>
  <c r="V2350"/>
  <c r="W2350"/>
  <c r="V1024"/>
  <c r="W1024"/>
  <c r="W2388"/>
  <c r="V495"/>
  <c r="W495"/>
  <c r="V745"/>
  <c r="V4217"/>
  <c r="W4217"/>
  <c r="W4132"/>
  <c r="V1831"/>
  <c r="W1831"/>
  <c r="V2838"/>
  <c r="W2838"/>
  <c r="V4011"/>
  <c r="W4011"/>
  <c r="W1055"/>
  <c r="V600"/>
  <c r="W600"/>
  <c r="W4045"/>
  <c r="R4279"/>
  <c r="P4279"/>
  <c r="V4279"/>
  <c r="W4279"/>
  <c r="T4279"/>
  <c r="W281"/>
  <c r="V3060"/>
  <c r="W4111"/>
  <c r="V2447"/>
  <c r="W2447"/>
  <c r="W505"/>
  <c r="W945"/>
  <c r="W2048"/>
  <c r="W2845"/>
  <c r="V282"/>
  <c r="W282"/>
  <c r="V301"/>
  <c r="W301"/>
  <c r="V485"/>
  <c r="W485"/>
  <c r="V1642"/>
  <c r="W1642"/>
  <c r="P4443"/>
  <c r="R4443"/>
  <c r="T4443"/>
  <c r="P4437"/>
  <c r="T4437"/>
  <c r="R4437"/>
  <c r="T4190"/>
  <c r="R4190"/>
  <c r="P4190"/>
  <c r="P1293"/>
  <c r="R1293"/>
  <c r="T1293"/>
  <c r="P928"/>
  <c r="V928"/>
  <c r="W928"/>
  <c r="T928"/>
  <c r="R928"/>
  <c r="T757"/>
  <c r="P757"/>
  <c r="R757"/>
  <c r="P542"/>
  <c r="R542"/>
  <c r="T542"/>
  <c r="V401"/>
  <c r="W401"/>
  <c r="T383"/>
  <c r="P383"/>
  <c r="R383"/>
  <c r="P354"/>
  <c r="R354"/>
  <c r="T354"/>
  <c r="P347"/>
  <c r="V347"/>
  <c r="W347"/>
  <c r="T347"/>
  <c r="R338"/>
  <c r="V313"/>
  <c r="W313"/>
  <c r="T308"/>
  <c r="R308"/>
  <c r="P308"/>
  <c r="V308"/>
  <c r="W308"/>
  <c r="R347"/>
  <c r="P407"/>
  <c r="V1913"/>
  <c r="W1913"/>
  <c r="V3258"/>
  <c r="P4058"/>
  <c r="T4058"/>
  <c r="R4058"/>
  <c r="T3060"/>
  <c r="T3059"/>
  <c r="R3060"/>
  <c r="T3031"/>
  <c r="R3031"/>
  <c r="P3031"/>
  <c r="P3016"/>
  <c r="T3016"/>
  <c r="R3016"/>
  <c r="R2935"/>
  <c r="P2935"/>
  <c r="T2935"/>
  <c r="P2840"/>
  <c r="V2840"/>
  <c r="W2840"/>
  <c r="R2840"/>
  <c r="P2403"/>
  <c r="R2403"/>
  <c r="R2402"/>
  <c r="T2403"/>
  <c r="T2402"/>
  <c r="P2364"/>
  <c r="T2364"/>
  <c r="R2364"/>
  <c r="R2307"/>
  <c r="P2307"/>
  <c r="T2307"/>
  <c r="P2187"/>
  <c r="V2187"/>
  <c r="R2187"/>
  <c r="T2187"/>
  <c r="V274"/>
  <c r="V324"/>
  <c r="W324"/>
  <c r="V2618"/>
  <c r="W2476"/>
  <c r="P2474"/>
  <c r="P2473"/>
  <c r="C240" i="2"/>
  <c r="V2429" i="3"/>
  <c r="W4116"/>
  <c r="R2538"/>
  <c r="D256" i="2"/>
  <c r="T4430" i="3"/>
  <c r="R4430"/>
  <c r="P4430"/>
  <c r="P4134"/>
  <c r="R4134"/>
  <c r="T4134"/>
  <c r="R4051"/>
  <c r="T4051"/>
  <c r="P4051"/>
  <c r="T3328"/>
  <c r="T3327"/>
  <c r="R3328"/>
  <c r="R3327"/>
  <c r="D352" i="2"/>
  <c r="P3328" i="3"/>
  <c r="P3052"/>
  <c r="T3052"/>
  <c r="R3052"/>
  <c r="P3026"/>
  <c r="T3026"/>
  <c r="R3026"/>
  <c r="P2982"/>
  <c r="R2982"/>
  <c r="T2982"/>
  <c r="P2947"/>
  <c r="T2947"/>
  <c r="R2947"/>
  <c r="P2911"/>
  <c r="T2911"/>
  <c r="R2911"/>
  <c r="R2835"/>
  <c r="T2835"/>
  <c r="P2835"/>
  <c r="V2835"/>
  <c r="V634"/>
  <c r="W634"/>
  <c r="V1446"/>
  <c r="W1446"/>
  <c r="R2488"/>
  <c r="T2840"/>
  <c r="V941"/>
  <c r="V2409"/>
  <c r="W2409"/>
  <c r="V3736"/>
  <c r="W3736"/>
  <c r="V1058"/>
  <c r="W1058"/>
  <c r="V3941"/>
  <c r="W3941"/>
  <c r="V4418"/>
  <c r="W4418"/>
  <c r="R4411"/>
  <c r="T4405"/>
  <c r="P4405"/>
  <c r="R4405"/>
  <c r="T4380"/>
  <c r="P4363"/>
  <c r="V4363"/>
  <c r="T4363"/>
  <c r="T4246"/>
  <c r="P4246"/>
  <c r="R4246"/>
  <c r="P3634"/>
  <c r="T3634"/>
  <c r="R3634"/>
  <c r="P3501"/>
  <c r="T3501"/>
  <c r="R3501"/>
  <c r="P3468"/>
  <c r="T3468"/>
  <c r="R3468"/>
  <c r="W3353"/>
  <c r="P2934"/>
  <c r="V2934"/>
  <c r="T2934"/>
  <c r="R2923"/>
  <c r="P2923"/>
  <c r="T2923"/>
  <c r="W719"/>
  <c r="V1575"/>
  <c r="W1575"/>
  <c r="W278"/>
  <c r="V2891"/>
  <c r="W2891"/>
  <c r="V1031"/>
  <c r="W883"/>
  <c r="V1319"/>
  <c r="W1319"/>
  <c r="V3804"/>
  <c r="W3804"/>
  <c r="V2784"/>
  <c r="V888"/>
  <c r="W888"/>
  <c r="V590"/>
  <c r="W590"/>
  <c r="V734"/>
  <c r="W734"/>
  <c r="W2467"/>
  <c r="T1489"/>
  <c r="T1488"/>
  <c r="V487"/>
  <c r="W487"/>
  <c r="W327"/>
  <c r="V2752"/>
  <c r="W2752"/>
  <c r="V2955"/>
  <c r="W2955"/>
  <c r="P4478"/>
  <c r="R4478"/>
  <c r="P4407"/>
  <c r="R4407"/>
  <c r="T4407"/>
  <c r="W4391"/>
  <c r="T4315"/>
  <c r="R4315"/>
  <c r="P4315"/>
  <c r="V4315"/>
  <c r="W4315"/>
  <c r="W2896"/>
  <c r="V2874"/>
  <c r="W2874"/>
  <c r="R2842"/>
  <c r="P2842"/>
  <c r="T2784"/>
  <c r="R2784"/>
  <c r="R2752"/>
  <c r="T2752"/>
  <c r="R2650"/>
  <c r="P2650"/>
  <c r="V2605"/>
  <c r="W2605"/>
  <c r="V1929"/>
  <c r="V113"/>
  <c r="W113"/>
  <c r="W460"/>
  <c r="W2074"/>
  <c r="V2834"/>
  <c r="W2834"/>
  <c r="V924"/>
  <c r="W924"/>
  <c r="T4418"/>
  <c r="R4418"/>
  <c r="W484"/>
  <c r="W480"/>
  <c r="W4029"/>
  <c r="W1704"/>
  <c r="V3784"/>
  <c r="W3784"/>
  <c r="R4428"/>
  <c r="T4428"/>
  <c r="P4224"/>
  <c r="V4224"/>
  <c r="W4224"/>
  <c r="T4224"/>
  <c r="T4124"/>
  <c r="P4124"/>
  <c r="R4124"/>
  <c r="R4086"/>
  <c r="T4086"/>
  <c r="P4086"/>
  <c r="P4056"/>
  <c r="T4056"/>
  <c r="V2529"/>
  <c r="W2529"/>
  <c r="P4328"/>
  <c r="V4328"/>
  <c r="P4176"/>
  <c r="T4176"/>
  <c r="R4176"/>
  <c r="R3221"/>
  <c r="P3221"/>
  <c r="V3221"/>
  <c r="W3221"/>
  <c r="T3221"/>
  <c r="T2795"/>
  <c r="P2795"/>
  <c r="V2795"/>
  <c r="R2533"/>
  <c r="T2533"/>
  <c r="P2533"/>
  <c r="T4422"/>
  <c r="P4422"/>
  <c r="T4381"/>
  <c r="P4381"/>
  <c r="T4235"/>
  <c r="P4235"/>
  <c r="P3320"/>
  <c r="T3320"/>
  <c r="R3276"/>
  <c r="T3276"/>
  <c r="T2191"/>
  <c r="R2191"/>
  <c r="T2022"/>
  <c r="P2022"/>
  <c r="P1265"/>
  <c r="R1265"/>
  <c r="T1265"/>
  <c r="T1072"/>
  <c r="W755"/>
  <c r="T4444"/>
  <c r="R4444"/>
  <c r="P4444"/>
  <c r="V4444"/>
  <c r="W4444"/>
  <c r="R4092"/>
  <c r="T4092"/>
  <c r="R4046"/>
  <c r="T4046"/>
  <c r="P4046"/>
  <c r="W4118"/>
  <c r="R4235"/>
  <c r="R4001"/>
  <c r="P4001"/>
  <c r="R2996"/>
  <c r="P2996"/>
  <c r="W4122"/>
  <c r="V2898"/>
  <c r="W2898"/>
  <c r="V1586"/>
  <c r="W1586"/>
  <c r="V3089"/>
  <c r="W3089"/>
  <c r="V2130"/>
  <c r="W3111"/>
  <c r="R2172"/>
  <c r="T3111"/>
  <c r="T3107"/>
  <c r="V1706"/>
  <c r="V4256"/>
  <c r="W4256"/>
  <c r="R4165"/>
  <c r="P4165"/>
  <c r="W1071"/>
  <c r="W3750"/>
  <c r="P4467"/>
  <c r="R4467"/>
  <c r="P4427"/>
  <c r="R4427"/>
  <c r="R4160"/>
  <c r="P4160"/>
  <c r="P3757"/>
  <c r="R3757"/>
  <c r="T3757"/>
  <c r="T3047"/>
  <c r="P3047"/>
  <c r="V2710"/>
  <c r="W2710"/>
  <c r="W417"/>
  <c r="W978"/>
  <c r="W1947"/>
  <c r="W283"/>
  <c r="P4543"/>
  <c r="R4543"/>
  <c r="T4516"/>
  <c r="R4516"/>
  <c r="R4512"/>
  <c r="R4511"/>
  <c r="D422" i="2"/>
  <c r="R4487" i="3"/>
  <c r="P4172"/>
  <c r="R4172"/>
  <c r="P3442"/>
  <c r="V3442"/>
  <c r="W3442"/>
  <c r="T3442"/>
  <c r="T3306"/>
  <c r="P3306"/>
  <c r="R3306"/>
  <c r="P2670"/>
  <c r="R2670"/>
  <c r="T2670"/>
  <c r="T4541"/>
  <c r="T4540"/>
  <c r="P4338"/>
  <c r="T4338"/>
  <c r="T4309"/>
  <c r="R4309"/>
  <c r="T4284"/>
  <c r="P4284"/>
  <c r="V4284"/>
  <c r="W4284"/>
  <c r="T3736"/>
  <c r="R3736"/>
  <c r="T3686"/>
  <c r="T3685"/>
  <c r="R3686"/>
  <c r="R3685"/>
  <c r="D369" i="2"/>
  <c r="P3686" i="3"/>
  <c r="P2793"/>
  <c r="T2793"/>
  <c r="P2606"/>
  <c r="V2606"/>
  <c r="T2606"/>
  <c r="R2606"/>
  <c r="P2548"/>
  <c r="P2547"/>
  <c r="R2548"/>
  <c r="R2547"/>
  <c r="D258" i="2"/>
  <c r="T854" i="3"/>
  <c r="R854"/>
  <c r="W1638"/>
  <c r="W1570"/>
  <c r="T4446"/>
  <c r="P4446"/>
  <c r="V4446"/>
  <c r="R4342"/>
  <c r="T4342"/>
  <c r="R4250"/>
  <c r="P4250"/>
  <c r="V4250"/>
  <c r="W4250"/>
  <c r="T4168"/>
  <c r="P4168"/>
  <c r="T3848"/>
  <c r="P3848"/>
  <c r="V3645"/>
  <c r="W3645"/>
  <c r="T2890"/>
  <c r="P2890"/>
  <c r="R1931"/>
  <c r="T1931"/>
  <c r="W3758"/>
  <c r="W1511"/>
  <c r="T4471"/>
  <c r="P4471"/>
  <c r="R4426"/>
  <c r="P4426"/>
  <c r="V4426"/>
  <c r="W4426"/>
  <c r="T4426"/>
  <c r="T4307"/>
  <c r="P4307"/>
  <c r="P4234"/>
  <c r="V4234"/>
  <c r="W4234"/>
  <c r="R3733"/>
  <c r="P3733"/>
  <c r="P3179"/>
  <c r="R3179"/>
  <c r="P2355"/>
  <c r="R2355"/>
  <c r="P890"/>
  <c r="T890"/>
  <c r="T4519"/>
  <c r="W3008"/>
  <c r="R4435"/>
  <c r="P4435"/>
  <c r="T4269"/>
  <c r="P4269"/>
  <c r="R4009"/>
  <c r="P4009"/>
  <c r="R3758"/>
  <c r="T3758"/>
  <c r="P2899"/>
  <c r="R2899"/>
  <c r="P275"/>
  <c r="R275"/>
  <c r="R2506"/>
  <c r="T2506"/>
  <c r="P2506"/>
  <c r="R2005"/>
  <c r="P2005"/>
  <c r="P3010"/>
  <c r="T3010"/>
  <c r="T564"/>
  <c r="P564"/>
  <c r="R4452"/>
  <c r="P4452"/>
  <c r="V4452"/>
  <c r="P4349"/>
  <c r="T4349"/>
  <c r="W2328"/>
  <c r="P2299"/>
  <c r="V2299"/>
  <c r="R2299"/>
  <c r="P556"/>
  <c r="R532"/>
  <c r="P2310"/>
  <c r="T2310"/>
  <c r="R2284"/>
  <c r="P2284"/>
  <c r="W2263"/>
  <c r="R4434"/>
  <c r="P4434"/>
  <c r="V4434"/>
  <c r="W4434"/>
  <c r="T4139"/>
  <c r="P4139"/>
  <c r="V4072"/>
  <c r="W4072"/>
  <c r="V553"/>
  <c r="W553"/>
  <c r="V1514"/>
  <c r="W1514"/>
  <c r="V4231"/>
  <c r="W4231"/>
  <c r="P2554"/>
  <c r="C260" i="2"/>
  <c r="V2555" i="3"/>
  <c r="V1710"/>
  <c r="W1710"/>
  <c r="P2725"/>
  <c r="C295" i="2"/>
  <c r="R3059" i="3"/>
  <c r="D337" i="2"/>
  <c r="W3163" i="3"/>
  <c r="W3204"/>
  <c r="V4524"/>
  <c r="E425" i="2"/>
  <c r="P823" i="3"/>
  <c r="C55" i="2"/>
  <c r="W4451" i="3"/>
  <c r="W2517"/>
  <c r="V1489"/>
  <c r="E116" i="2"/>
  <c r="W385" i="3"/>
  <c r="R741"/>
  <c r="D43" i="2"/>
  <c r="W898" i="3"/>
  <c r="V2725"/>
  <c r="E295" i="2"/>
  <c r="T2375" i="3"/>
  <c r="V2460"/>
  <c r="W2460"/>
  <c r="W3035"/>
  <c r="R823"/>
  <c r="D55" i="2"/>
  <c r="V3019" i="3"/>
  <c r="W3019"/>
  <c r="W4486"/>
  <c r="R1481"/>
  <c r="D113" i="2"/>
  <c r="V507" i="3"/>
  <c r="W507"/>
  <c r="V3255"/>
  <c r="P2316"/>
  <c r="C213" i="2"/>
  <c r="V2317" i="3"/>
  <c r="V2316"/>
  <c r="V2315"/>
  <c r="E212" i="2"/>
  <c r="P4535" i="3"/>
  <c r="C428" i="2"/>
  <c r="W793" i="3"/>
  <c r="W2893"/>
  <c r="R2626"/>
  <c r="D274" i="2"/>
  <c r="T1156" i="3"/>
  <c r="T797"/>
  <c r="W2609"/>
  <c r="P2488"/>
  <c r="P2487"/>
  <c r="C244" i="2"/>
  <c r="V2489" i="3"/>
  <c r="V1955"/>
  <c r="W3009"/>
  <c r="V2290"/>
  <c r="W2290"/>
  <c r="P3922"/>
  <c r="C376" i="2"/>
  <c r="V3923" i="3"/>
  <c r="V3922"/>
  <c r="E376" i="2"/>
  <c r="W3475" i="3"/>
  <c r="W329"/>
  <c r="W2746"/>
  <c r="W1063"/>
  <c r="W1010"/>
  <c r="P2963"/>
  <c r="C326" i="2"/>
  <c r="P2814" i="3"/>
  <c r="C312" i="2"/>
  <c r="V2815" i="3"/>
  <c r="V2531"/>
  <c r="W2531"/>
  <c r="P1654"/>
  <c r="C138" i="2"/>
  <c r="V1655" i="3"/>
  <c r="V1654"/>
  <c r="E138" i="2"/>
  <c r="R2953" i="3"/>
  <c r="D324" i="2"/>
  <c r="V3014" i="3"/>
  <c r="W3014"/>
  <c r="V1724"/>
  <c r="V2647"/>
  <c r="W2647"/>
  <c r="V3831"/>
  <c r="W3831"/>
  <c r="V1536"/>
  <c r="P1535"/>
  <c r="C122" i="2"/>
  <c r="V1701" i="3"/>
  <c r="W1701"/>
  <c r="V1299"/>
  <c r="W1299"/>
  <c r="V1099"/>
  <c r="W1099"/>
  <c r="W2235"/>
  <c r="V2242"/>
  <c r="W2242"/>
  <c r="V2225"/>
  <c r="W2225"/>
  <c r="V2714"/>
  <c r="V952"/>
  <c r="W952"/>
  <c r="V2544"/>
  <c r="W2544"/>
  <c r="P2542"/>
  <c r="C257" i="2"/>
  <c r="V3697" i="3"/>
  <c r="W3697"/>
  <c r="V2951"/>
  <c r="W2951"/>
  <c r="V1424"/>
  <c r="V555"/>
  <c r="W555"/>
  <c r="V1110"/>
  <c r="W1110"/>
  <c r="V1541"/>
  <c r="V4337"/>
  <c r="V1891"/>
  <c r="W1891"/>
  <c r="V4537"/>
  <c r="W4537"/>
  <c r="W4536"/>
  <c r="F429" i="2"/>
  <c r="V4264" i="3"/>
  <c r="W4264"/>
  <c r="R840"/>
  <c r="D58" i="2"/>
  <c r="D81"/>
  <c r="R1037" i="3"/>
  <c r="D80" i="2"/>
  <c r="V744" i="3"/>
  <c r="W744"/>
  <c r="P741"/>
  <c r="C43" i="2"/>
  <c r="V2776" i="3"/>
  <c r="W2776"/>
  <c r="P2693"/>
  <c r="C289" i="2"/>
  <c r="V2694" i="3"/>
  <c r="V2693"/>
  <c r="E289" i="2"/>
  <c r="T4268" i="3"/>
  <c r="W4346"/>
  <c r="W1545"/>
  <c r="T2971"/>
  <c r="T829"/>
  <c r="V1037"/>
  <c r="E80" i="2"/>
  <c r="V2572" i="3"/>
  <c r="W2572"/>
  <c r="V337"/>
  <c r="W337"/>
  <c r="P2566"/>
  <c r="C264" i="2"/>
  <c r="V2567" i="3"/>
  <c r="V2566"/>
  <c r="E264" i="2"/>
  <c r="V2798" i="3"/>
  <c r="P2797"/>
  <c r="C307" i="2"/>
  <c r="W702" i="3"/>
  <c r="V2059"/>
  <c r="W2059"/>
  <c r="P1961"/>
  <c r="C170" i="2"/>
  <c r="W2458" i="3"/>
  <c r="W3540"/>
  <c r="V2561"/>
  <c r="V1725"/>
  <c r="W1725"/>
  <c r="V3471"/>
  <c r="P3470"/>
  <c r="C358" i="2"/>
  <c r="V2921" i="3"/>
  <c r="W2921"/>
  <c r="T4524"/>
  <c r="T4523"/>
  <c r="R2928"/>
  <c r="D319" i="2"/>
  <c r="V411" i="3"/>
  <c r="V410"/>
  <c r="E25" i="2"/>
  <c r="R1544" i="3"/>
  <c r="D124" i="2"/>
  <c r="R1012" i="3"/>
  <c r="D77" i="2"/>
  <c r="R3470" i="3"/>
  <c r="D358" i="2"/>
  <c r="V147" i="3"/>
  <c r="V4479"/>
  <c r="W4479"/>
  <c r="V4480"/>
  <c r="W4480"/>
  <c r="W1039"/>
  <c r="W1038"/>
  <c r="W1037"/>
  <c r="F80" i="2"/>
  <c r="W316" i="3"/>
  <c r="W3567"/>
  <c r="W1577"/>
  <c r="T2542"/>
  <c r="T2904"/>
  <c r="V1369"/>
  <c r="W1369"/>
  <c r="V920"/>
  <c r="W920"/>
  <c r="V3595"/>
  <c r="V3594"/>
  <c r="E364" i="2"/>
  <c r="P3594" i="3"/>
  <c r="C364" i="2"/>
  <c r="V476" i="3"/>
  <c r="W476"/>
  <c r="V865"/>
  <c r="V2938"/>
  <c r="W2938"/>
  <c r="V2958"/>
  <c r="W2958"/>
  <c r="V574"/>
  <c r="W574"/>
  <c r="W2906"/>
  <c r="V2967"/>
  <c r="W2967"/>
  <c r="W1463"/>
  <c r="W2581"/>
  <c r="W1911"/>
  <c r="V2515"/>
  <c r="W2515"/>
  <c r="W2291"/>
  <c r="V4040"/>
  <c r="V1775"/>
  <c r="W1775"/>
  <c r="V908"/>
  <c r="W908"/>
  <c r="V1905"/>
  <c r="W1905"/>
  <c r="W2392"/>
  <c r="W2861"/>
  <c r="V4347"/>
  <c r="W4347"/>
  <c r="W4060"/>
  <c r="W3057"/>
  <c r="V2822"/>
  <c r="W2822"/>
  <c r="V2505"/>
  <c r="W2505"/>
  <c r="V2543"/>
  <c r="W2543"/>
  <c r="W2033"/>
  <c r="W4100"/>
  <c r="W2850"/>
  <c r="V783"/>
  <c r="W783"/>
  <c r="W464"/>
  <c r="W3108"/>
  <c r="W4013"/>
  <c r="W738"/>
  <c r="W2436"/>
  <c r="W4148"/>
  <c r="W389"/>
  <c r="V4202"/>
  <c r="W4202"/>
  <c r="V4357"/>
  <c r="W4357"/>
  <c r="V2165"/>
  <c r="W2165"/>
  <c r="V1018"/>
  <c r="W1018"/>
  <c r="V3962"/>
  <c r="V396"/>
  <c r="W396"/>
  <c r="W4237"/>
  <c r="V3794"/>
  <c r="W992"/>
  <c r="R3981"/>
  <c r="D381" i="2"/>
  <c r="V948" i="3"/>
  <c r="W948"/>
  <c r="V2135"/>
  <c r="V1594"/>
  <c r="W1594"/>
  <c r="V1271"/>
  <c r="V2124"/>
  <c r="W2124"/>
  <c r="D86" i="2"/>
  <c r="R1080" i="3"/>
  <c r="D85" i="2"/>
  <c r="V4206" i="3"/>
  <c r="W4206"/>
  <c r="V2119"/>
  <c r="V2161"/>
  <c r="W2161"/>
  <c r="V3092"/>
  <c r="P1544"/>
  <c r="W1892"/>
  <c r="V1044"/>
  <c r="W1044"/>
  <c r="V2645"/>
  <c r="W2645"/>
  <c r="V2332"/>
  <c r="V2275"/>
  <c r="V2274"/>
  <c r="E207" i="2"/>
  <c r="T2706" i="3"/>
  <c r="V798"/>
  <c r="W798"/>
  <c r="R4495"/>
  <c r="D417" i="2"/>
  <c r="V3709" i="3"/>
  <c r="W3709"/>
  <c r="W830"/>
  <c r="W4230"/>
  <c r="V2432"/>
  <c r="W2432"/>
  <c r="V2829"/>
  <c r="W2829"/>
  <c r="V1027"/>
  <c r="W1027"/>
  <c r="V432"/>
  <c r="W432"/>
  <c r="V3682"/>
  <c r="W411"/>
  <c r="W410"/>
  <c r="F25" i="2"/>
  <c r="R2800" i="3"/>
  <c r="D308" i="2"/>
  <c r="V761" i="3"/>
  <c r="W761"/>
  <c r="V1323"/>
  <c r="W1323"/>
  <c r="V4354"/>
  <c r="W4354"/>
  <c r="T2804"/>
  <c r="V799"/>
  <c r="W799"/>
  <c r="V2713"/>
  <c r="W2713"/>
  <c r="V4081"/>
  <c r="P2274"/>
  <c r="C207" i="2"/>
  <c r="V1456" i="3"/>
  <c r="W1456"/>
  <c r="V2586"/>
  <c r="R797"/>
  <c r="D50" i="2"/>
  <c r="W2064" i="3"/>
  <c r="V2326"/>
  <c r="T819"/>
  <c r="P2800"/>
  <c r="C308" i="2"/>
  <c r="V2552" i="3"/>
  <c r="W2552"/>
  <c r="P2550"/>
  <c r="C259" i="2"/>
  <c r="V1883" i="3"/>
  <c r="W1883"/>
  <c r="V826"/>
  <c r="W826"/>
  <c r="V1469"/>
  <c r="V1144"/>
  <c r="W1144"/>
  <c r="W4518"/>
  <c r="R4506"/>
  <c r="D421" i="2"/>
  <c r="T2800" i="3"/>
  <c r="D241" i="2"/>
  <c r="R2473" i="3"/>
  <c r="D240" i="2"/>
  <c r="P2804" i="3"/>
  <c r="C309" i="2"/>
  <c r="V2805" i="3"/>
  <c r="V1014"/>
  <c r="P1012"/>
  <c r="C77" i="2"/>
  <c r="V2854" i="3"/>
  <c r="W2854"/>
  <c r="V2640"/>
  <c r="W2640"/>
  <c r="V1549"/>
  <c r="P1548"/>
  <c r="C125" i="2"/>
  <c r="R4536" i="3"/>
  <c r="D429" i="2"/>
  <c r="V4373" i="3"/>
  <c r="W4373"/>
  <c r="V2872"/>
  <c r="W2872"/>
  <c r="V4136"/>
  <c r="W4136"/>
  <c r="V1629"/>
  <c r="W1629"/>
  <c r="V2841"/>
  <c r="W2841"/>
  <c r="V4301"/>
  <c r="W4301"/>
  <c r="V3780"/>
  <c r="W3780"/>
  <c r="V3589"/>
  <c r="W3589"/>
  <c r="V4147"/>
  <c r="W4147"/>
  <c r="V2244"/>
  <c r="V1561"/>
  <c r="W1561"/>
  <c r="V3509"/>
  <c r="W3509"/>
  <c r="V1619"/>
  <c r="W1619"/>
  <c r="V452"/>
  <c r="V3592"/>
  <c r="V3591"/>
  <c r="E363" i="2"/>
  <c r="V1843" i="3"/>
  <c r="V1302"/>
  <c r="W1302"/>
  <c r="V136"/>
  <c r="W136"/>
  <c r="W1477"/>
  <c r="W2351"/>
  <c r="W2461"/>
  <c r="W4525"/>
  <c r="P4506"/>
  <c r="C421" i="2"/>
  <c r="V3868" i="3"/>
  <c r="W3868"/>
  <c r="V872"/>
  <c r="V573"/>
  <c r="W573"/>
  <c r="V4143"/>
  <c r="W4143"/>
  <c r="V2143"/>
  <c r="W2143"/>
  <c r="V1466"/>
  <c r="W1466"/>
  <c r="V3749"/>
  <c r="W3749"/>
  <c r="V1788"/>
  <c r="W1788"/>
  <c r="V358"/>
  <c r="W358"/>
  <c r="V1443"/>
  <c r="W1443"/>
  <c r="W3042"/>
  <c r="W4438"/>
  <c r="W2429"/>
  <c r="W4483"/>
  <c r="P4524"/>
  <c r="C425" i="2"/>
  <c r="W4361" i="3"/>
  <c r="W2726"/>
  <c r="W2725"/>
  <c r="V4255"/>
  <c r="W4255"/>
  <c r="V4164"/>
  <c r="W4164"/>
  <c r="V4110"/>
  <c r="W4110"/>
  <c r="V2949"/>
  <c r="W2949"/>
  <c r="V2068"/>
  <c r="V4341"/>
  <c r="W4341"/>
  <c r="V4197"/>
  <c r="W4197"/>
  <c r="V907"/>
  <c r="W907"/>
  <c r="V648"/>
  <c r="V4180"/>
  <c r="W4180"/>
  <c r="V4053"/>
  <c r="W4053"/>
  <c r="R4524"/>
  <c r="V2999"/>
  <c r="W2999"/>
  <c r="V2782"/>
  <c r="W2782"/>
  <c r="V551"/>
  <c r="W551"/>
  <c r="V4242"/>
  <c r="W4242"/>
  <c r="V3227"/>
  <c r="W3227"/>
  <c r="V4182"/>
  <c r="W4182"/>
  <c r="V1282"/>
  <c r="W1282"/>
  <c r="V2997"/>
  <c r="W2997"/>
  <c r="V4213"/>
  <c r="W4213"/>
  <c r="V2021"/>
  <c r="W2021"/>
  <c r="V3498"/>
  <c r="W3498"/>
  <c r="V4520"/>
  <c r="W4520"/>
  <c r="V111"/>
  <c r="W111"/>
  <c r="V4519"/>
  <c r="W4519"/>
  <c r="W1948"/>
  <c r="W2253"/>
  <c r="W491"/>
  <c r="V2387"/>
  <c r="V466"/>
  <c r="W466"/>
  <c r="V1258"/>
  <c r="W1258"/>
  <c r="V1048"/>
  <c r="W1048"/>
  <c r="V4475"/>
  <c r="W4475"/>
  <c r="V4054"/>
  <c r="W4054"/>
  <c r="W2802"/>
  <c r="W4468"/>
  <c r="W4377"/>
  <c r="W1963"/>
  <c r="V4030"/>
  <c r="W4030"/>
  <c r="V4144"/>
  <c r="W4144"/>
  <c r="V2540"/>
  <c r="W2540"/>
  <c r="V1711"/>
  <c r="V2269"/>
  <c r="V2397"/>
  <c r="V2396"/>
  <c r="V1613"/>
  <c r="V2801"/>
  <c r="V2800"/>
  <c r="E308" i="2"/>
  <c r="V4131" i="3"/>
  <c r="W4131"/>
  <c r="V4464"/>
  <c r="W4464"/>
  <c r="V2627"/>
  <c r="W2627"/>
  <c r="P2626"/>
  <c r="C274" i="2"/>
  <c r="W1758" i="3"/>
  <c r="D216" i="2"/>
  <c r="V4514" i="3"/>
  <c r="W4514"/>
  <c r="V2524"/>
  <c r="W2524"/>
  <c r="P690"/>
  <c r="C41" i="2"/>
  <c r="V987" i="3"/>
  <c r="W987"/>
  <c r="V4463"/>
  <c r="W4463"/>
  <c r="V4515"/>
  <c r="W4515"/>
  <c r="V2661"/>
  <c r="W2661"/>
  <c r="V1885"/>
  <c r="W1885"/>
  <c r="V4497"/>
  <c r="W4497"/>
  <c r="P4495"/>
  <c r="C417" i="2"/>
  <c r="V1937" i="3"/>
  <c r="V4318"/>
  <c r="W4318"/>
  <c r="V4375"/>
  <c r="W4375"/>
  <c r="V2125"/>
  <c r="P2123"/>
  <c r="V2100"/>
  <c r="P4523"/>
  <c r="W841"/>
  <c r="V375"/>
  <c r="W375"/>
  <c r="V1513"/>
  <c r="W1513"/>
  <c r="V2437"/>
  <c r="W2437"/>
  <c r="V4098"/>
  <c r="W4098"/>
  <c r="W745"/>
  <c r="V4523"/>
  <c r="E424" i="2"/>
  <c r="V416" i="3"/>
  <c r="V2720"/>
  <c r="W2720"/>
  <c r="P2718"/>
  <c r="V4372"/>
  <c r="W4372"/>
  <c r="V4023"/>
  <c r="W4023"/>
  <c r="D295" i="2"/>
  <c r="R2724" i="3"/>
  <c r="D294" i="2"/>
  <c r="V443" i="3"/>
  <c r="E241" i="2"/>
  <c r="V2473" i="3"/>
  <c r="E240" i="2"/>
  <c r="V2356" i="3"/>
  <c r="W2356"/>
  <c r="C116" i="2"/>
  <c r="P1488" i="3"/>
  <c r="C115" i="2"/>
  <c r="W1255" i="3"/>
  <c r="V4507"/>
  <c r="W4507"/>
  <c r="V4277"/>
  <c r="W4277"/>
  <c r="V2766"/>
  <c r="W2766"/>
  <c r="V4039"/>
  <c r="W4039"/>
  <c r="V4419"/>
  <c r="W4419"/>
  <c r="V3000"/>
  <c r="W3000"/>
  <c r="V1488"/>
  <c r="E115" i="2"/>
  <c r="V4492" i="3"/>
  <c r="W4492"/>
  <c r="V2539"/>
  <c r="P2538"/>
  <c r="C256" i="2"/>
  <c r="V3290" i="3"/>
  <c r="W3290"/>
  <c r="V4333"/>
  <c r="W4333"/>
  <c r="V2883"/>
  <c r="V4474"/>
  <c r="W4474"/>
  <c r="C241" i="2"/>
  <c r="V2810" i="3"/>
  <c r="W2810"/>
  <c r="P592"/>
  <c r="C33" i="2"/>
  <c r="V593" i="3"/>
  <c r="V592"/>
  <c r="E33" i="2"/>
  <c r="V904" i="3"/>
  <c r="V3982"/>
  <c r="W3982"/>
  <c r="P3981"/>
  <c r="C381" i="2"/>
  <c r="V4369" i="3"/>
  <c r="W4369"/>
  <c r="W980"/>
  <c r="W1706"/>
  <c r="W2784"/>
  <c r="W3988"/>
  <c r="W1428"/>
  <c r="W3250"/>
  <c r="W2990"/>
  <c r="W1655"/>
  <c r="W1654"/>
  <c r="F138" i="2"/>
  <c r="W2964" i="3"/>
  <c r="W2963"/>
  <c r="F326" i="2"/>
  <c r="W2474" i="3"/>
  <c r="F241" i="2"/>
  <c r="W445" i="3"/>
  <c r="W2975"/>
  <c r="W1929"/>
  <c r="V3047"/>
  <c r="W3047"/>
  <c r="V2650"/>
  <c r="W2650"/>
  <c r="W1031"/>
  <c r="V2923"/>
  <c r="W2923"/>
  <c r="V4405"/>
  <c r="W941"/>
  <c r="R2981"/>
  <c r="D330" i="2"/>
  <c r="V3328" i="3"/>
  <c r="V3327"/>
  <c r="E352" i="2"/>
  <c r="P3327" i="3"/>
  <c r="C352" i="2"/>
  <c r="V4134" i="3"/>
  <c r="W4134"/>
  <c r="W2618"/>
  <c r="V4190"/>
  <c r="W4190"/>
  <c r="V564"/>
  <c r="W564"/>
  <c r="V2890"/>
  <c r="W2890"/>
  <c r="V2022"/>
  <c r="W2022"/>
  <c r="V2533"/>
  <c r="W2533"/>
  <c r="V2284"/>
  <c r="W2284"/>
  <c r="V890"/>
  <c r="W890"/>
  <c r="V3179"/>
  <c r="W3179"/>
  <c r="V4165"/>
  <c r="W4165"/>
  <c r="V3052"/>
  <c r="W3052"/>
  <c r="V383"/>
  <c r="W383"/>
  <c r="V4139"/>
  <c r="W4139"/>
  <c r="V3010"/>
  <c r="W3010"/>
  <c r="V2506"/>
  <c r="W2506"/>
  <c r="V4435"/>
  <c r="W4435"/>
  <c r="V2355"/>
  <c r="W2355"/>
  <c r="V4307"/>
  <c r="W4307"/>
  <c r="V3686"/>
  <c r="V3685"/>
  <c r="E369" i="2"/>
  <c r="P3685" i="3"/>
  <c r="C369" i="2"/>
  <c r="V4172" i="3"/>
  <c r="W4172"/>
  <c r="V4160"/>
  <c r="W4160"/>
  <c r="V4176"/>
  <c r="W4176"/>
  <c r="V4124"/>
  <c r="W4124"/>
  <c r="W1620"/>
  <c r="W2172"/>
  <c r="V2982"/>
  <c r="W2982"/>
  <c r="P2981"/>
  <c r="V4430"/>
  <c r="W4430"/>
  <c r="V2935"/>
  <c r="W2935"/>
  <c r="W3258"/>
  <c r="V4471"/>
  <c r="W4471"/>
  <c r="V4543"/>
  <c r="V2307"/>
  <c r="W2307"/>
  <c r="V4437"/>
  <c r="W4437"/>
  <c r="V1265"/>
  <c r="V3634"/>
  <c r="W3634"/>
  <c r="V2911"/>
  <c r="W2911"/>
  <c r="V4051"/>
  <c r="W4051"/>
  <c r="V4467"/>
  <c r="W4467"/>
  <c r="V4235"/>
  <c r="W4235"/>
  <c r="V407"/>
  <c r="W407"/>
  <c r="V4009"/>
  <c r="V4001"/>
  <c r="V4422"/>
  <c r="W4422"/>
  <c r="V4056"/>
  <c r="W4056"/>
  <c r="V4478"/>
  <c r="W4478"/>
  <c r="W789"/>
  <c r="W2612"/>
  <c r="R2946"/>
  <c r="D323" i="2"/>
  <c r="V3026" i="3"/>
  <c r="W3026"/>
  <c r="V1293"/>
  <c r="W1293"/>
  <c r="V3757"/>
  <c r="W3757"/>
  <c r="V3031"/>
  <c r="W3031"/>
  <c r="V4349"/>
  <c r="W4349"/>
  <c r="V275"/>
  <c r="W275"/>
  <c r="V3848"/>
  <c r="V2996"/>
  <c r="W2996"/>
  <c r="V4046"/>
  <c r="V4381"/>
  <c r="W4381"/>
  <c r="V4407"/>
  <c r="W4407"/>
  <c r="W274"/>
  <c r="V2364"/>
  <c r="W2364"/>
  <c r="V757"/>
  <c r="W757"/>
  <c r="V3733"/>
  <c r="W3733"/>
  <c r="T2792"/>
  <c r="V4338"/>
  <c r="W4338"/>
  <c r="V3306"/>
  <c r="W3306"/>
  <c r="V556"/>
  <c r="W556"/>
  <c r="V2899"/>
  <c r="W2899"/>
  <c r="V2793"/>
  <c r="V4427"/>
  <c r="W4427"/>
  <c r="V2005"/>
  <c r="W2005"/>
  <c r="V4168"/>
  <c r="W4168"/>
  <c r="T2668"/>
  <c r="R4541"/>
  <c r="D431" i="2"/>
  <c r="W1067" i="3"/>
  <c r="V3320"/>
  <c r="V4086"/>
  <c r="W4086"/>
  <c r="W2721"/>
  <c r="W1955"/>
  <c r="W2830"/>
  <c r="W667"/>
  <c r="V4246"/>
  <c r="V2403"/>
  <c r="W2403"/>
  <c r="P2402"/>
  <c r="C231" i="2"/>
  <c r="V3016" i="3"/>
  <c r="W3016"/>
  <c r="V4058"/>
  <c r="W4058"/>
  <c r="V354"/>
  <c r="W354"/>
  <c r="V542"/>
  <c r="W542"/>
  <c r="V4443"/>
  <c r="W4443"/>
  <c r="W3060"/>
  <c r="P2724"/>
  <c r="C294" i="2"/>
  <c r="W2561" i="3"/>
  <c r="V2724"/>
  <c r="E294" i="2"/>
  <c r="W2119" i="3"/>
  <c r="W2694"/>
  <c r="W2693"/>
  <c r="F289" i="2"/>
  <c r="E213"/>
  <c r="W2317" i="3"/>
  <c r="W2316"/>
  <c r="W3962"/>
  <c r="V2488"/>
  <c r="E245" i="2"/>
  <c r="W2489" i="3"/>
  <c r="W2488"/>
  <c r="W3255"/>
  <c r="V2814"/>
  <c r="E312" i="2"/>
  <c r="W2815" i="3"/>
  <c r="W2814"/>
  <c r="F312" i="2"/>
  <c r="W3923" i="3"/>
  <c r="W3922"/>
  <c r="F376" i="2"/>
  <c r="W671" i="3"/>
  <c r="W2332"/>
  <c r="V2797"/>
  <c r="E307" i="2"/>
  <c r="W2798" i="3"/>
  <c r="W2797"/>
  <c r="F307" i="2"/>
  <c r="W1724" i="3"/>
  <c r="R4540"/>
  <c r="D430" i="2"/>
  <c r="P4505" i="3"/>
  <c r="C420" i="2"/>
  <c r="W147" i="3"/>
  <c r="W1541"/>
  <c r="W3595"/>
  <c r="W3594"/>
  <c r="F364" i="2"/>
  <c r="W1711" i="3"/>
  <c r="V3470"/>
  <c r="E358" i="2"/>
  <c r="W3471" i="3"/>
  <c r="W3470"/>
  <c r="F358" i="2"/>
  <c r="W2801" i="3"/>
  <c r="W2800"/>
  <c r="F308" i="2"/>
  <c r="W648" i="3"/>
  <c r="W4081"/>
  <c r="C124" i="2"/>
  <c r="V1548" i="3"/>
  <c r="E125" i="2"/>
  <c r="W1549" i="3"/>
  <c r="W1548"/>
  <c r="F125" i="2"/>
  <c r="W2586" i="3"/>
  <c r="W1843"/>
  <c r="W1014"/>
  <c r="W1012"/>
  <c r="F77" i="2"/>
  <c r="V1012" i="3"/>
  <c r="E77" i="2"/>
  <c r="W1469" i="3"/>
  <c r="W2275"/>
  <c r="W2274"/>
  <c r="F207" i="2"/>
  <c r="W2326" i="3"/>
  <c r="W2805"/>
  <c r="W1271"/>
  <c r="W2135"/>
  <c r="V2718"/>
  <c r="V2717"/>
  <c r="E292" i="2"/>
  <c r="W4046" i="3"/>
  <c r="W2125"/>
  <c r="W2387"/>
  <c r="R4535"/>
  <c r="D428" i="2"/>
  <c r="W3682" i="3"/>
  <c r="W3328"/>
  <c r="W3327"/>
  <c r="F352" i="2"/>
  <c r="W4036" i="3"/>
  <c r="C186" i="2"/>
  <c r="W1937" i="3"/>
  <c r="P4511"/>
  <c r="C422" i="2"/>
  <c r="W2539" i="3"/>
  <c r="P2625"/>
  <c r="C273" i="2"/>
  <c r="W2100" i="3"/>
  <c r="W4405"/>
  <c r="W4363"/>
  <c r="W3320"/>
  <c r="V7"/>
  <c r="W7"/>
  <c r="V4340"/>
  <c r="W4340"/>
  <c r="V4016"/>
  <c r="W4016"/>
  <c r="V1560"/>
  <c r="P1557"/>
  <c r="B436" i="2"/>
  <c r="C436"/>
  <c r="V3097" i="3"/>
  <c r="V3096"/>
  <c r="E342" i="2"/>
  <c r="P3096" i="3"/>
  <c r="C342" i="2"/>
  <c r="V2335" i="3"/>
  <c r="P2331"/>
  <c r="R4408"/>
  <c r="P4408"/>
  <c r="T4408"/>
  <c r="R4386"/>
  <c r="P4386"/>
  <c r="V4386"/>
  <c r="T4386"/>
  <c r="P4378"/>
  <c r="T4378"/>
  <c r="P4366"/>
  <c r="R4366"/>
  <c r="T4366"/>
  <c r="P4356"/>
  <c r="V4356"/>
  <c r="W4356"/>
  <c r="T4356"/>
  <c r="R4356"/>
  <c r="P4344"/>
  <c r="R4344"/>
  <c r="R4332"/>
  <c r="T4332"/>
  <c r="P4332"/>
  <c r="V4332"/>
  <c r="W4332"/>
  <c r="P4316"/>
  <c r="V4316"/>
  <c r="W4316"/>
  <c r="R4316"/>
  <c r="T4316"/>
  <c r="R4304"/>
  <c r="T4304"/>
  <c r="P4304"/>
  <c r="V4304"/>
  <c r="R4288"/>
  <c r="P4288"/>
  <c r="V4288"/>
  <c r="T4288"/>
  <c r="P4274"/>
  <c r="V4274"/>
  <c r="R4274"/>
  <c r="T4274"/>
  <c r="P4258"/>
  <c r="V4258"/>
  <c r="W4258"/>
  <c r="T4258"/>
  <c r="R4226"/>
  <c r="P4226"/>
  <c r="T4226"/>
  <c r="R4195"/>
  <c r="T4195"/>
  <c r="P4195"/>
  <c r="R4187"/>
  <c r="P4187"/>
  <c r="T4187"/>
  <c r="R4159"/>
  <c r="T4159"/>
  <c r="P4159"/>
  <c r="V4159"/>
  <c r="W4159"/>
  <c r="R4149"/>
  <c r="P4149"/>
  <c r="V4149"/>
  <c r="W4149"/>
  <c r="T4149"/>
  <c r="R4137"/>
  <c r="T4137"/>
  <c r="P4137"/>
  <c r="V4137"/>
  <c r="W4137"/>
  <c r="R4123"/>
  <c r="P4123"/>
  <c r="T4123"/>
  <c r="T4103"/>
  <c r="R4103"/>
  <c r="P4103"/>
  <c r="V4103"/>
  <c r="W4103"/>
  <c r="P4093"/>
  <c r="V4093"/>
  <c r="T4093"/>
  <c r="R4093"/>
  <c r="R4077"/>
  <c r="P4077"/>
  <c r="T4077"/>
  <c r="P4059"/>
  <c r="T4059"/>
  <c r="R4059"/>
  <c r="P4024"/>
  <c r="T4024"/>
  <c r="R4024"/>
  <c r="P4004"/>
  <c r="R4004"/>
  <c r="R4003"/>
  <c r="D383" i="2"/>
  <c r="T4004" i="3"/>
  <c r="T4003"/>
  <c r="T3944"/>
  <c r="R3944"/>
  <c r="T3901"/>
  <c r="R3901"/>
  <c r="P3901"/>
  <c r="V3901"/>
  <c r="W3901"/>
  <c r="T3840"/>
  <c r="P3840"/>
  <c r="V3840"/>
  <c r="R3840"/>
  <c r="P3774"/>
  <c r="R3774"/>
  <c r="T3774"/>
  <c r="P3755"/>
  <c r="R3755"/>
  <c r="T3755"/>
  <c r="R3705"/>
  <c r="T3705"/>
  <c r="T3696"/>
  <c r="P3705"/>
  <c r="T3638"/>
  <c r="R3638"/>
  <c r="P3638"/>
  <c r="V3638"/>
  <c r="W3638"/>
  <c r="T3603"/>
  <c r="R3603"/>
  <c r="P3603"/>
  <c r="P3461"/>
  <c r="R3461"/>
  <c r="R3460"/>
  <c r="D357" i="2"/>
  <c r="T3461" i="3"/>
  <c r="T3460"/>
  <c r="P3280"/>
  <c r="V3280"/>
  <c r="W3280"/>
  <c r="R3280"/>
  <c r="T3280"/>
  <c r="R3259"/>
  <c r="R3257"/>
  <c r="D347" i="2"/>
  <c r="T3259" i="3"/>
  <c r="T3257"/>
  <c r="P3259"/>
  <c r="T3251"/>
  <c r="R3251"/>
  <c r="P3251"/>
  <c r="R3194"/>
  <c r="P3194"/>
  <c r="T3194"/>
  <c r="R3083"/>
  <c r="T3083"/>
  <c r="P3083"/>
  <c r="V3083"/>
  <c r="R2207"/>
  <c r="P2207"/>
  <c r="V2207"/>
  <c r="T2207"/>
  <c r="V2190"/>
  <c r="W2190"/>
  <c r="R2174"/>
  <c r="T2174"/>
  <c r="P2174"/>
  <c r="V2174"/>
  <c r="W2174"/>
  <c r="T2145"/>
  <c r="R2145"/>
  <c r="P2098"/>
  <c r="V2098"/>
  <c r="T2098"/>
  <c r="R2098"/>
  <c r="P2075"/>
  <c r="R2075"/>
  <c r="T2075"/>
  <c r="T2050"/>
  <c r="P2050"/>
  <c r="V2050"/>
  <c r="R2050"/>
  <c r="R1978"/>
  <c r="T1978"/>
  <c r="P1978"/>
  <c r="V1978"/>
  <c r="W1978"/>
  <c r="R1952"/>
  <c r="P1952"/>
  <c r="V1952"/>
  <c r="W1952"/>
  <c r="T1952"/>
  <c r="T1920"/>
  <c r="R1920"/>
  <c r="P1920"/>
  <c r="V1920"/>
  <c r="W1920"/>
  <c r="T1906"/>
  <c r="P1906"/>
  <c r="V1906"/>
  <c r="W1906"/>
  <c r="R1894"/>
  <c r="R1890"/>
  <c r="D161" i="2"/>
  <c r="T1894" i="3"/>
  <c r="P1894"/>
  <c r="R1884"/>
  <c r="P1884"/>
  <c r="V1884"/>
  <c r="R1838"/>
  <c r="R1810"/>
  <c r="P1838"/>
  <c r="V1838"/>
  <c r="W1838"/>
  <c r="R1794"/>
  <c r="T1794"/>
  <c r="T1762"/>
  <c r="T1761"/>
  <c r="R1762"/>
  <c r="P1762"/>
  <c r="R1736"/>
  <c r="T1736"/>
  <c r="P1736"/>
  <c r="V1736"/>
  <c r="W1736"/>
  <c r="R1605"/>
  <c r="T1605"/>
  <c r="P1605"/>
  <c r="R1591"/>
  <c r="R1588"/>
  <c r="D132" i="2"/>
  <c r="T1591" i="3"/>
  <c r="P1591"/>
  <c r="V1591"/>
  <c r="W1591"/>
  <c r="R1566"/>
  <c r="T1566"/>
  <c r="R1542"/>
  <c r="R1540"/>
  <c r="D123" i="2"/>
  <c r="P1542" i="3"/>
  <c r="R1503"/>
  <c r="P1503"/>
  <c r="V1503"/>
  <c r="T1503"/>
  <c r="T1464"/>
  <c r="R1464"/>
  <c r="P1464"/>
  <c r="P1444"/>
  <c r="T1444"/>
  <c r="R1444"/>
  <c r="R1442"/>
  <c r="D109" i="2"/>
  <c r="R1320" i="3"/>
  <c r="P1320"/>
  <c r="V1320"/>
  <c r="T1320"/>
  <c r="R1090"/>
  <c r="R1089"/>
  <c r="D88" i="2"/>
  <c r="P1090" i="3"/>
  <c r="T1090"/>
  <c r="T1089"/>
  <c r="T1008"/>
  <c r="P1008"/>
  <c r="V1008"/>
  <c r="W1008"/>
  <c r="R990"/>
  <c r="T990"/>
  <c r="P990"/>
  <c r="V990"/>
  <c r="P975"/>
  <c r="V975"/>
  <c r="T975"/>
  <c r="R975"/>
  <c r="R954"/>
  <c r="T954"/>
  <c r="T947"/>
  <c r="P954"/>
  <c r="T949"/>
  <c r="R949"/>
  <c r="R947"/>
  <c r="D70" i="2"/>
  <c r="P949" i="3"/>
  <c r="T933"/>
  <c r="P933"/>
  <c r="R933"/>
  <c r="T909"/>
  <c r="R909"/>
  <c r="P909"/>
  <c r="V909"/>
  <c r="R894"/>
  <c r="T894"/>
  <c r="P894"/>
  <c r="R588"/>
  <c r="T588"/>
  <c r="P588"/>
  <c r="P576"/>
  <c r="V576"/>
  <c r="W576"/>
  <c r="T576"/>
  <c r="R576"/>
  <c r="P562"/>
  <c r="R562"/>
  <c r="T562"/>
  <c r="R548"/>
  <c r="P548"/>
  <c r="T548"/>
  <c r="T540"/>
  <c r="R540"/>
  <c r="R526"/>
  <c r="P526"/>
  <c r="T526"/>
  <c r="T514"/>
  <c r="R514"/>
  <c r="P514"/>
  <c r="R506"/>
  <c r="P506"/>
  <c r="T506"/>
  <c r="R490"/>
  <c r="P490"/>
  <c r="V490"/>
  <c r="W490"/>
  <c r="R479"/>
  <c r="T479"/>
  <c r="P479"/>
  <c r="V479"/>
  <c r="W479"/>
  <c r="R471"/>
  <c r="T471"/>
  <c r="P471"/>
  <c r="T457"/>
  <c r="P457"/>
  <c r="V457"/>
  <c r="R457"/>
  <c r="P444"/>
  <c r="R444"/>
  <c r="T444"/>
  <c r="P426"/>
  <c r="V426"/>
  <c r="W426"/>
  <c r="R426"/>
  <c r="T426"/>
  <c r="P414"/>
  <c r="V414"/>
  <c r="W414"/>
  <c r="R414"/>
  <c r="P386"/>
  <c r="V386"/>
  <c r="W386"/>
  <c r="R386"/>
  <c r="T386"/>
  <c r="T372"/>
  <c r="R372"/>
  <c r="T314"/>
  <c r="P314"/>
  <c r="V314"/>
  <c r="W314"/>
  <c r="R314"/>
  <c r="R284"/>
  <c r="P284"/>
  <c r="V284"/>
  <c r="P238"/>
  <c r="V238"/>
  <c r="R238"/>
  <c r="R224"/>
  <c r="D15" i="2"/>
  <c r="V2842" i="3"/>
  <c r="W2842"/>
  <c r="V3501"/>
  <c r="V693"/>
  <c r="V690"/>
  <c r="E41" i="2"/>
  <c r="W693" i="3"/>
  <c r="V2818"/>
  <c r="W2818"/>
  <c r="V1803"/>
  <c r="W1803"/>
  <c r="V3023"/>
  <c r="W3023"/>
  <c r="V2352"/>
  <c r="W2352"/>
  <c r="W2123"/>
  <c r="F186" i="2"/>
  <c r="V2123" i="3"/>
  <c r="E186" i="2"/>
  <c r="R4258" i="3"/>
  <c r="W2883"/>
  <c r="P1566"/>
  <c r="V1566"/>
  <c r="W1566"/>
  <c r="T876"/>
  <c r="P372"/>
  <c r="P1794"/>
  <c r="V1794"/>
  <c r="P1037"/>
  <c r="C80" i="2"/>
  <c r="C81"/>
  <c r="V3033" i="3"/>
  <c r="W3033"/>
  <c r="R4404"/>
  <c r="P4404"/>
  <c r="T4404"/>
  <c r="R4396"/>
  <c r="T4396"/>
  <c r="T4382"/>
  <c r="P4382"/>
  <c r="T4370"/>
  <c r="P4370"/>
  <c r="R4370"/>
  <c r="R4352"/>
  <c r="T4352"/>
  <c r="P4352"/>
  <c r="V4352"/>
  <c r="W4352"/>
  <c r="R4336"/>
  <c r="P4336"/>
  <c r="V4336"/>
  <c r="W4336"/>
  <c r="T4336"/>
  <c r="P4320"/>
  <c r="R4320"/>
  <c r="P4308"/>
  <c r="T4308"/>
  <c r="R4308"/>
  <c r="T4278"/>
  <c r="R4278"/>
  <c r="P4278"/>
  <c r="V4278"/>
  <c r="T4262"/>
  <c r="R4262"/>
  <c r="P4262"/>
  <c r="R4248"/>
  <c r="T4248"/>
  <c r="P4248"/>
  <c r="V4248"/>
  <c r="W4248"/>
  <c r="R4236"/>
  <c r="P4236"/>
  <c r="V4236"/>
  <c r="T4236"/>
  <c r="T4214"/>
  <c r="P4214"/>
  <c r="V4214"/>
  <c r="W4214"/>
  <c r="R4214"/>
  <c r="R4201"/>
  <c r="T4201"/>
  <c r="P4201"/>
  <c r="R4181"/>
  <c r="T4181"/>
  <c r="T4163"/>
  <c r="P4163"/>
  <c r="R4127"/>
  <c r="T4127"/>
  <c r="P4127"/>
  <c r="V4127"/>
  <c r="W4127"/>
  <c r="R4113"/>
  <c r="T4113"/>
  <c r="P4113"/>
  <c r="T4099"/>
  <c r="R4099"/>
  <c r="R4097"/>
  <c r="D395" i="2"/>
  <c r="P4099" i="3"/>
  <c r="T4083"/>
  <c r="R4083"/>
  <c r="R4079"/>
  <c r="D393" i="2"/>
  <c r="P4083" i="3"/>
  <c r="P4067"/>
  <c r="R4067"/>
  <c r="T4067"/>
  <c r="R4034"/>
  <c r="P4034"/>
  <c r="V4034"/>
  <c r="W4034"/>
  <c r="T4012"/>
  <c r="R4012"/>
  <c r="P4012"/>
  <c r="R3683"/>
  <c r="T3683"/>
  <c r="T3627"/>
  <c r="R3627"/>
  <c r="P3627"/>
  <c r="R3548"/>
  <c r="T3548"/>
  <c r="T3508"/>
  <c r="T3478"/>
  <c r="P3478"/>
  <c r="R3478"/>
  <c r="R3477"/>
  <c r="D359" i="2"/>
  <c r="R3384" i="3"/>
  <c r="T3384"/>
  <c r="P3384"/>
  <c r="P3324"/>
  <c r="V3324"/>
  <c r="W3324"/>
  <c r="T3324"/>
  <c r="T3233"/>
  <c r="P3233"/>
  <c r="V3233"/>
  <c r="R3233"/>
  <c r="R3132"/>
  <c r="T3132"/>
  <c r="P3132"/>
  <c r="V3132"/>
  <c r="P2243"/>
  <c r="V2243"/>
  <c r="W2243"/>
  <c r="R2243"/>
  <c r="T2243"/>
  <c r="T2218"/>
  <c r="P2218"/>
  <c r="V2218"/>
  <c r="W2218"/>
  <c r="R2195"/>
  <c r="P2195"/>
  <c r="T2180"/>
  <c r="P2180"/>
  <c r="R2180"/>
  <c r="P2155"/>
  <c r="V2155"/>
  <c r="W2155"/>
  <c r="T2155"/>
  <c r="R2155"/>
  <c r="P2069"/>
  <c r="T2069"/>
  <c r="T2063"/>
  <c r="P2028"/>
  <c r="V2028"/>
  <c r="R2028"/>
  <c r="T2028"/>
  <c r="R1996"/>
  <c r="P1996"/>
  <c r="T1996"/>
  <c r="P1966"/>
  <c r="T1966"/>
  <c r="T1965"/>
  <c r="R1944"/>
  <c r="T1944"/>
  <c r="P1944"/>
  <c r="R1930"/>
  <c r="T1930"/>
  <c r="T1923"/>
  <c r="P1930"/>
  <c r="R1912"/>
  <c r="P1912"/>
  <c r="T1912"/>
  <c r="T1888"/>
  <c r="P1888"/>
  <c r="V1888"/>
  <c r="R1888"/>
  <c r="P1850"/>
  <c r="R1850"/>
  <c r="T1850"/>
  <c r="T1842"/>
  <c r="T1841"/>
  <c r="P1790"/>
  <c r="V1790"/>
  <c r="W1790"/>
  <c r="T1790"/>
  <c r="T1692"/>
  <c r="R1692"/>
  <c r="P1692"/>
  <c r="V1692"/>
  <c r="W1692"/>
  <c r="R1645"/>
  <c r="P1645"/>
  <c r="T1645"/>
  <c r="R1633"/>
  <c r="P1633"/>
  <c r="V1633"/>
  <c r="W1633"/>
  <c r="T1633"/>
  <c r="T1615"/>
  <c r="T1611"/>
  <c r="P1615"/>
  <c r="R1615"/>
  <c r="R1611"/>
  <c r="D135" i="2"/>
  <c r="R1597" i="3"/>
  <c r="T1597"/>
  <c r="T1593"/>
  <c r="P1597"/>
  <c r="P1576"/>
  <c r="T1576"/>
  <c r="R1576"/>
  <c r="T1554"/>
  <c r="R1554"/>
  <c r="P1554"/>
  <c r="P1515"/>
  <c r="V1515"/>
  <c r="W1515"/>
  <c r="R1515"/>
  <c r="P1474"/>
  <c r="V1474"/>
  <c r="W1474"/>
  <c r="R1474"/>
  <c r="R1468"/>
  <c r="D112" i="2"/>
  <c r="R1451" i="3"/>
  <c r="R1450"/>
  <c r="D110" i="2"/>
  <c r="P1451" i="3"/>
  <c r="T1451"/>
  <c r="P1423"/>
  <c r="R1423"/>
  <c r="T1423"/>
  <c r="R1310"/>
  <c r="R1306"/>
  <c r="D103" i="2"/>
  <c r="P1310" i="3"/>
  <c r="T1310"/>
  <c r="T1306"/>
  <c r="P1127"/>
  <c r="R1127"/>
  <c r="R1106"/>
  <c r="R1098"/>
  <c r="D89" i="2"/>
  <c r="P1106" i="3"/>
  <c r="V1106"/>
  <c r="W1106"/>
  <c r="T1106"/>
  <c r="R1072"/>
  <c r="P1072"/>
  <c r="V1072"/>
  <c r="W1072"/>
  <c r="T967"/>
  <c r="R967"/>
  <c r="P967"/>
  <c r="V967"/>
  <c r="R937"/>
  <c r="T937"/>
  <c r="T931"/>
  <c r="P937"/>
  <c r="V937"/>
  <c r="W937"/>
  <c r="R921"/>
  <c r="P921"/>
  <c r="R901"/>
  <c r="T901"/>
  <c r="P901"/>
  <c r="V901"/>
  <c r="W901"/>
  <c r="P584"/>
  <c r="R584"/>
  <c r="T584"/>
  <c r="R570"/>
  <c r="P570"/>
  <c r="V570"/>
  <c r="W570"/>
  <c r="T570"/>
  <c r="R534"/>
  <c r="T534"/>
  <c r="R498"/>
  <c r="T498"/>
  <c r="P498"/>
  <c r="V498"/>
  <c r="W498"/>
  <c r="T483"/>
  <c r="R483"/>
  <c r="T467"/>
  <c r="P467"/>
  <c r="R467"/>
  <c r="T449"/>
  <c r="P449"/>
  <c r="R434"/>
  <c r="P434"/>
  <c r="V434"/>
  <c r="W434"/>
  <c r="T434"/>
  <c r="P422"/>
  <c r="R422"/>
  <c r="T422"/>
  <c r="R406"/>
  <c r="P406"/>
  <c r="V406"/>
  <c r="W406"/>
  <c r="T406"/>
  <c r="T398"/>
  <c r="P398"/>
  <c r="R382"/>
  <c r="T382"/>
  <c r="P382"/>
  <c r="R368"/>
  <c r="P368"/>
  <c r="V368"/>
  <c r="T368"/>
  <c r="P356"/>
  <c r="V356"/>
  <c r="W356"/>
  <c r="R356"/>
  <c r="T356"/>
  <c r="T306"/>
  <c r="P306"/>
  <c r="V306"/>
  <c r="W306"/>
  <c r="R306"/>
  <c r="R32"/>
  <c r="T32"/>
  <c r="D425" i="2"/>
  <c r="R4523" i="3"/>
  <c r="D424" i="2"/>
  <c r="W1536" i="3"/>
  <c r="W1535"/>
  <c r="F122" i="2"/>
  <c r="V1535" i="3"/>
  <c r="E122" i="2"/>
  <c r="W2555" i="3"/>
  <c r="W2554"/>
  <c r="F260" i="2"/>
  <c r="V2554" i="3"/>
  <c r="E260" i="2"/>
  <c r="V1893" i="3"/>
  <c r="W1893"/>
  <c r="P1890"/>
  <c r="C161" i="2"/>
  <c r="W3909" i="3"/>
  <c r="V3909"/>
  <c r="V815"/>
  <c r="W815"/>
  <c r="P813"/>
  <c r="C53" i="2"/>
  <c r="P2360" i="3"/>
  <c r="V2361"/>
  <c r="V2783"/>
  <c r="W2783"/>
  <c r="W2300"/>
  <c r="V2300"/>
  <c r="W4196"/>
  <c r="T1515"/>
  <c r="P483"/>
  <c r="W4204"/>
  <c r="P3548"/>
  <c r="T1127"/>
  <c r="T4344"/>
  <c r="T238"/>
  <c r="T224"/>
  <c r="R398"/>
  <c r="R4378"/>
  <c r="T4320"/>
  <c r="T1884"/>
  <c r="R2283"/>
  <c r="R2218"/>
  <c r="P534"/>
  <c r="T1542"/>
  <c r="T1540"/>
  <c r="V3091"/>
  <c r="E341" i="2"/>
  <c r="W3092" i="3"/>
  <c r="W3091"/>
  <c r="F341" i="2"/>
  <c r="V2833" i="3"/>
  <c r="W2833"/>
  <c r="T4362"/>
  <c r="R4362"/>
  <c r="P4362"/>
  <c r="V4362"/>
  <c r="W4362"/>
  <c r="P4348"/>
  <c r="T4348"/>
  <c r="R4348"/>
  <c r="T4340"/>
  <c r="R4340"/>
  <c r="R4328"/>
  <c r="T4328"/>
  <c r="P4312"/>
  <c r="R4312"/>
  <c r="R4300"/>
  <c r="T4300"/>
  <c r="R4282"/>
  <c r="P4282"/>
  <c r="V4282"/>
  <c r="W4282"/>
  <c r="T4282"/>
  <c r="P4266"/>
  <c r="V4266"/>
  <c r="W4266"/>
  <c r="T4266"/>
  <c r="R4266"/>
  <c r="P4254"/>
  <c r="V4254"/>
  <c r="W4254"/>
  <c r="T4254"/>
  <c r="R4254"/>
  <c r="R4240"/>
  <c r="T4240"/>
  <c r="P4240"/>
  <c r="R4232"/>
  <c r="P4232"/>
  <c r="R4218"/>
  <c r="P4218"/>
  <c r="V4218"/>
  <c r="W4218"/>
  <c r="R4210"/>
  <c r="P4210"/>
  <c r="T4177"/>
  <c r="P4177"/>
  <c r="V4177"/>
  <c r="W4177"/>
  <c r="R4177"/>
  <c r="R4167"/>
  <c r="T4167"/>
  <c r="P4167"/>
  <c r="V4167"/>
  <c r="W4167"/>
  <c r="R4155"/>
  <c r="T4155"/>
  <c r="P4155"/>
  <c r="R4133"/>
  <c r="T4133"/>
  <c r="P4119"/>
  <c r="V4119"/>
  <c r="T4119"/>
  <c r="R4119"/>
  <c r="R4109"/>
  <c r="P4109"/>
  <c r="P4089"/>
  <c r="T4089"/>
  <c r="R4089"/>
  <c r="P4073"/>
  <c r="R4073"/>
  <c r="R4071"/>
  <c r="D392" i="2"/>
  <c r="P4063" i="3"/>
  <c r="V4063"/>
  <c r="W4063"/>
  <c r="T4063"/>
  <c r="R4063"/>
  <c r="T4052"/>
  <c r="R4052"/>
  <c r="P4052"/>
  <c r="V4052"/>
  <c r="W4052"/>
  <c r="T4044"/>
  <c r="T4043"/>
  <c r="P4044"/>
  <c r="R4044"/>
  <c r="P4028"/>
  <c r="V4028"/>
  <c r="W4028"/>
  <c r="T4028"/>
  <c r="R4016"/>
  <c r="T4016"/>
  <c r="T3996"/>
  <c r="R3996"/>
  <c r="P3996"/>
  <c r="V3996"/>
  <c r="P3969"/>
  <c r="T3969"/>
  <c r="R3969"/>
  <c r="T3918"/>
  <c r="P3918"/>
  <c r="V3918"/>
  <c r="W3918"/>
  <c r="T3858"/>
  <c r="R3858"/>
  <c r="P3858"/>
  <c r="V3858"/>
  <c r="T3823"/>
  <c r="T3822"/>
  <c r="R3823"/>
  <c r="R3822"/>
  <c r="D373" i="2"/>
  <c r="P3823" i="3"/>
  <c r="T3788"/>
  <c r="P3788"/>
  <c r="R3788"/>
  <c r="T3762"/>
  <c r="P3762"/>
  <c r="R3762"/>
  <c r="T3722"/>
  <c r="R3722"/>
  <c r="P3722"/>
  <c r="R3667"/>
  <c r="P3667"/>
  <c r="V3667"/>
  <c r="W3667"/>
  <c r="T3667"/>
  <c r="T3588"/>
  <c r="T3583"/>
  <c r="R3588"/>
  <c r="R3583"/>
  <c r="D362" i="2"/>
  <c r="P3588" i="3"/>
  <c r="T3505"/>
  <c r="P3505"/>
  <c r="P3500"/>
  <c r="C360" i="2"/>
  <c r="T3411" i="3"/>
  <c r="P3411"/>
  <c r="T3293"/>
  <c r="P3293"/>
  <c r="R3293"/>
  <c r="R3292"/>
  <c r="D350" i="2"/>
  <c r="T2230" i="3"/>
  <c r="R2230"/>
  <c r="R2229"/>
  <c r="D201" i="2"/>
  <c r="P2230" i="3"/>
  <c r="T2199"/>
  <c r="P2199"/>
  <c r="V2199"/>
  <c r="W2199"/>
  <c r="R2199"/>
  <c r="P2184"/>
  <c r="V2184"/>
  <c r="W2184"/>
  <c r="R2184"/>
  <c r="T2184"/>
  <c r="T2151"/>
  <c r="R2151"/>
  <c r="P2151"/>
  <c r="V2151"/>
  <c r="W2151"/>
  <c r="P2136"/>
  <c r="P2134"/>
  <c r="C188" i="2"/>
  <c r="T2136" i="3"/>
  <c r="T2134"/>
  <c r="P2088"/>
  <c r="T2088"/>
  <c r="R2088"/>
  <c r="T2060"/>
  <c r="P2060"/>
  <c r="V2060"/>
  <c r="W2060"/>
  <c r="R2060"/>
  <c r="R2053"/>
  <c r="D178" i="2"/>
  <c r="R2035" i="3"/>
  <c r="P2035"/>
  <c r="V2035"/>
  <c r="R1987"/>
  <c r="P1987"/>
  <c r="R1956"/>
  <c r="P1956"/>
  <c r="V1956"/>
  <c r="T1956"/>
  <c r="P1938"/>
  <c r="T1938"/>
  <c r="R1938"/>
  <c r="R1926"/>
  <c r="P1926"/>
  <c r="V1926"/>
  <c r="R1916"/>
  <c r="P1916"/>
  <c r="T1916"/>
  <c r="T1902"/>
  <c r="T1901"/>
  <c r="P1902"/>
  <c r="R1902"/>
  <c r="R1748"/>
  <c r="T1748"/>
  <c r="T1741"/>
  <c r="P1748"/>
  <c r="T1668"/>
  <c r="R1668"/>
  <c r="P1668"/>
  <c r="T1641"/>
  <c r="R1641"/>
  <c r="P1641"/>
  <c r="V1641"/>
  <c r="W1641"/>
  <c r="R1627"/>
  <c r="P1627"/>
  <c r="T1627"/>
  <c r="T1609"/>
  <c r="P1609"/>
  <c r="V1609"/>
  <c r="W1609"/>
  <c r="R1609"/>
  <c r="T1585"/>
  <c r="R1585"/>
  <c r="P1585"/>
  <c r="V1585"/>
  <c r="T1560"/>
  <c r="T1557"/>
  <c r="R1560"/>
  <c r="R1557"/>
  <c r="D128" i="2"/>
  <c r="P1523" i="3"/>
  <c r="V1523"/>
  <c r="W1523"/>
  <c r="T1523"/>
  <c r="T1520"/>
  <c r="R1523"/>
  <c r="R1520"/>
  <c r="R1478"/>
  <c r="T1478"/>
  <c r="P1478"/>
  <c r="V1478"/>
  <c r="W1478"/>
  <c r="P1457"/>
  <c r="T1457"/>
  <c r="T1438"/>
  <c r="P1438"/>
  <c r="V1438"/>
  <c r="W1438"/>
  <c r="R1438"/>
  <c r="R1427"/>
  <c r="D108" i="2"/>
  <c r="P1328" i="3"/>
  <c r="T1328"/>
  <c r="T1327"/>
  <c r="R1328"/>
  <c r="R1290"/>
  <c r="P1290"/>
  <c r="P962"/>
  <c r="T962"/>
  <c r="R962"/>
  <c r="T943"/>
  <c r="T940"/>
  <c r="R943"/>
  <c r="P943"/>
  <c r="R927"/>
  <c r="P927"/>
  <c r="T927"/>
  <c r="T915"/>
  <c r="T911"/>
  <c r="P915"/>
  <c r="R915"/>
  <c r="R905"/>
  <c r="P905"/>
  <c r="V905"/>
  <c r="W905"/>
  <c r="T905"/>
  <c r="R580"/>
  <c r="T580"/>
  <c r="P580"/>
  <c r="V580"/>
  <c r="R544"/>
  <c r="T544"/>
  <c r="T537"/>
  <c r="P544"/>
  <c r="T530"/>
  <c r="P530"/>
  <c r="V530"/>
  <c r="W530"/>
  <c r="R530"/>
  <c r="R522"/>
  <c r="T522"/>
  <c r="R510"/>
  <c r="T510"/>
  <c r="P510"/>
  <c r="T502"/>
  <c r="R502"/>
  <c r="P502"/>
  <c r="V502"/>
  <c r="W502"/>
  <c r="P494"/>
  <c r="V494"/>
  <c r="W494"/>
  <c r="R494"/>
  <c r="T494"/>
  <c r="T486"/>
  <c r="R486"/>
  <c r="P486"/>
  <c r="T475"/>
  <c r="R475"/>
  <c r="T463"/>
  <c r="P463"/>
  <c r="V463"/>
  <c r="R463"/>
  <c r="T453"/>
  <c r="R453"/>
  <c r="P453"/>
  <c r="V453"/>
  <c r="P438"/>
  <c r="T438"/>
  <c r="R438"/>
  <c r="P430"/>
  <c r="V430"/>
  <c r="W430"/>
  <c r="T430"/>
  <c r="T418"/>
  <c r="R418"/>
  <c r="P418"/>
  <c r="V418"/>
  <c r="W418"/>
  <c r="R402"/>
  <c r="T402"/>
  <c r="P402"/>
  <c r="V402"/>
  <c r="W402"/>
  <c r="R390"/>
  <c r="P390"/>
  <c r="V390"/>
  <c r="W390"/>
  <c r="P376"/>
  <c r="T376"/>
  <c r="R376"/>
  <c r="P364"/>
  <c r="V364"/>
  <c r="W364"/>
  <c r="T364"/>
  <c r="R364"/>
  <c r="V352"/>
  <c r="W352"/>
  <c r="T338"/>
  <c r="P338"/>
  <c r="V338"/>
  <c r="W338"/>
  <c r="T318"/>
  <c r="R318"/>
  <c r="P318"/>
  <c r="V318"/>
  <c r="W318"/>
  <c r="P310"/>
  <c r="R310"/>
  <c r="T310"/>
  <c r="R294"/>
  <c r="P294"/>
  <c r="T294"/>
  <c r="V276"/>
  <c r="W276"/>
  <c r="P49"/>
  <c r="V49"/>
  <c r="R49"/>
  <c r="T49"/>
  <c r="F295" i="2"/>
  <c r="W2724" i="3"/>
  <c r="F294" i="2"/>
  <c r="V2947" i="3"/>
  <c r="W2947"/>
  <c r="P2946"/>
  <c r="C323" i="2"/>
  <c r="D231"/>
  <c r="R2395" i="3"/>
  <c r="D228" i="2"/>
  <c r="V1637" i="3"/>
  <c r="W1637"/>
  <c r="V3071"/>
  <c r="W3071"/>
  <c r="V2400"/>
  <c r="P2399"/>
  <c r="C230" i="2"/>
  <c r="P781" i="3"/>
  <c r="C47" i="2"/>
  <c r="V784" i="3"/>
  <c r="P2375"/>
  <c r="C225" i="2"/>
  <c r="V2379" i="3"/>
  <c r="V1061"/>
  <c r="W1061"/>
  <c r="V2373"/>
  <c r="W2373"/>
  <c r="V800"/>
  <c r="W800"/>
  <c r="W797"/>
  <c r="F50" i="2"/>
  <c r="P797" i="3"/>
  <c r="C50" i="2"/>
  <c r="P1098" i="3"/>
  <c r="C89" i="2"/>
  <c r="W593" i="3"/>
  <c r="W592"/>
  <c r="F33" i="2"/>
  <c r="W3097" i="3"/>
  <c r="W3096"/>
  <c r="F342" i="2"/>
  <c r="P1588" i="3"/>
  <c r="C132" i="2"/>
  <c r="W4001" i="3"/>
  <c r="P4396"/>
  <c r="V4396"/>
  <c r="W4396"/>
  <c r="T4210"/>
  <c r="P475"/>
  <c r="V475"/>
  <c r="T2195"/>
  <c r="R3918"/>
  <c r="T4312"/>
  <c r="R1906"/>
  <c r="R3505"/>
  <c r="W1424"/>
  <c r="T4073"/>
  <c r="T4071"/>
  <c r="R1790"/>
  <c r="T4109"/>
  <c r="T1474"/>
  <c r="T1666"/>
  <c r="T1665"/>
  <c r="T1290"/>
  <c r="T1285"/>
  <c r="R1966"/>
  <c r="R1965"/>
  <c r="D171" i="2"/>
  <c r="T1877" i="3"/>
  <c r="T284"/>
  <c r="P3078"/>
  <c r="R3078"/>
  <c r="R3068"/>
  <c r="T3068"/>
  <c r="R3056"/>
  <c r="P3056"/>
  <c r="V3056"/>
  <c r="P3043"/>
  <c r="R3043"/>
  <c r="T3043"/>
  <c r="R3034"/>
  <c r="P3034"/>
  <c r="V3034"/>
  <c r="W3034"/>
  <c r="T3034"/>
  <c r="R3027"/>
  <c r="T3027"/>
  <c r="P3027"/>
  <c r="P880"/>
  <c r="R880"/>
  <c r="P873"/>
  <c r="V873"/>
  <c r="W873"/>
  <c r="T873"/>
  <c r="T871"/>
  <c r="R873"/>
  <c r="P858"/>
  <c r="T858"/>
  <c r="T853"/>
  <c r="R858"/>
  <c r="R853"/>
  <c r="D61" i="2"/>
  <c r="T845" i="3"/>
  <c r="P845"/>
  <c r="P840"/>
  <c r="C58" i="2"/>
  <c r="R837" i="3"/>
  <c r="P837"/>
  <c r="T837"/>
  <c r="P831"/>
  <c r="R831"/>
  <c r="T816"/>
  <c r="T813"/>
  <c r="R816"/>
  <c r="R813"/>
  <c r="D53" i="2"/>
  <c r="P804" i="3"/>
  <c r="R804"/>
  <c r="T804"/>
  <c r="T803"/>
  <c r="R795"/>
  <c r="R792"/>
  <c r="D49" i="2"/>
  <c r="T795" i="3"/>
  <c r="T792"/>
  <c r="P790"/>
  <c r="V790"/>
  <c r="W790"/>
  <c r="T790"/>
  <c r="R787"/>
  <c r="T787"/>
  <c r="P787"/>
  <c r="R769"/>
  <c r="R754"/>
  <c r="D45" i="2"/>
  <c r="P769" i="3"/>
  <c r="P754"/>
  <c r="C45" i="2"/>
  <c r="P749" i="3"/>
  <c r="R749"/>
  <c r="R748"/>
  <c r="D44" i="2"/>
  <c r="T2537" i="3"/>
  <c r="T918"/>
  <c r="R1569"/>
  <c r="D130" i="2"/>
  <c r="T1371" i="3"/>
  <c r="V1475"/>
  <c r="W1475"/>
  <c r="V805"/>
  <c r="W805"/>
  <c r="V2118"/>
  <c r="W2118"/>
  <c r="R3024"/>
  <c r="T3024"/>
  <c r="P3024"/>
  <c r="T3020"/>
  <c r="P3020"/>
  <c r="R3020"/>
  <c r="R3014"/>
  <c r="T3014"/>
  <c r="R3004"/>
  <c r="P3004"/>
  <c r="V3004"/>
  <c r="T3004"/>
  <c r="T2991"/>
  <c r="T2989"/>
  <c r="R2991"/>
  <c r="R2989"/>
  <c r="D331" i="2"/>
  <c r="P2991" i="3"/>
  <c r="T2960"/>
  <c r="P2960"/>
  <c r="V2960"/>
  <c r="T2954"/>
  <c r="T2953"/>
  <c r="P2954"/>
  <c r="R2915"/>
  <c r="P2915"/>
  <c r="V2915"/>
  <c r="W2915"/>
  <c r="R2905"/>
  <c r="R2904"/>
  <c r="D317" i="2"/>
  <c r="P2905" i="3"/>
  <c r="T2889"/>
  <c r="R2889"/>
  <c r="P2889"/>
  <c r="V2889"/>
  <c r="P2879"/>
  <c r="R2879"/>
  <c r="P2875"/>
  <c r="V2875"/>
  <c r="W2875"/>
  <c r="T2875"/>
  <c r="P2871"/>
  <c r="R2871"/>
  <c r="R2865"/>
  <c r="T2865"/>
  <c r="P2865"/>
  <c r="R2858"/>
  <c r="P2858"/>
  <c r="V2858"/>
  <c r="R2854"/>
  <c r="T2854"/>
  <c r="R2850"/>
  <c r="T2850"/>
  <c r="T2846"/>
  <c r="P2846"/>
  <c r="V2846"/>
  <c r="W2846"/>
  <c r="P2836"/>
  <c r="T2836"/>
  <c r="R2836"/>
  <c r="R2828"/>
  <c r="T2828"/>
  <c r="P2819"/>
  <c r="V2819"/>
  <c r="W2819"/>
  <c r="R2819"/>
  <c r="T2819"/>
  <c r="P2698"/>
  <c r="R2698"/>
  <c r="T2698"/>
  <c r="T2697"/>
  <c r="T2665"/>
  <c r="R2665"/>
  <c r="R2646"/>
  <c r="R2644"/>
  <c r="D279" i="2"/>
  <c r="T2646" i="3"/>
  <c r="P2646"/>
  <c r="R733"/>
  <c r="T733"/>
  <c r="P733"/>
  <c r="V733"/>
  <c r="W1754"/>
  <c r="F149" i="2"/>
  <c r="T3292" i="3"/>
  <c r="R3500"/>
  <c r="D360" i="2"/>
  <c r="R1285" i="3"/>
  <c r="D101" i="2"/>
  <c r="T2247" i="3"/>
  <c r="R3940"/>
  <c r="D379" i="2"/>
  <c r="V706" i="3"/>
  <c r="W706"/>
  <c r="T4531"/>
  <c r="P4531"/>
  <c r="R4531"/>
  <c r="T4477"/>
  <c r="P4477"/>
  <c r="V4477"/>
  <c r="R4465"/>
  <c r="P4465"/>
  <c r="R4461"/>
  <c r="T4461"/>
  <c r="P4461"/>
  <c r="V4461"/>
  <c r="R4449"/>
  <c r="T4449"/>
  <c r="T4439"/>
  <c r="P4439"/>
  <c r="R4423"/>
  <c r="T4423"/>
  <c r="P4423"/>
  <c r="T4415"/>
  <c r="P4415"/>
  <c r="V4415"/>
  <c r="T2639"/>
  <c r="R2639"/>
  <c r="P2639"/>
  <c r="P2620"/>
  <c r="V2620"/>
  <c r="R2620"/>
  <c r="T2620"/>
  <c r="P2613"/>
  <c r="R2613"/>
  <c r="T2613"/>
  <c r="R2601"/>
  <c r="P2601"/>
  <c r="T2601"/>
  <c r="T2595"/>
  <c r="T2592"/>
  <c r="P2595"/>
  <c r="T2587"/>
  <c r="R2587"/>
  <c r="P2582"/>
  <c r="V2582"/>
  <c r="W2582"/>
  <c r="R2582"/>
  <c r="P2575"/>
  <c r="T2575"/>
  <c r="R2575"/>
  <c r="P2564"/>
  <c r="T2564"/>
  <c r="T2563"/>
  <c r="R2564"/>
  <c r="R2563"/>
  <c r="D263" i="2"/>
  <c r="T2534" i="3"/>
  <c r="P2534"/>
  <c r="V2534"/>
  <c r="W2534"/>
  <c r="R2534"/>
  <c r="P2530"/>
  <c r="R2530"/>
  <c r="R2528"/>
  <c r="T2530"/>
  <c r="T2528"/>
  <c r="T2527"/>
  <c r="R2497"/>
  <c r="T2497"/>
  <c r="T2482"/>
  <c r="P2482"/>
  <c r="V2482"/>
  <c r="W2482"/>
  <c r="R2438"/>
  <c r="P2438"/>
  <c r="R2432"/>
  <c r="T2432"/>
  <c r="P2425"/>
  <c r="T2425"/>
  <c r="T2413"/>
  <c r="R2413"/>
  <c r="R2391"/>
  <c r="P2391"/>
  <c r="T2391"/>
  <c r="T2387"/>
  <c r="R2387"/>
  <c r="R2385"/>
  <c r="R2384"/>
  <c r="D226" i="2"/>
  <c r="T2373" i="3"/>
  <c r="R2373"/>
  <c r="R2370"/>
  <c r="R2361"/>
  <c r="R2360"/>
  <c r="T2361"/>
  <c r="T2360"/>
  <c r="T2359"/>
  <c r="R2353"/>
  <c r="R2344"/>
  <c r="P2353"/>
  <c r="P2344"/>
  <c r="T2353"/>
  <c r="T2329"/>
  <c r="P2329"/>
  <c r="V2329"/>
  <c r="W2329"/>
  <c r="R2329"/>
  <c r="R2325"/>
  <c r="T2325"/>
  <c r="P2325"/>
  <c r="T2309"/>
  <c r="P2309"/>
  <c r="V2309"/>
  <c r="R2262"/>
  <c r="P2262"/>
  <c r="P2254"/>
  <c r="V2254"/>
  <c r="W2254"/>
  <c r="R2254"/>
  <c r="T2248"/>
  <c r="P2248"/>
  <c r="V2248"/>
  <c r="W2248"/>
  <c r="R2248"/>
  <c r="P722"/>
  <c r="V722"/>
  <c r="W722"/>
  <c r="R722"/>
  <c r="T714"/>
  <c r="R714"/>
  <c r="P714"/>
  <c r="V714"/>
  <c r="R698"/>
  <c r="P698"/>
  <c r="V698"/>
  <c r="W698"/>
  <c r="R683"/>
  <c r="T683"/>
  <c r="P668"/>
  <c r="V668"/>
  <c r="W668"/>
  <c r="T668"/>
  <c r="R668"/>
  <c r="T662"/>
  <c r="R662"/>
  <c r="P662"/>
  <c r="V662"/>
  <c r="T644"/>
  <c r="R644"/>
  <c r="P644"/>
  <c r="P633"/>
  <c r="T633"/>
  <c r="R633"/>
  <c r="P624"/>
  <c r="V624"/>
  <c r="W624"/>
  <c r="R624"/>
  <c r="T624"/>
  <c r="T620"/>
  <c r="P620"/>
  <c r="V620"/>
  <c r="R620"/>
  <c r="R616"/>
  <c r="P616"/>
  <c r="V616"/>
  <c r="W616"/>
  <c r="R612"/>
  <c r="P612"/>
  <c r="R609"/>
  <c r="T609"/>
  <c r="R599"/>
  <c r="P599"/>
  <c r="T599"/>
  <c r="R4043"/>
  <c r="D389" i="2"/>
  <c r="T754" i="3"/>
  <c r="P871"/>
  <c r="C62" i="2"/>
  <c r="R3949" i="3"/>
  <c r="D380" i="2"/>
  <c r="W3015" i="3"/>
  <c r="R786"/>
  <c r="D48" i="2"/>
  <c r="T3940" i="3"/>
  <c r="T1890"/>
  <c r="T1468"/>
  <c r="T1081"/>
  <c r="T1080"/>
  <c r="R4530"/>
  <c r="W632"/>
  <c r="R2638"/>
  <c r="D277" i="2"/>
  <c r="R3681" i="3"/>
  <c r="D368" i="2"/>
  <c r="R819" i="3"/>
  <c r="D54" i="2"/>
  <c r="T2638" i="3"/>
  <c r="R1741"/>
  <c r="D147" i="2"/>
  <c r="P4162" i="3"/>
  <c r="V4162"/>
  <c r="W4162"/>
  <c r="T2474"/>
  <c r="T2473"/>
  <c r="R4505"/>
  <c r="D420" i="2"/>
  <c r="F116"/>
  <c r="W1488" i="3"/>
  <c r="F115" i="2"/>
  <c r="V280" i="3"/>
  <c r="P273"/>
  <c r="C18" i="2"/>
  <c r="W2145" i="3"/>
  <c r="W4302"/>
  <c r="W4260"/>
  <c r="W4371"/>
  <c r="P4247"/>
  <c r="V4247"/>
  <c r="W4247"/>
  <c r="T4247"/>
  <c r="R359"/>
  <c r="T359"/>
  <c r="P355"/>
  <c r="V355"/>
  <c r="W355"/>
  <c r="R355"/>
  <c r="P351"/>
  <c r="V351"/>
  <c r="W351"/>
  <c r="R351"/>
  <c r="T351"/>
  <c r="P343"/>
  <c r="R343"/>
  <c r="R329"/>
  <c r="T329"/>
  <c r="R325"/>
  <c r="T325"/>
  <c r="T321"/>
  <c r="R321"/>
  <c r="P321"/>
  <c r="V321"/>
  <c r="W321"/>
  <c r="R317"/>
  <c r="T317"/>
  <c r="P317"/>
  <c r="V317"/>
  <c r="T291"/>
  <c r="P291"/>
  <c r="R291"/>
  <c r="P4425"/>
  <c r="V4425"/>
  <c r="R4425"/>
  <c r="T4417"/>
  <c r="P4417"/>
  <c r="V4417"/>
  <c r="W4417"/>
  <c r="R4417"/>
  <c r="R4413"/>
  <c r="P4413"/>
  <c r="V4413"/>
  <c r="W4413"/>
  <c r="P4368"/>
  <c r="V4368"/>
  <c r="W4368"/>
  <c r="R4368"/>
  <c r="T4368"/>
  <c r="T4018"/>
  <c r="P4018"/>
  <c r="V4018"/>
  <c r="W4018"/>
  <c r="R4018"/>
  <c r="R4014"/>
  <c r="P4014"/>
  <c r="T4014"/>
  <c r="P3713"/>
  <c r="R3713"/>
  <c r="R3696"/>
  <c r="D370" i="2"/>
  <c r="V3676" i="3"/>
  <c r="V3675"/>
  <c r="E367" i="2"/>
  <c r="P3287" i="3"/>
  <c r="R3287"/>
  <c r="R3279"/>
  <c r="D349" i="2"/>
  <c r="T3287" i="3"/>
  <c r="T3279"/>
  <c r="T3255"/>
  <c r="R3255"/>
  <c r="P3242"/>
  <c r="P3241"/>
  <c r="C345" i="2"/>
  <c r="R3242" i="3"/>
  <c r="R3241"/>
  <c r="D345" i="2"/>
  <c r="T3242" i="3"/>
  <c r="T3241"/>
  <c r="R3200"/>
  <c r="T3200"/>
  <c r="P3200"/>
  <c r="P3074"/>
  <c r="R3074"/>
  <c r="R3067"/>
  <c r="D340" i="2"/>
  <c r="P3025" i="3"/>
  <c r="T3025"/>
  <c r="R2998"/>
  <c r="P2998"/>
  <c r="V2998"/>
  <c r="W2998"/>
  <c r="T2998"/>
  <c r="R2976"/>
  <c r="P2976"/>
  <c r="V2976"/>
  <c r="P2972"/>
  <c r="V2972"/>
  <c r="W2972"/>
  <c r="R2972"/>
  <c r="P2895"/>
  <c r="V2895"/>
  <c r="T2895"/>
  <c r="R2895"/>
  <c r="T2884"/>
  <c r="P2884"/>
  <c r="V2884"/>
  <c r="R2884"/>
  <c r="P2860"/>
  <c r="T2860"/>
  <c r="R2856"/>
  <c r="T2856"/>
  <c r="P2856"/>
  <c r="V2856"/>
  <c r="W2856"/>
  <c r="P2852"/>
  <c r="V2852"/>
  <c r="W2852"/>
  <c r="R2852"/>
  <c r="T2852"/>
  <c r="P2848"/>
  <c r="T2848"/>
  <c r="R2848"/>
  <c r="R2834"/>
  <c r="R2826"/>
  <c r="D314" i="2"/>
  <c r="T2834" i="3"/>
  <c r="T2826"/>
  <c r="T2634"/>
  <c r="R2634"/>
  <c r="P2634"/>
  <c r="P2560"/>
  <c r="T2560"/>
  <c r="T2559"/>
  <c r="T2558"/>
  <c r="R2560"/>
  <c r="R2559"/>
  <c r="P2452"/>
  <c r="V2452"/>
  <c r="W2452"/>
  <c r="T2452"/>
  <c r="R2452"/>
  <c r="T2409"/>
  <c r="R2409"/>
  <c r="R2408"/>
  <c r="R2407"/>
  <c r="D232" i="2"/>
  <c r="P2389" i="3"/>
  <c r="T2389"/>
  <c r="T2385"/>
  <c r="T2384"/>
  <c r="P2371"/>
  <c r="T2371"/>
  <c r="T903"/>
  <c r="T900"/>
  <c r="P903"/>
  <c r="R882"/>
  <c r="P882"/>
  <c r="P877"/>
  <c r="R877"/>
  <c r="T849"/>
  <c r="T847"/>
  <c r="P849"/>
  <c r="R849"/>
  <c r="R847"/>
  <c r="D59" i="2"/>
  <c r="T725" i="3"/>
  <c r="P725"/>
  <c r="R725"/>
  <c r="T710"/>
  <c r="P710"/>
  <c r="V710"/>
  <c r="W710"/>
  <c r="R710"/>
  <c r="P597"/>
  <c r="V597"/>
  <c r="T597"/>
  <c r="V538"/>
  <c r="W538"/>
  <c r="R455"/>
  <c r="P455"/>
  <c r="V455"/>
  <c r="W455"/>
  <c r="P442"/>
  <c r="R442"/>
  <c r="T442"/>
  <c r="T441"/>
  <c r="W4275"/>
  <c r="W3840"/>
  <c r="W3004"/>
  <c r="W1928"/>
  <c r="P4482"/>
  <c r="R4482"/>
  <c r="T4482"/>
  <c r="P4458"/>
  <c r="R4458"/>
  <c r="T4458"/>
  <c r="R4450"/>
  <c r="T4450"/>
  <c r="P4440"/>
  <c r="V4440"/>
  <c r="W4440"/>
  <c r="R4440"/>
  <c r="R4146"/>
  <c r="P4146"/>
  <c r="T4142"/>
  <c r="P4142"/>
  <c r="R4142"/>
  <c r="T4130"/>
  <c r="P4130"/>
  <c r="V4130"/>
  <c r="W4130"/>
  <c r="R4120"/>
  <c r="R4115"/>
  <c r="D397" i="2"/>
  <c r="P4120" i="3"/>
  <c r="R4094"/>
  <c r="T4094"/>
  <c r="P4094"/>
  <c r="V4094"/>
  <c r="W4094"/>
  <c r="T2024"/>
  <c r="R2024"/>
  <c r="R1980"/>
  <c r="P1980"/>
  <c r="V1980"/>
  <c r="W1980"/>
  <c r="T1969"/>
  <c r="T1968"/>
  <c r="R1969"/>
  <c r="R1968"/>
  <c r="D172" i="2"/>
  <c r="P1969" i="3"/>
  <c r="R1959"/>
  <c r="R1958"/>
  <c r="D169" i="2"/>
  <c r="P1959" i="3"/>
  <c r="T1959"/>
  <c r="T1958"/>
  <c r="R1873"/>
  <c r="R1842"/>
  <c r="P1873"/>
  <c r="V1873"/>
  <c r="W1873"/>
  <c r="P1799"/>
  <c r="V1799"/>
  <c r="W1799"/>
  <c r="R1799"/>
  <c r="R1798"/>
  <c r="T1799"/>
  <c r="T1798"/>
  <c r="T1797"/>
  <c r="T1787"/>
  <c r="R1787"/>
  <c r="P1752"/>
  <c r="R1752"/>
  <c r="R1751"/>
  <c r="D148" i="2"/>
  <c r="T1752" i="3"/>
  <c r="T1751"/>
  <c r="R1710"/>
  <c r="T1710"/>
  <c r="P1636"/>
  <c r="V1636"/>
  <c r="W1636"/>
  <c r="T1636"/>
  <c r="T1628"/>
  <c r="R1628"/>
  <c r="P1628"/>
  <c r="R1606"/>
  <c r="R1599"/>
  <c r="D134" i="2"/>
  <c r="P1606" i="3"/>
  <c r="T1606"/>
  <c r="R1567"/>
  <c r="R1564"/>
  <c r="D129" i="2"/>
  <c r="P1567" i="3"/>
  <c r="V1567"/>
  <c r="W1567"/>
  <c r="T1567"/>
  <c r="P1555"/>
  <c r="V1555"/>
  <c r="T1555"/>
  <c r="T1553"/>
  <c r="R1555"/>
  <c r="R1553"/>
  <c r="D127" i="2"/>
  <c r="P1526" i="3"/>
  <c r="R1526"/>
  <c r="R1525"/>
  <c r="D121" i="2"/>
  <c r="T1516" i="3"/>
  <c r="T1496"/>
  <c r="T1495"/>
  <c r="P1516"/>
  <c r="P1483"/>
  <c r="T1483"/>
  <c r="T1482"/>
  <c r="T1481"/>
  <c r="R1465"/>
  <c r="R1460"/>
  <c r="T1465"/>
  <c r="P1465"/>
  <c r="P1439"/>
  <c r="T1439"/>
  <c r="T1427"/>
  <c r="T1204"/>
  <c r="P1204"/>
  <c r="P1154"/>
  <c r="V1154"/>
  <c r="W1154"/>
  <c r="T1154"/>
  <c r="T1149"/>
  <c r="P1073"/>
  <c r="R1073"/>
  <c r="T1073"/>
  <c r="R1069"/>
  <c r="P1069"/>
  <c r="V1069"/>
  <c r="W1069"/>
  <c r="R1063"/>
  <c r="T1063"/>
  <c r="R1034"/>
  <c r="T1034"/>
  <c r="P1034"/>
  <c r="V1034"/>
  <c r="W1034"/>
  <c r="R1022"/>
  <c r="T1022"/>
  <c r="P963"/>
  <c r="R963"/>
  <c r="T958"/>
  <c r="T957"/>
  <c r="R958"/>
  <c r="R957"/>
  <c r="D71" i="2"/>
  <c r="W2053" i="3"/>
  <c r="F178" i="2"/>
  <c r="P4186" i="3"/>
  <c r="C401" i="2"/>
  <c r="P4173" i="3"/>
  <c r="V4173"/>
  <c r="W4173"/>
  <c r="R4173"/>
  <c r="T4173"/>
  <c r="T4170"/>
  <c r="T2686"/>
  <c r="R2686"/>
  <c r="P2674"/>
  <c r="P2668"/>
  <c r="C283" i="2"/>
  <c r="R2674" i="3"/>
  <c r="T280"/>
  <c r="R280"/>
  <c r="R276"/>
  <c r="T276"/>
  <c r="T273"/>
  <c r="T272"/>
  <c r="P112"/>
  <c r="V112"/>
  <c r="W112"/>
  <c r="T112"/>
  <c r="R112"/>
  <c r="T73"/>
  <c r="P73"/>
  <c r="T3253"/>
  <c r="V813"/>
  <c r="E53" i="2"/>
  <c r="V874" i="3"/>
  <c r="W874"/>
  <c r="V3284"/>
  <c r="W3284"/>
  <c r="R2625"/>
  <c r="D273" i="2"/>
  <c r="T2395" i="3"/>
  <c r="W3996"/>
  <c r="W541"/>
  <c r="W49"/>
  <c r="T3681"/>
  <c r="W225"/>
  <c r="V4445"/>
  <c r="W4445"/>
  <c r="V2857"/>
  <c r="W2857"/>
  <c r="P3935"/>
  <c r="V877"/>
  <c r="W877"/>
  <c r="W3013"/>
  <c r="W453"/>
  <c r="P2053"/>
  <c r="C178" i="2"/>
  <c r="W1321" i="3"/>
  <c r="W1956"/>
  <c r="W610"/>
  <c r="W4219"/>
  <c r="V2312"/>
  <c r="W2312"/>
  <c r="V4305"/>
  <c r="W4305"/>
  <c r="V471"/>
  <c r="W471"/>
  <c r="R2375"/>
  <c r="D225" i="2"/>
  <c r="T4486" i="3"/>
  <c r="R4486"/>
  <c r="P4322"/>
  <c r="V4322"/>
  <c r="W4322"/>
  <c r="T4322"/>
  <c r="R4314"/>
  <c r="T4314"/>
  <c r="T4310"/>
  <c r="P4310"/>
  <c r="V4310"/>
  <c r="R4310"/>
  <c r="P4303"/>
  <c r="V4303"/>
  <c r="R4303"/>
  <c r="T4265"/>
  <c r="R4265"/>
  <c r="P4265"/>
  <c r="V4265"/>
  <c r="W4265"/>
  <c r="P4253"/>
  <c r="V4253"/>
  <c r="W4253"/>
  <c r="T4253"/>
  <c r="R4253"/>
  <c r="R4191"/>
  <c r="R4186"/>
  <c r="D401" i="2"/>
  <c r="T4191" i="3"/>
  <c r="T4186"/>
  <c r="R4000"/>
  <c r="R3995"/>
  <c r="T4000"/>
  <c r="T3995"/>
  <c r="P4000"/>
  <c r="P3995"/>
  <c r="C382" i="2"/>
  <c r="R3913" i="3"/>
  <c r="P3913"/>
  <c r="R3883"/>
  <c r="T3883"/>
  <c r="T3867"/>
  <c r="R3867"/>
  <c r="P3867"/>
  <c r="V3867"/>
  <c r="W3867"/>
  <c r="T3849"/>
  <c r="P3849"/>
  <c r="R3849"/>
  <c r="T3054"/>
  <c r="T3049"/>
  <c r="R3054"/>
  <c r="P3054"/>
  <c r="P3050"/>
  <c r="R3050"/>
  <c r="P3041"/>
  <c r="R3041"/>
  <c r="P3032"/>
  <c r="T3032"/>
  <c r="T3029"/>
  <c r="R3029"/>
  <c r="R3018"/>
  <c r="D334" i="2"/>
  <c r="P3029" i="3"/>
  <c r="P3018"/>
  <c r="C334" i="2"/>
  <c r="R2821" i="3"/>
  <c r="R2817"/>
  <c r="D313" i="2"/>
  <c r="T2821" i="3"/>
  <c r="T2817"/>
  <c r="T2809"/>
  <c r="T2808"/>
  <c r="T2791"/>
  <c r="P2809"/>
  <c r="R2809"/>
  <c r="R2808"/>
  <c r="D310" i="2"/>
  <c r="P2781" i="3"/>
  <c r="T2781"/>
  <c r="T2780"/>
  <c r="T2779"/>
  <c r="R2781"/>
  <c r="R2780"/>
  <c r="P2767"/>
  <c r="V2767"/>
  <c r="W2767"/>
  <c r="R2767"/>
  <c r="P2750"/>
  <c r="V2750"/>
  <c r="R2750"/>
  <c r="T2750"/>
  <c r="P2732"/>
  <c r="T2732"/>
  <c r="R2704"/>
  <c r="P2704"/>
  <c r="V2704"/>
  <c r="W2704"/>
  <c r="P2604"/>
  <c r="V2604"/>
  <c r="T2604"/>
  <c r="T2600"/>
  <c r="R2604"/>
  <c r="R2600"/>
  <c r="D270" i="2"/>
  <c r="T2590" i="3"/>
  <c r="T2585"/>
  <c r="P2590"/>
  <c r="R2590"/>
  <c r="R2585"/>
  <c r="D268" i="2"/>
  <c r="P2580" i="3"/>
  <c r="T2580"/>
  <c r="R2580"/>
  <c r="R2577"/>
  <c r="D267" i="2"/>
  <c r="T2572" i="3"/>
  <c r="T2571"/>
  <c r="R2572"/>
  <c r="R2571"/>
  <c r="D266" i="2"/>
  <c r="T2484" i="3"/>
  <c r="R2484"/>
  <c r="R2480"/>
  <c r="P2327"/>
  <c r="P2324"/>
  <c r="C215" i="2"/>
  <c r="T2327" i="3"/>
  <c r="R2327"/>
  <c r="T2312"/>
  <c r="R2312"/>
  <c r="P2289"/>
  <c r="P2283"/>
  <c r="C208" i="2"/>
  <c r="T2289" i="3"/>
  <c r="T2283"/>
  <c r="P2266"/>
  <c r="T2266"/>
  <c r="T2260"/>
  <c r="T2256"/>
  <c r="P2260"/>
  <c r="R2260"/>
  <c r="R2252"/>
  <c r="R2247"/>
  <c r="D203" i="2"/>
  <c r="P2252" i="3"/>
  <c r="P2245"/>
  <c r="R2245"/>
  <c r="R2242"/>
  <c r="T2242"/>
  <c r="T2216"/>
  <c r="P2216"/>
  <c r="V2216"/>
  <c r="R2216"/>
  <c r="T2206"/>
  <c r="T2205"/>
  <c r="P2206"/>
  <c r="R2178"/>
  <c r="P2178"/>
  <c r="V2178"/>
  <c r="T2178"/>
  <c r="R2166"/>
  <c r="P2166"/>
  <c r="T2166"/>
  <c r="P2154"/>
  <c r="R2154"/>
  <c r="T2150"/>
  <c r="P2150"/>
  <c r="V2150"/>
  <c r="R2150"/>
  <c r="R2144"/>
  <c r="T2144"/>
  <c r="T2128"/>
  <c r="R2128"/>
  <c r="P2128"/>
  <c r="V2128"/>
  <c r="R2111"/>
  <c r="P2111"/>
  <c r="T2111"/>
  <c r="T2102"/>
  <c r="P2102"/>
  <c r="V2102"/>
  <c r="P2076"/>
  <c r="R2076"/>
  <c r="T2076"/>
  <c r="P2072"/>
  <c r="V2072"/>
  <c r="W2072"/>
  <c r="R2072"/>
  <c r="T2072"/>
  <c r="P1953"/>
  <c r="T1953"/>
  <c r="R1953"/>
  <c r="R1951"/>
  <c r="D168" i="2"/>
  <c r="P1941" i="3"/>
  <c r="R1941"/>
  <c r="T1941"/>
  <c r="T1642"/>
  <c r="R1642"/>
  <c r="T679"/>
  <c r="T670"/>
  <c r="P679"/>
  <c r="V679"/>
  <c r="R679"/>
  <c r="R673"/>
  <c r="P673"/>
  <c r="R666"/>
  <c r="R661"/>
  <c r="D39" i="2"/>
  <c r="T666" i="3"/>
  <c r="T661"/>
  <c r="P666"/>
  <c r="P652"/>
  <c r="T652"/>
  <c r="R652"/>
  <c r="P635"/>
  <c r="R635"/>
  <c r="T635"/>
  <c r="T631"/>
  <c r="P631"/>
  <c r="R631"/>
  <c r="R629"/>
  <c r="D36" i="2"/>
  <c r="R626" i="3"/>
  <c r="T626"/>
  <c r="T618"/>
  <c r="P618"/>
  <c r="V618"/>
  <c r="W618"/>
  <c r="P614"/>
  <c r="V614"/>
  <c r="R614"/>
  <c r="T614"/>
  <c r="R605"/>
  <c r="P605"/>
  <c r="V605"/>
  <c r="W605"/>
  <c r="R582"/>
  <c r="T582"/>
  <c r="P578"/>
  <c r="V578"/>
  <c r="W578"/>
  <c r="R578"/>
  <c r="T578"/>
  <c r="R568"/>
  <c r="P568"/>
  <c r="V568"/>
  <c r="T568"/>
  <c r="P532"/>
  <c r="V532"/>
  <c r="T532"/>
  <c r="P508"/>
  <c r="R508"/>
  <c r="T508"/>
  <c r="P500"/>
  <c r="R500"/>
  <c r="T500"/>
  <c r="T492"/>
  <c r="R492"/>
  <c r="P492"/>
  <c r="R481"/>
  <c r="T481"/>
  <c r="P481"/>
  <c r="V481"/>
  <c r="W481"/>
  <c r="T477"/>
  <c r="P477"/>
  <c r="V477"/>
  <c r="W477"/>
  <c r="R477"/>
  <c r="P473"/>
  <c r="R473"/>
  <c r="T469"/>
  <c r="P469"/>
  <c r="V469"/>
  <c r="W469"/>
  <c r="R469"/>
  <c r="P465"/>
  <c r="T465"/>
  <c r="R465"/>
  <c r="T461"/>
  <c r="R461"/>
  <c r="P451"/>
  <c r="V451"/>
  <c r="R451"/>
  <c r="T436"/>
  <c r="P436"/>
  <c r="R436"/>
  <c r="T428"/>
  <c r="R428"/>
  <c r="P428"/>
  <c r="V428"/>
  <c r="W428"/>
  <c r="R420"/>
  <c r="T420"/>
  <c r="T408"/>
  <c r="P408"/>
  <c r="V408"/>
  <c r="W408"/>
  <c r="R400"/>
  <c r="P400"/>
  <c r="V400"/>
  <c r="W400"/>
  <c r="T392"/>
  <c r="P392"/>
  <c r="V392"/>
  <c r="W392"/>
  <c r="P384"/>
  <c r="R384"/>
  <c r="T374"/>
  <c r="R374"/>
  <c r="P366"/>
  <c r="V366"/>
  <c r="W366"/>
  <c r="T366"/>
  <c r="R366"/>
  <c r="P9"/>
  <c r="V9"/>
  <c r="W9"/>
  <c r="T9"/>
  <c r="R9"/>
  <c r="W1286"/>
  <c r="W1985"/>
  <c r="W2336"/>
  <c r="V3078"/>
  <c r="W3078"/>
  <c r="T1727"/>
  <c r="P1727"/>
  <c r="V1727"/>
  <c r="W1727"/>
  <c r="R1717"/>
  <c r="T1717"/>
  <c r="P1717"/>
  <c r="R1709"/>
  <c r="P1709"/>
  <c r="V1709"/>
  <c r="W1709"/>
  <c r="T1709"/>
  <c r="P1303"/>
  <c r="V1303"/>
  <c r="W1303"/>
  <c r="R1303"/>
  <c r="T1303"/>
  <c r="P1296"/>
  <c r="T1296"/>
  <c r="P1140"/>
  <c r="T1140"/>
  <c r="T1139"/>
  <c r="P1134"/>
  <c r="V1134"/>
  <c r="W1134"/>
  <c r="T1134"/>
  <c r="P1113"/>
  <c r="R1113"/>
  <c r="R1077"/>
  <c r="P1077"/>
  <c r="P709"/>
  <c r="R709"/>
  <c r="T709"/>
  <c r="P700"/>
  <c r="R700"/>
  <c r="T700"/>
  <c r="R312"/>
  <c r="P312"/>
  <c r="W1884"/>
  <c r="R2792"/>
  <c r="W3051"/>
  <c r="W1521"/>
  <c r="W2483"/>
  <c r="T1754"/>
  <c r="W3768"/>
  <c r="T2053"/>
  <c r="R1593"/>
  <c r="D133" i="2"/>
  <c r="P2919" i="3"/>
  <c r="R2919"/>
  <c r="P2862"/>
  <c r="R2862"/>
  <c r="T2862"/>
  <c r="T2448"/>
  <c r="R2448"/>
  <c r="T1785"/>
  <c r="R1785"/>
  <c r="T1608"/>
  <c r="T1599"/>
  <c r="P1608"/>
  <c r="P1565"/>
  <c r="V1565"/>
  <c r="T1565"/>
  <c r="T1564"/>
  <c r="T558"/>
  <c r="P558"/>
  <c r="V558"/>
  <c r="T554"/>
  <c r="P554"/>
  <c r="P518"/>
  <c r="T518"/>
  <c r="P319"/>
  <c r="R319"/>
  <c r="T319"/>
  <c r="R289"/>
  <c r="P289"/>
  <c r="P288"/>
  <c r="T289"/>
  <c r="R441"/>
  <c r="D27" i="2"/>
  <c r="R829" i="3"/>
  <c r="D56" i="2"/>
  <c r="P4174" i="3"/>
  <c r="P4170"/>
  <c r="C400" i="2"/>
  <c r="R4174" i="3"/>
  <c r="R4170"/>
  <c r="D400" i="2"/>
  <c r="T360" i="3"/>
  <c r="R360"/>
  <c r="P360"/>
  <c r="T348"/>
  <c r="R348"/>
  <c r="P348"/>
  <c r="P344"/>
  <c r="V344"/>
  <c r="T344"/>
  <c r="T326"/>
  <c r="P326"/>
  <c r="V326"/>
  <c r="W326"/>
  <c r="R302"/>
  <c r="P302"/>
  <c r="V302"/>
  <c r="W713"/>
  <c r="P325"/>
  <c r="T2274"/>
  <c r="W848"/>
  <c r="V1544"/>
  <c r="E124" i="2"/>
  <c r="W1546" i="3"/>
  <c r="W1544"/>
  <c r="F124" i="2"/>
  <c r="W3592" i="3"/>
  <c r="W3591"/>
  <c r="F363" i="2"/>
  <c r="R4050" i="3"/>
  <c r="T4273"/>
  <c r="T4199"/>
  <c r="W277"/>
  <c r="W4386"/>
  <c r="W2270"/>
  <c r="W4490"/>
  <c r="W1918"/>
  <c r="V379"/>
  <c r="W379"/>
  <c r="V470"/>
  <c r="W470"/>
  <c r="T4530"/>
  <c r="T4529"/>
  <c r="P272"/>
  <c r="C17" i="2"/>
  <c r="W3686" i="3"/>
  <c r="W3685"/>
  <c r="F369" i="2"/>
  <c r="V2626" i="3"/>
  <c r="W2068"/>
  <c r="D233" i="2"/>
  <c r="P2407" i="3"/>
  <c r="C232" i="2"/>
  <c r="P2537" i="3"/>
  <c r="C255" i="2"/>
  <c r="W4543" i="3"/>
  <c r="W977"/>
  <c r="T3067"/>
  <c r="T2265"/>
  <c r="W4076"/>
  <c r="T2324"/>
  <c r="W2864"/>
  <c r="W4415"/>
  <c r="W2960"/>
  <c r="W4239"/>
  <c r="W4138"/>
  <c r="W4068"/>
  <c r="W2794"/>
  <c r="V3020"/>
  <c r="W3020"/>
  <c r="W4246"/>
  <c r="W4453"/>
  <c r="V4404"/>
  <c r="W4404"/>
  <c r="V2754"/>
  <c r="W2754"/>
  <c r="R803"/>
  <c r="D51" i="2"/>
  <c r="V486" i="3"/>
  <c r="W486"/>
  <c r="T840"/>
  <c r="W4452"/>
  <c r="P3827"/>
  <c r="W3107"/>
  <c r="F343" i="2"/>
  <c r="W393" i="3"/>
  <c r="R4199"/>
  <c r="D402" i="2"/>
  <c r="R871" i="3"/>
  <c r="D62" i="2"/>
  <c r="V959" i="3"/>
  <c r="W959"/>
  <c r="W144"/>
  <c r="V473"/>
  <c r="W473"/>
  <c r="T2370"/>
  <c r="T2369"/>
  <c r="R1371"/>
  <c r="D107" i="2"/>
  <c r="T3500" i="3"/>
  <c r="R4107"/>
  <c r="D396" i="2"/>
  <c r="R2324" i="3"/>
  <c r="P394"/>
  <c r="T394"/>
  <c r="T381"/>
  <c r="W4074"/>
  <c r="W488"/>
  <c r="T786"/>
  <c r="W2034"/>
  <c r="W415"/>
  <c r="W2043"/>
  <c r="W2372"/>
  <c r="W2959"/>
  <c r="R4429"/>
  <c r="R4091"/>
  <c r="R4085"/>
  <c r="D394" i="2"/>
  <c r="R3254" i="3"/>
  <c r="R3253"/>
  <c r="D346" i="2"/>
  <c r="P3254" i="3"/>
  <c r="T2480"/>
  <c r="T2479"/>
  <c r="P2480"/>
  <c r="T1951"/>
  <c r="T1098"/>
  <c r="R288"/>
  <c r="P2256"/>
  <c r="C204" i="2"/>
  <c r="R2550" i="3"/>
  <c r="D259" i="2"/>
  <c r="W4493" i="3"/>
  <c r="W533"/>
  <c r="W4037"/>
  <c r="W2200"/>
  <c r="T3979"/>
  <c r="T3949"/>
  <c r="T3933"/>
  <c r="P4429"/>
  <c r="V4429"/>
  <c r="W4429"/>
  <c r="P3944"/>
  <c r="T4413"/>
  <c r="T4091"/>
  <c r="T4085"/>
  <c r="W878"/>
  <c r="T3592"/>
  <c r="T3591"/>
  <c r="R2844"/>
  <c r="D315" i="2"/>
  <c r="T2644" i="3"/>
  <c r="P1880"/>
  <c r="R1880"/>
  <c r="R1877"/>
  <c r="D160" i="2"/>
  <c r="P1156" i="3"/>
  <c r="C97" i="2"/>
  <c r="P1139" i="3"/>
  <c r="C94" i="2"/>
  <c r="W938" i="3"/>
  <c r="P450"/>
  <c r="R450"/>
  <c r="R447"/>
  <c r="D28" i="2"/>
  <c r="R1109" i="3"/>
  <c r="D90" i="2"/>
  <c r="R1666" i="3"/>
  <c r="W2105"/>
  <c r="R4374"/>
  <c r="P4374"/>
  <c r="T4145"/>
  <c r="P4145"/>
  <c r="V4145"/>
  <c r="W4145"/>
  <c r="T4120"/>
  <c r="T4115"/>
  <c r="W579"/>
  <c r="W496"/>
  <c r="P819"/>
  <c r="C54" i="2"/>
  <c r="V2792" i="3"/>
  <c r="E306" i="2"/>
  <c r="W2128" i="3"/>
  <c r="V2774"/>
  <c r="W2774"/>
  <c r="R2917"/>
  <c r="P2917"/>
  <c r="R2873"/>
  <c r="T2873"/>
  <c r="P2873"/>
  <c r="P2459"/>
  <c r="T2459"/>
  <c r="T2451"/>
  <c r="R2459"/>
  <c r="R2451"/>
  <c r="D238" i="2"/>
  <c r="V2197" i="3"/>
  <c r="W2197"/>
  <c r="T2183"/>
  <c r="T2170"/>
  <c r="P2183"/>
  <c r="R2183"/>
  <c r="P2168"/>
  <c r="T2168"/>
  <c r="R2168"/>
  <c r="T2129"/>
  <c r="P2129"/>
  <c r="R2129"/>
  <c r="T1949"/>
  <c r="R1949"/>
  <c r="R1946"/>
  <c r="D167" i="2"/>
  <c r="P1949" i="3"/>
  <c r="T1300"/>
  <c r="T1295"/>
  <c r="P1300"/>
  <c r="R1300"/>
  <c r="R1295"/>
  <c r="D102" i="2"/>
  <c r="T1266" i="3"/>
  <c r="T1260"/>
  <c r="R1266"/>
  <c r="R1260"/>
  <c r="D99" i="2"/>
  <c r="P1266" i="3"/>
  <c r="V1266"/>
  <c r="W1266"/>
  <c r="V1150"/>
  <c r="P1149"/>
  <c r="C96" i="2"/>
  <c r="R1128" i="3"/>
  <c r="R1123"/>
  <c r="D92" i="2"/>
  <c r="T1128" i="3"/>
  <c r="T1123"/>
  <c r="P1128"/>
  <c r="T1116"/>
  <c r="R1116"/>
  <c r="R1062"/>
  <c r="P1062"/>
  <c r="T1062"/>
  <c r="T1050"/>
  <c r="R1050"/>
  <c r="T1028"/>
  <c r="P1028"/>
  <c r="R1028"/>
  <c r="P1003"/>
  <c r="P1002"/>
  <c r="C76" i="2"/>
  <c r="R1003" i="3"/>
  <c r="R1002"/>
  <c r="D76" i="2"/>
  <c r="T1003" i="3"/>
  <c r="T1002"/>
  <c r="P985"/>
  <c r="R985"/>
  <c r="R982"/>
  <c r="D74" i="2"/>
  <c r="T985" i="3"/>
  <c r="P331"/>
  <c r="T331"/>
  <c r="R331"/>
  <c r="V305"/>
  <c r="W305"/>
  <c r="T299"/>
  <c r="R299"/>
  <c r="P299"/>
  <c r="V299"/>
  <c r="P210"/>
  <c r="P146"/>
  <c r="C14" i="2"/>
  <c r="R210" i="3"/>
  <c r="R146"/>
  <c r="D14" i="2"/>
  <c r="T210" i="3"/>
  <c r="T146"/>
  <c r="R75"/>
  <c r="T75"/>
  <c r="P75"/>
  <c r="P42"/>
  <c r="T42"/>
  <c r="R42"/>
  <c r="W2299"/>
  <c r="W2567"/>
  <c r="W2566"/>
  <c r="F264" i="2"/>
  <c r="P2315" i="3"/>
  <c r="C212" i="2"/>
  <c r="V2548" i="3"/>
  <c r="V2310"/>
  <c r="V2304"/>
  <c r="E211" i="2"/>
  <c r="V3468" i="3"/>
  <c r="W2269"/>
  <c r="W1307"/>
  <c r="V3007"/>
  <c r="P1050"/>
  <c r="D245" i="2"/>
  <c r="R2487" i="3"/>
  <c r="D244" i="2"/>
  <c r="W1924" i="3"/>
  <c r="V4062"/>
  <c r="W4062"/>
  <c r="V3615"/>
  <c r="W3615"/>
  <c r="V3022"/>
  <c r="W3022"/>
  <c r="P2323"/>
  <c r="C214" i="2"/>
  <c r="C216"/>
  <c r="W1565" i="3"/>
  <c r="W1564"/>
  <c r="F129" i="2"/>
  <c r="V1564" i="3"/>
  <c r="E129" i="2"/>
  <c r="W300" i="3"/>
  <c r="V300"/>
  <c r="V2920"/>
  <c r="W2920"/>
  <c r="V1919"/>
  <c r="W1919"/>
  <c r="T982"/>
  <c r="V1993"/>
  <c r="W1993"/>
  <c r="P2687"/>
  <c r="R2687"/>
  <c r="R2682"/>
  <c r="T2687"/>
  <c r="P2651"/>
  <c r="R2651"/>
  <c r="T2651"/>
  <c r="T2523"/>
  <c r="R2523"/>
  <c r="R2521"/>
  <c r="P2523"/>
  <c r="V2523"/>
  <c r="R2441"/>
  <c r="T2441"/>
  <c r="P2441"/>
  <c r="R2194"/>
  <c r="T2194"/>
  <c r="P2194"/>
  <c r="R2162"/>
  <c r="T2162"/>
  <c r="P2162"/>
  <c r="P2160"/>
  <c r="C191" i="2"/>
  <c r="P2121" i="3"/>
  <c r="V2121"/>
  <c r="W2121"/>
  <c r="T2121"/>
  <c r="R2121"/>
  <c r="P2112"/>
  <c r="T2112"/>
  <c r="T2104"/>
  <c r="R2112"/>
  <c r="R2104"/>
  <c r="D183" i="2"/>
  <c r="T2083" i="3"/>
  <c r="R2083"/>
  <c r="P2083"/>
  <c r="T2073"/>
  <c r="T2071"/>
  <c r="P2073"/>
  <c r="R2073"/>
  <c r="R2071"/>
  <c r="D180" i="2"/>
  <c r="T2027" i="3"/>
  <c r="R2027"/>
  <c r="P2027"/>
  <c r="T2020"/>
  <c r="P2020"/>
  <c r="R2020"/>
  <c r="R1943"/>
  <c r="T1943"/>
  <c r="T1940"/>
  <c r="R1281"/>
  <c r="R1270"/>
  <c r="D100" i="2"/>
  <c r="P1281" i="3"/>
  <c r="T1281"/>
  <c r="T1270"/>
  <c r="R1054"/>
  <c r="P1054"/>
  <c r="V1054"/>
  <c r="W1054"/>
  <c r="T1054"/>
  <c r="R1021"/>
  <c r="T1021"/>
  <c r="P1021"/>
  <c r="V1021"/>
  <c r="W1021"/>
  <c r="T997"/>
  <c r="T994"/>
  <c r="R997"/>
  <c r="R979"/>
  <c r="T979"/>
  <c r="T974"/>
  <c r="P979"/>
  <c r="P334"/>
  <c r="T334"/>
  <c r="R334"/>
  <c r="P328"/>
  <c r="V328"/>
  <c r="R328"/>
  <c r="T328"/>
  <c r="P322"/>
  <c r="V322"/>
  <c r="W322"/>
  <c r="R322"/>
  <c r="T322"/>
  <c r="R309"/>
  <c r="P309"/>
  <c r="T309"/>
  <c r="T137"/>
  <c r="R137"/>
  <c r="T55"/>
  <c r="R55"/>
  <c r="P55"/>
  <c r="V797"/>
  <c r="E50" i="2"/>
  <c r="P4541" i="3"/>
  <c r="C431" i="2"/>
  <c r="P381" i="3"/>
  <c r="C24" i="2"/>
  <c r="W4328" i="3"/>
  <c r="V3981"/>
  <c r="E381" i="2"/>
  <c r="W2473" i="3"/>
  <c r="F240" i="2"/>
  <c r="V2053" i="3"/>
  <c r="E178" i="2"/>
  <c r="R2537" i="3"/>
  <c r="D255" i="2"/>
  <c r="V970" i="3"/>
  <c r="E72" i="2"/>
  <c r="C245"/>
  <c r="W4300" i="3"/>
  <c r="V2670"/>
  <c r="W997"/>
  <c r="W2397"/>
  <c r="W2396"/>
  <c r="F229" i="2"/>
  <c r="V1070" i="3"/>
  <c r="W1070"/>
  <c r="P1908"/>
  <c r="C164" i="2"/>
  <c r="D227"/>
  <c r="P1306" i="3"/>
  <c r="C103" i="2"/>
  <c r="V2257" i="3"/>
  <c r="W2257"/>
  <c r="P2792"/>
  <c r="V2481"/>
  <c r="W2481"/>
  <c r="P1116"/>
  <c r="V1116"/>
  <c r="W1116"/>
  <c r="V923"/>
  <c r="W923"/>
  <c r="T2323"/>
  <c r="V236"/>
  <c r="V224"/>
  <c r="E15" i="2"/>
  <c r="P224" i="3"/>
  <c r="C15" i="2"/>
  <c r="T413" i="3"/>
  <c r="V1464"/>
  <c r="W1464"/>
  <c r="P1460"/>
  <c r="C111" i="2"/>
  <c r="V1135" i="3"/>
  <c r="W1135"/>
  <c r="V599"/>
  <c r="W599"/>
  <c r="P137"/>
  <c r="W2130"/>
  <c r="V2849"/>
  <c r="W2849"/>
  <c r="P2844"/>
  <c r="C315" i="2"/>
  <c r="W3486" i="3"/>
  <c r="V4077"/>
  <c r="W4077"/>
  <c r="P4071"/>
  <c r="C392" i="2"/>
  <c r="V4150" i="3"/>
  <c r="W4150"/>
  <c r="V4449"/>
  <c r="W4449"/>
  <c r="V307"/>
  <c r="W307"/>
  <c r="P2869"/>
  <c r="R2869"/>
  <c r="T2869"/>
  <c r="P2683"/>
  <c r="T2683"/>
  <c r="T2682"/>
  <c r="T2681"/>
  <c r="T2635"/>
  <c r="T2633"/>
  <c r="T2632"/>
  <c r="R2635"/>
  <c r="R2633"/>
  <c r="P2635"/>
  <c r="T2511"/>
  <c r="T2510"/>
  <c r="T2509"/>
  <c r="R2511"/>
  <c r="P2511"/>
  <c r="P2501"/>
  <c r="R2501"/>
  <c r="R2496"/>
  <c r="T2501"/>
  <c r="T2496"/>
  <c r="T2495"/>
  <c r="P2470"/>
  <c r="V2470"/>
  <c r="T2470"/>
  <c r="R2470"/>
  <c r="R2435"/>
  <c r="R2431"/>
  <c r="D236" i="2"/>
  <c r="P2435" i="3"/>
  <c r="T2435"/>
  <c r="T2431"/>
  <c r="R2156"/>
  <c r="R2142"/>
  <c r="T2156"/>
  <c r="T2142"/>
  <c r="P2156"/>
  <c r="V1140"/>
  <c r="W1140"/>
  <c r="P1121"/>
  <c r="R1121"/>
  <c r="T1121"/>
  <c r="R1068"/>
  <c r="R1066"/>
  <c r="D84" i="2"/>
  <c r="T1068" i="3"/>
  <c r="T1066"/>
  <c r="P1068"/>
  <c r="T1033"/>
  <c r="P1033"/>
  <c r="R1033"/>
  <c r="R1017"/>
  <c r="P1017"/>
  <c r="P1016"/>
  <c r="C78" i="2"/>
  <c r="T1017" i="3"/>
  <c r="T1016"/>
  <c r="T346"/>
  <c r="P346"/>
  <c r="P341"/>
  <c r="C23" i="2"/>
  <c r="R346" i="3"/>
  <c r="V325"/>
  <c r="W325"/>
  <c r="D20" i="2"/>
  <c r="R287" i="3"/>
  <c r="D19" i="2"/>
  <c r="V13" i="3"/>
  <c r="P12"/>
  <c r="C9" i="2"/>
  <c r="P2395" i="3"/>
  <c r="C228" i="2"/>
  <c r="E293"/>
  <c r="W2538" i="3"/>
  <c r="F256" i="2"/>
  <c r="V2538" i="3"/>
  <c r="E256" i="2"/>
  <c r="W2793" i="3"/>
  <c r="W4446"/>
  <c r="W3848"/>
  <c r="W2606"/>
  <c r="F81" i="2"/>
  <c r="W238" i="3"/>
  <c r="D423" i="2"/>
  <c r="P1901" i="3"/>
  <c r="C163" i="2"/>
  <c r="P994" i="3"/>
  <c r="C75" i="2"/>
  <c r="T1946" i="3"/>
  <c r="V1605"/>
  <c r="W1605"/>
  <c r="P1599"/>
  <c r="C134" i="2"/>
  <c r="V4409" i="3"/>
  <c r="W4409"/>
  <c r="P1943"/>
  <c r="R413"/>
  <c r="D26" i="2"/>
  <c r="V569" i="3"/>
  <c r="W569"/>
  <c r="V4156"/>
  <c r="W4156"/>
  <c r="V1903"/>
  <c r="W1903"/>
  <c r="V1935"/>
  <c r="W1935"/>
  <c r="V3239"/>
  <c r="W3239"/>
  <c r="V3061"/>
  <c r="P3059"/>
  <c r="C337" i="2"/>
  <c r="V3116" i="3"/>
  <c r="W3116"/>
  <c r="W3858"/>
  <c r="V1314"/>
  <c r="W1314"/>
  <c r="V2859"/>
  <c r="W2859"/>
  <c r="T3602"/>
  <c r="W475"/>
  <c r="V4420"/>
  <c r="W4420"/>
  <c r="W627"/>
  <c r="V1996"/>
  <c r="W1996"/>
  <c r="W944"/>
  <c r="W4461"/>
  <c r="W489"/>
  <c r="W1005"/>
  <c r="T2127"/>
  <c r="W522"/>
  <c r="V422"/>
  <c r="W422"/>
  <c r="T2123"/>
  <c r="W2847"/>
  <c r="V4308"/>
  <c r="W4308"/>
  <c r="W539"/>
  <c r="V1052"/>
  <c r="W1052"/>
  <c r="W456"/>
  <c r="V4121"/>
  <c r="W4121"/>
  <c r="T2204"/>
  <c r="V1612"/>
  <c r="W1612"/>
  <c r="W4524"/>
  <c r="F425" i="2"/>
  <c r="T3018" i="3"/>
  <c r="W424"/>
  <c r="R1016"/>
  <c r="D78" i="2"/>
  <c r="W1926" i="3"/>
  <c r="W4402"/>
  <c r="W1119"/>
  <c r="W2099"/>
  <c r="W984"/>
  <c r="V4088"/>
  <c r="W4088"/>
  <c r="W403"/>
  <c r="V342"/>
  <c r="W342"/>
  <c r="W983"/>
  <c r="W4276"/>
  <c r="V548"/>
  <c r="W548"/>
  <c r="V1936"/>
  <c r="W1936"/>
  <c r="V378"/>
  <c r="W378"/>
  <c r="V4216"/>
  <c r="W4216"/>
  <c r="V2024"/>
  <c r="W2024"/>
  <c r="V2411"/>
  <c r="V2408"/>
  <c r="V635"/>
  <c r="W635"/>
  <c r="V1468"/>
  <c r="E112" i="2"/>
  <c r="T1519" i="3"/>
  <c r="T3038"/>
  <c r="W2931"/>
  <c r="W1082"/>
  <c r="W686"/>
  <c r="W814"/>
  <c r="W813"/>
  <c r="F53" i="2"/>
  <c r="V2597" i="3"/>
  <c r="V363"/>
  <c r="W363"/>
  <c r="V833"/>
  <c r="W833"/>
  <c r="W3793"/>
  <c r="W3068"/>
  <c r="W4432"/>
  <c r="W4395"/>
  <c r="P572"/>
  <c r="C32" i="2"/>
  <c r="W531" i="3"/>
  <c r="W2309"/>
  <c r="P1427"/>
  <c r="C108" i="2"/>
  <c r="W2925" i="3"/>
  <c r="W4015"/>
  <c r="W2828"/>
  <c r="V524"/>
  <c r="W524"/>
  <c r="R2127"/>
  <c r="D187" i="2"/>
  <c r="V1728" i="3"/>
  <c r="W1728"/>
  <c r="V4436"/>
  <c r="W4436"/>
  <c r="R1908"/>
  <c r="D164" i="2"/>
  <c r="V880" i="3"/>
  <c r="V2937"/>
  <c r="W2937"/>
  <c r="V2880"/>
  <c r="W2880"/>
  <c r="W1742"/>
  <c r="W284"/>
  <c r="T2936"/>
  <c r="T2933"/>
  <c r="R2936"/>
  <c r="R2933"/>
  <c r="D320" i="2"/>
  <c r="P2936" i="3"/>
  <c r="V2936"/>
  <c r="P2930"/>
  <c r="T2930"/>
  <c r="T2928"/>
  <c r="T2924"/>
  <c r="T2909"/>
  <c r="P2924"/>
  <c r="R2924"/>
  <c r="T2298"/>
  <c r="T2293"/>
  <c r="P2298"/>
  <c r="R2298"/>
  <c r="R2293"/>
  <c r="D209" i="2"/>
  <c r="P1468" i="3"/>
  <c r="C112" i="2"/>
  <c r="V349" i="3"/>
  <c r="W349"/>
  <c r="V404"/>
  <c r="W404"/>
  <c r="V4212"/>
  <c r="W4212"/>
  <c r="V2855"/>
  <c r="W2855"/>
  <c r="V546"/>
  <c r="W1267"/>
  <c r="V1267"/>
  <c r="V4370"/>
  <c r="W4370"/>
  <c r="V2839"/>
  <c r="W2839"/>
  <c r="V4025"/>
  <c r="W4025"/>
  <c r="V3603"/>
  <c r="W3603"/>
  <c r="V2294"/>
  <c r="W2294"/>
  <c r="V3788"/>
  <c r="W3788"/>
  <c r="V1849"/>
  <c r="W1849"/>
  <c r="V289"/>
  <c r="W289"/>
  <c r="V1784"/>
  <c r="W1784"/>
  <c r="V4516"/>
  <c r="V4512"/>
  <c r="P4491"/>
  <c r="V4491"/>
  <c r="T4491"/>
  <c r="R4473"/>
  <c r="T4473"/>
  <c r="P4473"/>
  <c r="T4459"/>
  <c r="R4459"/>
  <c r="P4459"/>
  <c r="V4459"/>
  <c r="R4283"/>
  <c r="R4273"/>
  <c r="D407" i="2"/>
  <c r="P4283" i="3"/>
  <c r="V4283"/>
  <c r="W4283"/>
  <c r="R4158"/>
  <c r="T4158"/>
  <c r="T4153"/>
  <c r="R4154"/>
  <c r="P4154"/>
  <c r="P4153"/>
  <c r="C399" i="2"/>
  <c r="P4141" i="3"/>
  <c r="R4141"/>
  <c r="R4129"/>
  <c r="D398" i="2"/>
  <c r="T4141" i="3"/>
  <c r="T4129"/>
  <c r="R4041"/>
  <c r="P4041"/>
  <c r="R4038"/>
  <c r="P4038"/>
  <c r="T3740"/>
  <c r="T3715"/>
  <c r="P3740"/>
  <c r="V3740"/>
  <c r="W3740"/>
  <c r="R3345"/>
  <c r="P3345"/>
  <c r="T3345"/>
  <c r="T3344"/>
  <c r="P3325"/>
  <c r="T3325"/>
  <c r="T3319"/>
  <c r="R3325"/>
  <c r="R3319"/>
  <c r="D351" i="2"/>
  <c r="P3274" i="3"/>
  <c r="T3274"/>
  <c r="T3262"/>
  <c r="R3012"/>
  <c r="R3006"/>
  <c r="D333" i="2"/>
  <c r="P3012" i="3"/>
  <c r="V3012"/>
  <c r="W3012"/>
  <c r="T3012"/>
  <c r="T3006"/>
  <c r="T3003"/>
  <c r="R3003"/>
  <c r="P3003"/>
  <c r="V3003"/>
  <c r="P2968"/>
  <c r="T2968"/>
  <c r="T2966"/>
  <c r="W1712"/>
  <c r="R1716"/>
  <c r="D146" i="2"/>
  <c r="T2408" i="3"/>
  <c r="T2407"/>
  <c r="T3477"/>
  <c r="W2684"/>
  <c r="T4506"/>
  <c r="T4505"/>
  <c r="T4504"/>
  <c r="T4503"/>
  <c r="R918"/>
  <c r="D67" i="2"/>
  <c r="R940" i="3"/>
  <c r="D69" i="2"/>
  <c r="T4097" i="3"/>
  <c r="W2878"/>
  <c r="T1569"/>
  <c r="T2844"/>
  <c r="T4079"/>
  <c r="R994"/>
  <c r="D75" i="2"/>
  <c r="W565" i="3"/>
  <c r="W4270"/>
  <c r="T2237"/>
  <c r="V3828"/>
  <c r="W3828"/>
  <c r="V4329"/>
  <c r="W4329"/>
  <c r="R2791"/>
  <c r="D305" i="2"/>
  <c r="W2877" i="3"/>
  <c r="W4388"/>
  <c r="R3038"/>
  <c r="D335" i="2"/>
  <c r="V454" i="3"/>
  <c r="W454"/>
  <c r="V2574"/>
  <c r="V582"/>
  <c r="W582"/>
  <c r="R1327"/>
  <c r="D106" i="2"/>
  <c r="V1921" i="3"/>
  <c r="W1921"/>
  <c r="V4314"/>
  <c r="W4314"/>
  <c r="V2196"/>
  <c r="W2196"/>
  <c r="V3029"/>
  <c r="W3029"/>
  <c r="V3197"/>
  <c r="W3197"/>
  <c r="V4421"/>
  <c r="W4421"/>
  <c r="W2175"/>
  <c r="W4274"/>
  <c r="W1559"/>
  <c r="W3233"/>
  <c r="W1560"/>
  <c r="W280"/>
  <c r="W317"/>
  <c r="R3212"/>
  <c r="R3115"/>
  <c r="P3212"/>
  <c r="T3212"/>
  <c r="T3115"/>
  <c r="T3066"/>
  <c r="V3074"/>
  <c r="W3074"/>
  <c r="V2977"/>
  <c r="W2977"/>
  <c r="R2702"/>
  <c r="R2697"/>
  <c r="P2702"/>
  <c r="T2344"/>
  <c r="T2343"/>
  <c r="T2305"/>
  <c r="T2304"/>
  <c r="T2303"/>
  <c r="R2305"/>
  <c r="R2304"/>
  <c r="T2229"/>
  <c r="T2197"/>
  <c r="R2197"/>
  <c r="T2048"/>
  <c r="R2048"/>
  <c r="R1137"/>
  <c r="R1131"/>
  <c r="D93" i="2"/>
  <c r="P1137" i="3"/>
  <c r="V1137"/>
  <c r="W1137"/>
  <c r="T552"/>
  <c r="P552"/>
  <c r="R552"/>
  <c r="R377"/>
  <c r="T377"/>
  <c r="R352"/>
  <c r="T352"/>
  <c r="W371"/>
  <c r="W2035"/>
  <c r="W1962"/>
  <c r="W1961"/>
  <c r="F170" i="2"/>
  <c r="T1588" i="3"/>
  <c r="W2177"/>
  <c r="P2127"/>
  <c r="C187" i="2"/>
  <c r="R1940" i="3"/>
  <c r="D166" i="2"/>
  <c r="W2587" i="3"/>
  <c r="W1320"/>
  <c r="W1585"/>
  <c r="R3344"/>
  <c r="D355" i="2"/>
  <c r="W2976" i="3"/>
  <c r="W2889"/>
  <c r="W4183"/>
  <c r="W1882"/>
  <c r="V312"/>
  <c r="W312"/>
  <c r="T288"/>
  <c r="T287"/>
  <c r="W662"/>
  <c r="W2884"/>
  <c r="P4384"/>
  <c r="V4384"/>
  <c r="W4384"/>
  <c r="R4384"/>
  <c r="T4384"/>
  <c r="R2238"/>
  <c r="R2237"/>
  <c r="D202" i="2"/>
  <c r="T2030" i="3"/>
  <c r="R2030"/>
  <c r="T1899"/>
  <c r="T1898"/>
  <c r="P1899"/>
  <c r="R1899"/>
  <c r="R1898"/>
  <c r="D162" i="2"/>
  <c r="T1622" i="3"/>
  <c r="T1618"/>
  <c r="R1622"/>
  <c r="R1618"/>
  <c r="D136" i="2"/>
  <c r="V630" i="3"/>
  <c r="W630"/>
  <c r="V584"/>
  <c r="W584"/>
  <c r="R566"/>
  <c r="P566"/>
  <c r="P560"/>
  <c r="R560"/>
  <c r="T560"/>
  <c r="P525"/>
  <c r="T525"/>
  <c r="R4022"/>
  <c r="D387" i="2"/>
  <c r="R3508" i="3"/>
  <c r="D361" i="2"/>
  <c r="W420" i="3"/>
  <c r="W2858"/>
  <c r="W290"/>
  <c r="V926"/>
  <c r="W926"/>
  <c r="V4191"/>
  <c r="W4191"/>
  <c r="P3275"/>
  <c r="R3275"/>
  <c r="R3262"/>
  <c r="D348" i="2"/>
  <c r="V2939" i="3"/>
  <c r="W2939"/>
  <c r="R2896"/>
  <c r="T2896"/>
  <c r="V2707"/>
  <c r="W2707"/>
  <c r="P2614"/>
  <c r="R2614"/>
  <c r="P1934"/>
  <c r="P1923"/>
  <c r="R1934"/>
  <c r="R1923"/>
  <c r="D165" i="2"/>
  <c r="T1811" i="3"/>
  <c r="T1810"/>
  <c r="T1809"/>
  <c r="P1811"/>
  <c r="R976"/>
  <c r="R974"/>
  <c r="D73" i="2"/>
  <c r="P976" i="3"/>
  <c r="P912"/>
  <c r="R912"/>
  <c r="R911"/>
  <c r="D66" i="2"/>
  <c r="P897" i="3"/>
  <c r="V897"/>
  <c r="W897"/>
  <c r="R897"/>
  <c r="T810"/>
  <c r="T808"/>
  <c r="P810"/>
  <c r="R810"/>
  <c r="R808"/>
  <c r="D52" i="2"/>
  <c r="T622" i="3"/>
  <c r="P622"/>
  <c r="R615"/>
  <c r="P615"/>
  <c r="V615"/>
  <c r="W615"/>
  <c r="W3506"/>
  <c r="W302"/>
  <c r="W1886"/>
  <c r="W4220"/>
  <c r="W881"/>
  <c r="W2589"/>
  <c r="V311"/>
  <c r="W311"/>
  <c r="W4010"/>
  <c r="V3242"/>
  <c r="P2522"/>
  <c r="T2522"/>
  <c r="T2521"/>
  <c r="T2520"/>
  <c r="R2266"/>
  <c r="R2265"/>
  <c r="D205" i="2"/>
  <c r="R2256" i="3"/>
  <c r="D204" i="2"/>
  <c r="W2098" i="3"/>
  <c r="V1848"/>
  <c r="V1296"/>
  <c r="W1296"/>
  <c r="V583"/>
  <c r="W583"/>
  <c r="V562"/>
  <c r="W562"/>
  <c r="W369"/>
  <c r="W679"/>
  <c r="W733"/>
  <c r="W501"/>
  <c r="W4093"/>
  <c r="V4026"/>
  <c r="W4026"/>
  <c r="P2961"/>
  <c r="T2961"/>
  <c r="T2957"/>
  <c r="T2945"/>
  <c r="P2870"/>
  <c r="R2870"/>
  <c r="R2718"/>
  <c r="R2668"/>
  <c r="D283" i="2"/>
  <c r="T2656" i="3"/>
  <c r="T2655"/>
  <c r="R2190"/>
  <c r="T2190"/>
  <c r="P2171"/>
  <c r="R2171"/>
  <c r="R2170"/>
  <c r="D192" i="2"/>
  <c r="V998" i="3"/>
  <c r="W998"/>
  <c r="W3189"/>
  <c r="V806"/>
  <c r="W614"/>
  <c r="V465"/>
  <c r="W465"/>
  <c r="R900"/>
  <c r="D65" i="2"/>
  <c r="T823" i="3"/>
  <c r="V819"/>
  <c r="E54" i="2"/>
  <c r="W545" i="3"/>
  <c r="D391" i="2"/>
  <c r="D208"/>
  <c r="W443" i="3"/>
  <c r="W416"/>
  <c r="V4200"/>
  <c r="P4199"/>
  <c r="C402" i="2"/>
  <c r="F213"/>
  <c r="W2315" i="3"/>
  <c r="F212" i="2"/>
  <c r="W4009" i="3"/>
  <c r="W2835"/>
  <c r="W904"/>
  <c r="D306" i="2"/>
  <c r="C293"/>
  <c r="P2717" i="3"/>
  <c r="C292" i="2"/>
  <c r="C424"/>
  <c r="V871" i="3"/>
  <c r="E62" i="2"/>
  <c r="W872" i="3"/>
  <c r="P4268"/>
  <c r="C406" i="2"/>
  <c r="V4269" i="3"/>
  <c r="V4268"/>
  <c r="E406" i="2"/>
  <c r="P3826" i="3"/>
  <c r="C374" i="2"/>
  <c r="C375"/>
  <c r="W2795" i="3"/>
  <c r="V894"/>
  <c r="W894"/>
  <c r="V2769"/>
  <c r="W2769"/>
  <c r="V2974"/>
  <c r="W2974"/>
  <c r="P2971"/>
  <c r="V3875"/>
  <c r="W3875"/>
  <c r="V2765"/>
  <c r="V4431"/>
  <c r="W4431"/>
  <c r="P2209"/>
  <c r="V2210"/>
  <c r="V439"/>
  <c r="W439"/>
  <c r="V523"/>
  <c r="W523"/>
  <c r="V2303"/>
  <c r="E210" i="2"/>
  <c r="V2487" i="3"/>
  <c r="E244" i="2"/>
  <c r="W2670" i="3"/>
  <c r="W4535"/>
  <c r="F428" i="2"/>
  <c r="W1265" i="3"/>
  <c r="C330" i="2"/>
  <c r="W2207" i="3"/>
  <c r="W4040"/>
  <c r="W865"/>
  <c r="W2187"/>
  <c r="V1723"/>
  <c r="W1723"/>
  <c r="P1716"/>
  <c r="V1791"/>
  <c r="W1791"/>
  <c r="V1930"/>
  <c r="W1930"/>
  <c r="D254" i="2"/>
  <c r="R2527" i="3"/>
  <c r="D253" i="2"/>
  <c r="W1613" i="3"/>
  <c r="W452"/>
  <c r="C368" i="2"/>
  <c r="W3007" i="3"/>
  <c r="W3006"/>
  <c r="F333" i="2"/>
  <c r="V4226" i="3"/>
  <c r="W4226"/>
  <c r="F245" i="2"/>
  <c r="W2487" i="3"/>
  <c r="F244" i="2"/>
  <c r="V4536" i="3"/>
  <c r="C258" i="2"/>
  <c r="C222"/>
  <c r="P2359" i="3"/>
  <c r="W2310"/>
  <c r="W3981"/>
  <c r="F381" i="2"/>
  <c r="E229"/>
  <c r="W4523" i="3"/>
  <c r="F424" i="2"/>
  <c r="W3132" i="3"/>
  <c r="C128" i="2"/>
  <c r="V3588" i="3"/>
  <c r="P3583"/>
  <c r="C362" i="2"/>
  <c r="V4095" i="3"/>
  <c r="W4095"/>
  <c r="V4059"/>
  <c r="W4059"/>
  <c r="V4327"/>
  <c r="W4327"/>
  <c r="V1558"/>
  <c r="W3501"/>
  <c r="V273"/>
  <c r="P4540"/>
  <c r="C430" i="2"/>
  <c r="P4085" i="3"/>
  <c r="C394" i="2"/>
  <c r="W2934" i="3"/>
  <c r="P2826"/>
  <c r="P3460"/>
  <c r="V4319"/>
  <c r="W4319"/>
  <c r="R1841"/>
  <c r="D157" i="2"/>
  <c r="D158"/>
  <c r="V2497" i="3"/>
  <c r="W2497"/>
  <c r="W2714"/>
  <c r="V2887"/>
  <c r="W2887"/>
  <c r="R17"/>
  <c r="W4337"/>
  <c r="P4050"/>
  <c r="W580"/>
  <c r="T2692"/>
  <c r="V4017"/>
  <c r="W4017"/>
  <c r="V1522"/>
  <c r="V1520"/>
  <c r="P1520"/>
  <c r="V4476"/>
  <c r="W4476"/>
  <c r="V4123"/>
  <c r="V4211"/>
  <c r="V2404"/>
  <c r="V2402"/>
  <c r="E231" i="2"/>
  <c r="V135" i="3"/>
  <c r="W3794"/>
  <c r="W2244"/>
  <c r="V1268"/>
  <c r="V1260"/>
  <c r="E99" i="2"/>
  <c r="V601" i="3"/>
  <c r="W601"/>
  <c r="V1457"/>
  <c r="W1457"/>
  <c r="D120" i="2"/>
  <c r="R1519" i="3"/>
  <c r="D119" i="2"/>
  <c r="V4195" i="3"/>
  <c r="W4195"/>
  <c r="V1453"/>
  <c r="W1453"/>
  <c r="P1450"/>
  <c r="V2093"/>
  <c r="W2093"/>
  <c r="V433"/>
  <c r="W433"/>
  <c r="P413"/>
  <c r="C26" i="2"/>
  <c r="V478" i="3"/>
  <c r="W478"/>
  <c r="V656"/>
  <c r="W656"/>
  <c r="V932"/>
  <c r="V4367"/>
  <c r="W4367"/>
  <c r="V3756"/>
  <c r="W3756"/>
  <c r="V1083"/>
  <c r="V1081"/>
  <c r="W1083"/>
  <c r="W1081"/>
  <c r="V4000"/>
  <c r="V3995"/>
  <c r="E382" i="2"/>
  <c r="V2674" i="3"/>
  <c r="V2668"/>
  <c r="E283" i="2"/>
  <c r="V4414" i="3"/>
  <c r="W4414"/>
  <c r="W4390"/>
  <c r="R4353"/>
  <c r="R4326"/>
  <c r="T4353"/>
  <c r="T4326"/>
  <c r="R4297"/>
  <c r="T4297"/>
  <c r="P4297"/>
  <c r="R4294"/>
  <c r="T4294"/>
  <c r="P4259"/>
  <c r="T4259"/>
  <c r="T4252"/>
  <c r="R4259"/>
  <c r="R4252"/>
  <c r="D405" i="2"/>
  <c r="P4244" i="3"/>
  <c r="T4244"/>
  <c r="T4228"/>
  <c r="R4244"/>
  <c r="R4228"/>
  <c r="D404" i="2"/>
  <c r="T4225" i="3"/>
  <c r="R4225"/>
  <c r="P4225"/>
  <c r="T4222"/>
  <c r="R4222"/>
  <c r="P4222"/>
  <c r="V2781"/>
  <c r="V2780"/>
  <c r="P2780"/>
  <c r="T2773"/>
  <c r="T2771"/>
  <c r="P2773"/>
  <c r="R2773"/>
  <c r="R2771"/>
  <c r="D300" i="2"/>
  <c r="T2768" i="3"/>
  <c r="R2768"/>
  <c r="P2768"/>
  <c r="P2764"/>
  <c r="R2765"/>
  <c r="T2765"/>
  <c r="T2764"/>
  <c r="P2756"/>
  <c r="T2756"/>
  <c r="T2731"/>
  <c r="T2730"/>
  <c r="V2698"/>
  <c r="T2652"/>
  <c r="T2649"/>
  <c r="T2643"/>
  <c r="R2652"/>
  <c r="R2649"/>
  <c r="P2652"/>
  <c r="P2622"/>
  <c r="R2622"/>
  <c r="R2617"/>
  <c r="D272" i="2"/>
  <c r="T2622" i="3"/>
  <c r="T2617"/>
  <c r="R2615"/>
  <c r="R2608"/>
  <c r="T2615"/>
  <c r="T2608"/>
  <c r="P2615"/>
  <c r="V2603"/>
  <c r="V2560"/>
  <c r="V2559"/>
  <c r="W2560"/>
  <c r="W2559"/>
  <c r="R2465"/>
  <c r="R2464"/>
  <c r="D239" i="2"/>
  <c r="P2465" i="3"/>
  <c r="T2465"/>
  <c r="P2446"/>
  <c r="T2446"/>
  <c r="T2440"/>
  <c r="R2446"/>
  <c r="R2427"/>
  <c r="R2424"/>
  <c r="T2427"/>
  <c r="T2424"/>
  <c r="V2386"/>
  <c r="W2386"/>
  <c r="V2354"/>
  <c r="W2354"/>
  <c r="R2221"/>
  <c r="R2220"/>
  <c r="D199" i="2"/>
  <c r="T2221" i="3"/>
  <c r="T2220"/>
  <c r="P2221"/>
  <c r="T2215"/>
  <c r="T2214"/>
  <c r="R2215"/>
  <c r="R2214"/>
  <c r="P2215"/>
  <c r="R2201"/>
  <c r="R2186"/>
  <c r="D193" i="2"/>
  <c r="T2201" i="3"/>
  <c r="P2201"/>
  <c r="R2117"/>
  <c r="R2116"/>
  <c r="P2117"/>
  <c r="T2117"/>
  <c r="T2116"/>
  <c r="T2115"/>
  <c r="V2110"/>
  <c r="T2101"/>
  <c r="T2092"/>
  <c r="P2101"/>
  <c r="R2101"/>
  <c r="R2092"/>
  <c r="D182" i="2"/>
  <c r="P2090" i="3"/>
  <c r="R2090"/>
  <c r="R2082"/>
  <c r="D181" i="2"/>
  <c r="T2090" i="3"/>
  <c r="T2082"/>
  <c r="P2049"/>
  <c r="R2049"/>
  <c r="T2049"/>
  <c r="T2042"/>
  <c r="R1983"/>
  <c r="R1982"/>
  <c r="D175" i="2"/>
  <c r="P1983" i="3"/>
  <c r="T1983"/>
  <c r="R1976"/>
  <c r="R1973"/>
  <c r="P1976"/>
  <c r="V1938"/>
  <c r="W1938"/>
  <c r="R1793"/>
  <c r="P1793"/>
  <c r="T1793"/>
  <c r="T1786"/>
  <c r="R1786"/>
  <c r="R1783"/>
  <c r="P1673"/>
  <c r="R1673"/>
  <c r="R1672"/>
  <c r="T1673"/>
  <c r="T1672"/>
  <c r="T1671"/>
  <c r="R1651"/>
  <c r="T1651"/>
  <c r="P1651"/>
  <c r="T1646"/>
  <c r="R1646"/>
  <c r="R1640"/>
  <c r="D137" i="2"/>
  <c r="P1646" i="3"/>
  <c r="T1581"/>
  <c r="T1580"/>
  <c r="P1581"/>
  <c r="R1581"/>
  <c r="R1580"/>
  <c r="D116" i="2"/>
  <c r="R1488" i="3"/>
  <c r="D115" i="2"/>
  <c r="R1322" i="3"/>
  <c r="R1313"/>
  <c r="D104" i="2"/>
  <c r="T1322" i="3"/>
  <c r="T1313"/>
  <c r="R1257"/>
  <c r="R1203"/>
  <c r="T1257"/>
  <c r="T1203"/>
  <c r="P1257"/>
  <c r="T1120"/>
  <c r="T1115"/>
  <c r="R1120"/>
  <c r="R1115"/>
  <c r="P1120"/>
  <c r="T895"/>
  <c r="T885"/>
  <c r="P895"/>
  <c r="R895"/>
  <c r="R885"/>
  <c r="D64" i="2"/>
  <c r="T836" i="3"/>
  <c r="T835"/>
  <c r="T780"/>
  <c r="P836"/>
  <c r="R836"/>
  <c r="R835"/>
  <c r="V831"/>
  <c r="V829"/>
  <c r="E56" i="2"/>
  <c r="R640" i="3"/>
  <c r="R639"/>
  <c r="P640"/>
  <c r="T640"/>
  <c r="T639"/>
  <c r="R625"/>
  <c r="P625"/>
  <c r="T625"/>
  <c r="T617"/>
  <c r="R617"/>
  <c r="R613"/>
  <c r="P613"/>
  <c r="T613"/>
  <c r="P602"/>
  <c r="P595"/>
  <c r="C34" i="2"/>
  <c r="R602" i="3"/>
  <c r="R595"/>
  <c r="D34" i="2"/>
  <c r="T602" i="3"/>
  <c r="T595"/>
  <c r="R515"/>
  <c r="R459"/>
  <c r="D29" i="2"/>
  <c r="P515" i="3"/>
  <c r="V425"/>
  <c r="R333"/>
  <c r="P333"/>
  <c r="P330"/>
  <c r="R330"/>
  <c r="T330"/>
  <c r="V242"/>
  <c r="V241"/>
  <c r="E16" i="2"/>
  <c r="P241" i="3"/>
  <c r="P8"/>
  <c r="R8"/>
  <c r="R6"/>
  <c r="P3067"/>
  <c r="P2559"/>
  <c r="V3086"/>
  <c r="W3086"/>
  <c r="W821"/>
  <c r="W819"/>
  <c r="F54" i="2"/>
  <c r="R4380" i="3"/>
  <c r="P4411"/>
  <c r="W4383"/>
  <c r="V4311"/>
  <c r="W4311"/>
  <c r="V1007"/>
  <c r="W1007"/>
  <c r="W1105"/>
  <c r="W4304"/>
  <c r="V4382"/>
  <c r="W4382"/>
  <c r="W4236"/>
  <c r="V4358"/>
  <c r="W4358"/>
  <c r="V4489"/>
  <c r="W4489"/>
  <c r="V557"/>
  <c r="W557"/>
  <c r="V2136"/>
  <c r="V2134"/>
  <c r="E188" i="2"/>
  <c r="V4469" i="3"/>
  <c r="W4469"/>
  <c r="V2912"/>
  <c r="W2912"/>
  <c r="W2994"/>
  <c r="W2030"/>
  <c r="V2759"/>
  <c r="W2759"/>
  <c r="W950"/>
  <c r="V2948"/>
  <c r="V2946"/>
  <c r="V4299"/>
  <c r="W4299"/>
  <c r="W4313"/>
  <c r="T8"/>
  <c r="T6"/>
  <c r="T5"/>
  <c r="W429"/>
  <c r="V3053"/>
  <c r="V2823"/>
  <c r="V2817"/>
  <c r="P617"/>
  <c r="V1562"/>
  <c r="W1562"/>
  <c r="V825"/>
  <c r="V823"/>
  <c r="E55" i="2"/>
  <c r="W860" i="3"/>
  <c r="W4158"/>
  <c r="V1283"/>
  <c r="V4408"/>
  <c r="W4408"/>
  <c r="W4459"/>
  <c r="V2886"/>
  <c r="W2886"/>
  <c r="V2983"/>
  <c r="V461"/>
  <c r="W461"/>
  <c r="V575"/>
  <c r="V382"/>
  <c r="W382"/>
  <c r="V809"/>
  <c r="T333"/>
  <c r="P829"/>
  <c r="R4390"/>
  <c r="P2712"/>
  <c r="R2662"/>
  <c r="R2656"/>
  <c r="W4303"/>
  <c r="W598"/>
  <c r="V4457"/>
  <c r="W4457"/>
  <c r="V4542"/>
  <c r="V4541"/>
  <c r="W2147"/>
  <c r="V1739"/>
  <c r="W1739"/>
  <c r="W2913"/>
  <c r="V1652"/>
  <c r="W1652"/>
  <c r="W715"/>
  <c r="W990"/>
  <c r="V1738"/>
  <c r="W1738"/>
  <c r="W4364"/>
  <c r="V3743"/>
  <c r="W3743"/>
  <c r="V4175"/>
  <c r="W4175"/>
  <c r="R2756"/>
  <c r="R2731"/>
  <c r="W4334"/>
  <c r="W1454"/>
  <c r="W303"/>
  <c r="W891"/>
  <c r="V1310"/>
  <c r="V1306"/>
  <c r="E103" i="2"/>
  <c r="V769" i="3"/>
  <c r="V754"/>
  <c r="E45" i="2"/>
  <c r="P4353" i="3"/>
  <c r="V1497"/>
  <c r="V2007"/>
  <c r="W2007"/>
  <c r="V2180"/>
  <c r="W2180"/>
  <c r="V4161"/>
  <c r="W4161"/>
  <c r="V4240"/>
  <c r="W4240"/>
  <c r="T1976"/>
  <c r="T1973"/>
  <c r="V3769"/>
  <c r="W3769"/>
  <c r="W4379"/>
  <c r="V589"/>
  <c r="W589"/>
  <c r="V370"/>
  <c r="W370"/>
  <c r="V588"/>
  <c r="W588"/>
  <c r="V4187"/>
  <c r="W4187"/>
  <c r="V4249"/>
  <c r="W4249"/>
  <c r="V499"/>
  <c r="W499"/>
  <c r="P2427"/>
  <c r="W4406"/>
  <c r="W4101"/>
  <c r="V1107"/>
  <c r="V1098"/>
  <c r="E89" i="2"/>
  <c r="W1600" i="3"/>
  <c r="V3701"/>
  <c r="V1894"/>
  <c r="V2144"/>
  <c r="W2144"/>
  <c r="V837"/>
  <c r="W837"/>
  <c r="V2262"/>
  <c r="W2262"/>
  <c r="T2577"/>
  <c r="R2510"/>
  <c r="V4454"/>
  <c r="W4454"/>
  <c r="V4470"/>
  <c r="W4470"/>
  <c r="V626"/>
  <c r="W626"/>
  <c r="V725"/>
  <c r="W725"/>
  <c r="P1081"/>
  <c r="T4390"/>
  <c r="R2712"/>
  <c r="R2706"/>
  <c r="D291" i="2"/>
  <c r="P2662" i="3"/>
  <c r="W972"/>
  <c r="W970"/>
  <c r="F72" i="2"/>
  <c r="W4365" i="3"/>
  <c r="W4460"/>
  <c r="V966"/>
  <c r="W966"/>
  <c r="V4166"/>
  <c r="W4166"/>
  <c r="V4412"/>
  <c r="W4412"/>
  <c r="W4087"/>
  <c r="W4215"/>
  <c r="P1786"/>
  <c r="W2719"/>
  <c r="W2718"/>
  <c r="T515"/>
  <c r="T459"/>
  <c r="W2050"/>
  <c r="W279"/>
  <c r="P1322"/>
  <c r="V1630"/>
  <c r="W1630"/>
  <c r="V2806"/>
  <c r="V2804"/>
  <c r="E309" i="2"/>
  <c r="W3028" i="3"/>
  <c r="V398"/>
  <c r="W398"/>
  <c r="V2973"/>
  <c r="W2973"/>
  <c r="W3607"/>
  <c r="V4508"/>
  <c r="V4506"/>
  <c r="V3773"/>
  <c r="W3773"/>
  <c r="V3024"/>
  <c r="V3683"/>
  <c r="V3681"/>
  <c r="E368" i="2"/>
  <c r="P4294" i="3"/>
  <c r="V4178"/>
  <c r="W4178"/>
  <c r="V2621"/>
  <c r="V1944"/>
  <c r="W1944"/>
  <c r="P1940"/>
  <c r="C166" i="2"/>
  <c r="V1291" i="3"/>
  <c r="W1291"/>
  <c r="V4233"/>
  <c r="W4233"/>
  <c r="V2353"/>
  <c r="V2344"/>
  <c r="W4082"/>
  <c r="R1761"/>
  <c r="W4355"/>
  <c r="V2449"/>
  <c r="W2449"/>
  <c r="V526"/>
  <c r="W526"/>
  <c r="W609"/>
  <c r="V621"/>
  <c r="W621"/>
  <c r="V4171"/>
  <c r="W4171"/>
  <c r="V4450"/>
  <c r="W4450"/>
  <c r="V2163"/>
  <c r="W2163"/>
  <c r="V3627"/>
  <c r="W3627"/>
  <c r="V2848"/>
  <c r="W2848"/>
  <c r="W2523"/>
  <c r="W1422"/>
  <c r="W2775"/>
  <c r="W4064"/>
  <c r="W2089"/>
  <c r="W4485"/>
  <c r="W516"/>
  <c r="W1888"/>
  <c r="W4135"/>
  <c r="W597"/>
  <c r="W2620"/>
  <c r="W2750"/>
  <c r="W1004"/>
  <c r="T1460"/>
  <c r="W419"/>
  <c r="W1616"/>
  <c r="W913"/>
  <c r="W1607"/>
  <c r="P970"/>
  <c r="C72" i="2"/>
  <c r="T1131" i="3"/>
  <c r="V374"/>
  <c r="W374"/>
  <c r="V3401"/>
  <c r="W3401"/>
  <c r="V3913"/>
  <c r="W3913"/>
  <c r="W448"/>
  <c r="V2260"/>
  <c r="W1440"/>
  <c r="V742"/>
  <c r="V741"/>
  <c r="E43" i="2"/>
  <c r="V527" i="3"/>
  <c r="W527"/>
  <c r="W2023"/>
  <c r="V3363"/>
  <c r="W3363"/>
  <c r="V794"/>
  <c r="V792"/>
  <c r="E49" i="2"/>
  <c r="V979" i="3"/>
  <c r="V2985"/>
  <c r="W2985"/>
  <c r="V1752"/>
  <c r="P1751"/>
  <c r="C148" i="2"/>
  <c r="V1136" i="3"/>
  <c r="R4431"/>
  <c r="R4400"/>
  <c r="T4431"/>
  <c r="T4400"/>
  <c r="W299"/>
  <c r="W463"/>
  <c r="T1442"/>
  <c r="W74"/>
  <c r="W3814"/>
  <c r="W788"/>
  <c r="W3857"/>
  <c r="W4119"/>
  <c r="W4477"/>
  <c r="W1000"/>
  <c r="W1503"/>
  <c r="W4223"/>
  <c r="W4278"/>
  <c r="W4331"/>
  <c r="W568"/>
  <c r="W1030"/>
  <c r="W2657"/>
  <c r="W4080"/>
  <c r="W4491"/>
  <c r="W714"/>
  <c r="W953"/>
  <c r="W427"/>
  <c r="W664"/>
  <c r="W543"/>
  <c r="W2150"/>
  <c r="W4221"/>
  <c r="W935"/>
  <c r="W4104"/>
  <c r="V4241"/>
  <c r="W4241"/>
  <c r="V4462"/>
  <c r="W4462"/>
  <c r="V520"/>
  <c r="W520"/>
  <c r="V845"/>
  <c r="V840"/>
  <c r="E58" i="2"/>
  <c r="W845" i="3"/>
  <c r="W840"/>
  <c r="F58" i="2"/>
  <c r="V1734" i="3"/>
  <c r="W1734"/>
  <c r="V2860"/>
  <c r="W2860"/>
  <c r="V4207"/>
  <c r="W4207"/>
  <c r="V3054"/>
  <c r="W3054"/>
  <c r="V916"/>
  <c r="W916"/>
  <c r="W3056"/>
  <c r="W457"/>
  <c r="V559"/>
  <c r="W559"/>
  <c r="W3321"/>
  <c r="V3883"/>
  <c r="W3883"/>
  <c r="V1439"/>
  <c r="V1427"/>
  <c r="E108" i="2"/>
  <c r="V534" i="3"/>
  <c r="W534"/>
  <c r="V1077"/>
  <c r="W1077"/>
  <c r="V2484"/>
  <c r="V143"/>
  <c r="W143"/>
  <c r="V4532"/>
  <c r="T4455"/>
  <c r="P4455"/>
  <c r="W934"/>
  <c r="W3040"/>
  <c r="W795"/>
  <c r="R2205"/>
  <c r="W1927"/>
  <c r="W34"/>
  <c r="W2853"/>
  <c r="W4513"/>
  <c r="W540"/>
  <c r="W3393"/>
  <c r="W4288"/>
  <c r="W2216"/>
  <c r="W391"/>
  <c r="W1603"/>
  <c r="W2596"/>
  <c r="W942"/>
  <c r="W2598"/>
  <c r="W3083"/>
  <c r="W373"/>
  <c r="V4498"/>
  <c r="V4495"/>
  <c r="E417" i="2"/>
  <c r="V2709" i="3"/>
  <c r="W2709"/>
  <c r="V2879"/>
  <c r="W2879"/>
  <c r="V3213"/>
  <c r="V3411"/>
  <c r="W3411"/>
  <c r="V46"/>
  <c r="W46"/>
  <c r="W2152"/>
  <c r="V384"/>
  <c r="W384"/>
  <c r="V4146"/>
  <c r="W4146"/>
  <c r="V4401"/>
  <c r="W2419"/>
  <c r="V2865"/>
  <c r="W2865"/>
  <c r="V4389"/>
  <c r="W4389"/>
  <c r="V1047"/>
  <c r="W1047"/>
  <c r="V2894"/>
  <c r="W2894"/>
  <c r="V4339"/>
  <c r="W4339"/>
  <c r="W909"/>
  <c r="W3914"/>
  <c r="V1904"/>
  <c r="W1904"/>
  <c r="V4142"/>
  <c r="W4142"/>
  <c r="V683"/>
  <c r="W683"/>
  <c r="W4310"/>
  <c r="W1735"/>
  <c r="W691"/>
  <c r="W690"/>
  <c r="F41" i="2"/>
  <c r="V291" i="3"/>
  <c r="V518"/>
  <c r="W518"/>
  <c r="V1717"/>
  <c r="W1717"/>
  <c r="W558"/>
  <c r="V1627"/>
  <c r="W1627"/>
  <c r="V933"/>
  <c r="W933"/>
  <c r="V960"/>
  <c r="W958"/>
  <c r="V2916"/>
  <c r="W2916"/>
  <c r="W1785"/>
  <c r="V387"/>
  <c r="W387"/>
  <c r="V500"/>
  <c r="W500"/>
  <c r="W1476"/>
  <c r="V1896"/>
  <c r="W1896"/>
  <c r="W4441"/>
  <c r="W4433"/>
  <c r="W4416"/>
  <c r="T4394"/>
  <c r="T4393"/>
  <c r="R4394"/>
  <c r="R4393"/>
  <c r="D413" i="2"/>
  <c r="P4394" i="3"/>
  <c r="R4376"/>
  <c r="T4376"/>
  <c r="P4376"/>
  <c r="V3626"/>
  <c r="T3363"/>
  <c r="T3358"/>
  <c r="R3363"/>
  <c r="R3358"/>
  <c r="V3082"/>
  <c r="V3067"/>
  <c r="P3002"/>
  <c r="R3002"/>
  <c r="T3002"/>
  <c r="T2993"/>
  <c r="V2869"/>
  <c r="W4425"/>
  <c r="W782"/>
  <c r="W967"/>
  <c r="V1372"/>
  <c r="W1595"/>
  <c r="V4108"/>
  <c r="W4108"/>
  <c r="V1916"/>
  <c r="W1916"/>
  <c r="V1608"/>
  <c r="V1645"/>
  <c r="V3027"/>
  <c r="W3027"/>
  <c r="V3277"/>
  <c r="W3277"/>
  <c r="V517"/>
  <c r="W517"/>
  <c r="V2289"/>
  <c r="V2283"/>
  <c r="V345"/>
  <c r="W345"/>
  <c r="V3725"/>
  <c r="V4487"/>
  <c r="W4487"/>
  <c r="R4466"/>
  <c r="R4448"/>
  <c r="D416" i="2"/>
  <c r="P4466" i="3"/>
  <c r="T4466"/>
  <c r="V4378"/>
  <c r="W4378"/>
  <c r="V4174"/>
  <c r="W4174"/>
  <c r="V4157"/>
  <c r="W4157"/>
  <c r="V4055"/>
  <c r="W4055"/>
  <c r="T3874"/>
  <c r="T3827"/>
  <c r="T3826"/>
  <c r="R3874"/>
  <c r="R3827"/>
  <c r="P3798"/>
  <c r="R3798"/>
  <c r="R3715"/>
  <c r="D371" i="2"/>
  <c r="T4065" i="3"/>
  <c r="T4050"/>
  <c r="W1157"/>
  <c r="W2102"/>
  <c r="W1805"/>
  <c r="V4012"/>
  <c r="W989"/>
  <c r="W2178"/>
  <c r="W620"/>
  <c r="V336"/>
  <c r="W336"/>
  <c r="V2686"/>
  <c r="W2686"/>
  <c r="W2578"/>
  <c r="W328"/>
  <c r="V372"/>
  <c r="W372"/>
  <c r="W567"/>
  <c r="V304"/>
  <c r="W304"/>
  <c r="V437"/>
  <c r="W437"/>
  <c r="V360"/>
  <c r="W360"/>
  <c r="V1461"/>
  <c r="V1912"/>
  <c r="W1912"/>
  <c r="W368"/>
  <c r="V2390"/>
  <c r="W2390"/>
  <c r="W2470"/>
  <c r="V1292"/>
  <c r="W1292"/>
  <c r="W1794"/>
  <c r="V914"/>
  <c r="W4428"/>
  <c r="V4350"/>
  <c r="W4350"/>
  <c r="V4194"/>
  <c r="W4194"/>
  <c r="V4229"/>
  <c r="V4179"/>
  <c r="W4179"/>
  <c r="V4102"/>
  <c r="V4075"/>
  <c r="W4075"/>
  <c r="V4067"/>
  <c r="W4067"/>
  <c r="T3820"/>
  <c r="T3819"/>
  <c r="P3820"/>
  <c r="V3774"/>
  <c r="W3774"/>
  <c r="V3359"/>
  <c r="W3359"/>
  <c r="V3276"/>
  <c r="V2995"/>
  <c r="W2995"/>
  <c r="V2919"/>
  <c r="W2919"/>
  <c r="V2651"/>
  <c r="W2651"/>
  <c r="W2628"/>
  <c r="W2626"/>
  <c r="V2614"/>
  <c r="W2614"/>
  <c r="W2583"/>
  <c r="V2462"/>
  <c r="V2188"/>
  <c r="V4091"/>
  <c r="V2984"/>
  <c r="W2984"/>
  <c r="V2926"/>
  <c r="W2926"/>
  <c r="V2918"/>
  <c r="W2918"/>
  <c r="W2895"/>
  <c r="V2871"/>
  <c r="W2871"/>
  <c r="V2613"/>
  <c r="W2613"/>
  <c r="W2604"/>
  <c r="V2545"/>
  <c r="V2542"/>
  <c r="W2428"/>
  <c r="W2415"/>
  <c r="V2327"/>
  <c r="V4140"/>
  <c r="V4112"/>
  <c r="W4112"/>
  <c r="V3032"/>
  <c r="W3032"/>
  <c r="W3030"/>
  <c r="V2885"/>
  <c r="W2885"/>
  <c r="V2876"/>
  <c r="W2876"/>
  <c r="V2732"/>
  <c r="W2732"/>
  <c r="V2551"/>
  <c r="V2550"/>
  <c r="E259" i="2"/>
  <c r="V2182" i="3"/>
  <c r="W2182"/>
  <c r="W1942"/>
  <c r="W1677"/>
  <c r="V1589"/>
  <c r="V1588"/>
  <c r="E132" i="2"/>
  <c r="V1064" i="3"/>
  <c r="W1064"/>
  <c r="V996"/>
  <c r="V994"/>
  <c r="E75" i="2"/>
  <c r="V529" i="3"/>
  <c r="W529"/>
  <c r="V343"/>
  <c r="W343"/>
  <c r="V2088"/>
  <c r="W2088"/>
  <c r="V2076"/>
  <c r="W2076"/>
  <c r="W2028"/>
  <c r="V1145"/>
  <c r="V1139"/>
  <c r="E94" i="2"/>
  <c r="V704" i="3"/>
  <c r="W704"/>
  <c r="V350"/>
  <c r="W350"/>
  <c r="V310"/>
  <c r="W310"/>
  <c r="W2131"/>
  <c r="V2075"/>
  <c r="V1045"/>
  <c r="W1045"/>
  <c r="V596"/>
  <c r="W596"/>
  <c r="V587"/>
  <c r="W587"/>
  <c r="W1895"/>
  <c r="V1650"/>
  <c r="W1650"/>
  <c r="V1304"/>
  <c r="V1201"/>
  <c r="V1156"/>
  <c r="V1003"/>
  <c r="V962"/>
  <c r="W962"/>
  <c r="W929"/>
  <c r="W619"/>
  <c r="V335"/>
  <c r="W335"/>
  <c r="V210"/>
  <c r="V146"/>
  <c r="E14" i="2"/>
  <c r="W1309" i="3"/>
  <c r="W975"/>
  <c r="W886"/>
  <c r="V709"/>
  <c r="W709"/>
  <c r="W586"/>
  <c r="W532"/>
  <c r="W435"/>
  <c r="V395"/>
  <c r="W395"/>
  <c r="W1311"/>
  <c r="W1118"/>
  <c r="W811"/>
  <c r="V462"/>
  <c r="W462"/>
  <c r="W451"/>
  <c r="W421"/>
  <c r="W320"/>
  <c r="R307"/>
  <c r="T307"/>
  <c r="T298"/>
  <c r="W675"/>
  <c r="W512"/>
  <c r="W344"/>
  <c r="R2343"/>
  <c r="D219" i="2"/>
  <c r="D220"/>
  <c r="C220"/>
  <c r="P2343" i="3"/>
  <c r="C219" i="2"/>
  <c r="R2369" i="3"/>
  <c r="D224" i="2"/>
  <c r="D156"/>
  <c r="R1809" i="3"/>
  <c r="D155" i="2"/>
  <c r="R4529" i="3"/>
  <c r="D427" i="2"/>
  <c r="V644" i="3"/>
  <c r="W644"/>
  <c r="V2425"/>
  <c r="W2425"/>
  <c r="V2575"/>
  <c r="W2575"/>
  <c r="P2571"/>
  <c r="C266" i="2"/>
  <c r="V2601" i="3"/>
  <c r="W2601"/>
  <c r="V2639"/>
  <c r="P2638"/>
  <c r="C277" i="2"/>
  <c r="V4439" i="3"/>
  <c r="W4439"/>
  <c r="V4531"/>
  <c r="W4531"/>
  <c r="P4530"/>
  <c r="V2399"/>
  <c r="E230" i="2"/>
  <c r="W2400" i="3"/>
  <c r="W2399"/>
  <c r="F230" i="2"/>
  <c r="V943" i="3"/>
  <c r="P940"/>
  <c r="C69" i="2"/>
  <c r="P1666" i="3"/>
  <c r="V1668"/>
  <c r="V1666"/>
  <c r="V1987"/>
  <c r="W1987"/>
  <c r="V3969"/>
  <c r="V3949"/>
  <c r="E380" i="2"/>
  <c r="P3949" i="3"/>
  <c r="C380" i="2"/>
  <c r="W2361" i="3"/>
  <c r="W2360"/>
  <c r="V2360"/>
  <c r="P918"/>
  <c r="C67" i="2"/>
  <c r="V921" i="3"/>
  <c r="V1423"/>
  <c r="W1423"/>
  <c r="P1371"/>
  <c r="C107" i="2"/>
  <c r="V1554" i="3"/>
  <c r="W1554"/>
  <c r="V4113"/>
  <c r="W4113"/>
  <c r="W4107"/>
  <c r="F396" i="2"/>
  <c r="V4320" i="3"/>
  <c r="W4320"/>
  <c r="V1444"/>
  <c r="V1442"/>
  <c r="E109" i="2"/>
  <c r="P1442" i="3"/>
  <c r="C109" i="2"/>
  <c r="V1762" i="3"/>
  <c r="P1761"/>
  <c r="C150" i="2"/>
  <c r="V3251" i="3"/>
  <c r="W3251"/>
  <c r="V4024"/>
  <c r="W4024"/>
  <c r="P4022"/>
  <c r="C387" i="2"/>
  <c r="V4344" i="3"/>
  <c r="W4344"/>
  <c r="W2335"/>
  <c r="V2331"/>
  <c r="E216" i="2"/>
  <c r="W1468" i="3"/>
  <c r="F112" i="2"/>
  <c r="V4530" i="3"/>
  <c r="V3241"/>
  <c r="E345" i="2"/>
  <c r="V2571" i="3"/>
  <c r="E266" i="2"/>
  <c r="R381" i="3"/>
  <c r="D24" i="2"/>
  <c r="T572" i="3"/>
  <c r="T629"/>
  <c r="R273"/>
  <c r="R876"/>
  <c r="D63" i="2"/>
  <c r="R2971" i="3"/>
  <c r="R4008"/>
  <c r="T447"/>
  <c r="P931"/>
  <c r="C68" i="2"/>
  <c r="P3602" i="3"/>
  <c r="C366" i="2"/>
  <c r="V612" i="3"/>
  <c r="W612"/>
  <c r="V633"/>
  <c r="W633"/>
  <c r="W629"/>
  <c r="F36" i="2"/>
  <c r="V2325" i="3"/>
  <c r="W2325"/>
  <c r="V2391"/>
  <c r="W2391"/>
  <c r="W2438"/>
  <c r="V2438"/>
  <c r="V2530"/>
  <c r="P2528"/>
  <c r="W4465"/>
  <c r="V4465"/>
  <c r="V749"/>
  <c r="V748"/>
  <c r="E44" i="2"/>
  <c r="P748" i="3"/>
  <c r="C44" i="2"/>
  <c r="W749" i="3"/>
  <c r="W748"/>
  <c r="F44" i="2"/>
  <c r="V804" i="3"/>
  <c r="W804"/>
  <c r="P803"/>
  <c r="C51" i="2"/>
  <c r="P853" i="3"/>
  <c r="C61" i="2"/>
  <c r="V858" i="3"/>
  <c r="V853"/>
  <c r="W2379"/>
  <c r="W2375"/>
  <c r="F225" i="2"/>
  <c r="V2375" i="3"/>
  <c r="E225" i="2"/>
  <c r="V438" i="3"/>
  <c r="W438"/>
  <c r="V915"/>
  <c r="W915"/>
  <c r="P1741"/>
  <c r="C147" i="2"/>
  <c r="V1748" i="3"/>
  <c r="V1902"/>
  <c r="W1902"/>
  <c r="V4312"/>
  <c r="W4312"/>
  <c r="V449"/>
  <c r="W449"/>
  <c r="V1966"/>
  <c r="V1965"/>
  <c r="E171" i="2"/>
  <c r="P1965" i="3"/>
  <c r="C171" i="2"/>
  <c r="W1966" i="3"/>
  <c r="W1965"/>
  <c r="F171" i="2"/>
  <c r="V2069" i="3"/>
  <c r="P2063"/>
  <c r="C179" i="2"/>
  <c r="V506" i="3"/>
  <c r="W506"/>
  <c r="V1542"/>
  <c r="P1540"/>
  <c r="C123" i="2"/>
  <c r="V3259" i="3"/>
  <c r="P3257"/>
  <c r="C347" i="2"/>
  <c r="V3461" i="3"/>
  <c r="V3460"/>
  <c r="E357" i="2"/>
  <c r="V3755" i="3"/>
  <c r="W3755"/>
  <c r="W1798"/>
  <c r="R537"/>
  <c r="D30" i="2"/>
  <c r="R931" i="3"/>
  <c r="D68" i="2"/>
  <c r="T4022" i="3"/>
  <c r="T4021"/>
  <c r="V2646"/>
  <c r="V2644"/>
  <c r="P2644"/>
  <c r="C279" i="2"/>
  <c r="W2646" i="3"/>
  <c r="W2644"/>
  <c r="F279" i="2"/>
  <c r="V2905" i="3"/>
  <c r="V2904"/>
  <c r="E317" i="2"/>
  <c r="P2904" i="3"/>
  <c r="C317" i="2"/>
  <c r="W2905" i="3"/>
  <c r="W2904"/>
  <c r="F317" i="2"/>
  <c r="P2953" i="3"/>
  <c r="C324" i="2"/>
  <c r="V2954" i="3"/>
  <c r="P2989"/>
  <c r="C331" i="2"/>
  <c r="V2991" i="3"/>
  <c r="P786"/>
  <c r="C48" i="2"/>
  <c r="V787" i="3"/>
  <c r="V376"/>
  <c r="W376"/>
  <c r="V927"/>
  <c r="W927"/>
  <c r="V1290"/>
  <c r="W1290"/>
  <c r="P1285"/>
  <c r="C101" i="2"/>
  <c r="P1327" i="3"/>
  <c r="C106" i="2"/>
  <c r="V1328" i="3"/>
  <c r="P3822"/>
  <c r="C373" i="2"/>
  <c r="V3823" i="3"/>
  <c r="V3822"/>
  <c r="E373" i="2"/>
  <c r="V4073" i="3"/>
  <c r="W4073"/>
  <c r="V4109"/>
  <c r="W4109"/>
  <c r="P4107"/>
  <c r="C396" i="2"/>
  <c r="V4210" i="3"/>
  <c r="W4210"/>
  <c r="V4232"/>
  <c r="W4232"/>
  <c r="V4348"/>
  <c r="W4348"/>
  <c r="V467"/>
  <c r="W467"/>
  <c r="V1127"/>
  <c r="W1127"/>
  <c r="W1451"/>
  <c r="V1451"/>
  <c r="V1597"/>
  <c r="P1593"/>
  <c r="C133" i="2"/>
  <c r="V1615" i="3"/>
  <c r="P1611"/>
  <c r="C135" i="2"/>
  <c r="V2195" i="3"/>
  <c r="W2195"/>
  <c r="V4083"/>
  <c r="P4079"/>
  <c r="C393" i="2"/>
  <c r="V4163" i="3"/>
  <c r="W4163"/>
  <c r="V4201"/>
  <c r="W4201"/>
  <c r="V4262"/>
  <c r="W4262"/>
  <c r="V444"/>
  <c r="W444"/>
  <c r="V949"/>
  <c r="P947"/>
  <c r="C70" i="2"/>
  <c r="V3194" i="3"/>
  <c r="W3194"/>
  <c r="V3705"/>
  <c r="W3705"/>
  <c r="V4366"/>
  <c r="W4366"/>
  <c r="V2324"/>
  <c r="V1371"/>
  <c r="E107" i="2"/>
  <c r="V803" i="3"/>
  <c r="E51" i="2"/>
  <c r="R697" i="3"/>
  <c r="D42" i="2"/>
  <c r="W3676" i="3"/>
  <c r="W3675"/>
  <c r="F367" i="2"/>
  <c r="T4008" i="3"/>
  <c r="T4007"/>
  <c r="R1901"/>
  <c r="D163" i="2"/>
  <c r="P2304" i="3"/>
  <c r="P2817"/>
  <c r="C313" i="2"/>
  <c r="R1496" i="3"/>
  <c r="R2359"/>
  <c r="D221" i="2"/>
  <c r="D222"/>
  <c r="V2564" i="3"/>
  <c r="V2563"/>
  <c r="E263" i="2"/>
  <c r="P2563" i="3"/>
  <c r="C263" i="2"/>
  <c r="V2595" i="3"/>
  <c r="W2595"/>
  <c r="P2592"/>
  <c r="C269" i="2"/>
  <c r="V4423" i="3"/>
  <c r="W4423"/>
  <c r="V2836"/>
  <c r="V2826"/>
  <c r="E314" i="2"/>
  <c r="W2836" i="3"/>
  <c r="V3043"/>
  <c r="W3043"/>
  <c r="W784"/>
  <c r="V781"/>
  <c r="E47" i="2"/>
  <c r="V294" i="3"/>
  <c r="W294"/>
  <c r="V510"/>
  <c r="W510"/>
  <c r="V544"/>
  <c r="W544"/>
  <c r="P537"/>
  <c r="C30" i="2"/>
  <c r="P2229" i="3"/>
  <c r="C201" i="2"/>
  <c r="V2230" i="3"/>
  <c r="V3293"/>
  <c r="P3292"/>
  <c r="C350" i="2"/>
  <c r="V3505" i="3"/>
  <c r="W3505"/>
  <c r="W3500"/>
  <c r="F360" i="2"/>
  <c r="V3722" i="3"/>
  <c r="W3722"/>
  <c r="V3762"/>
  <c r="W3762"/>
  <c r="V4044"/>
  <c r="P4043"/>
  <c r="C389" i="2"/>
  <c r="V4089" i="3"/>
  <c r="W4089"/>
  <c r="V4155"/>
  <c r="W4155"/>
  <c r="V3548"/>
  <c r="P3508"/>
  <c r="C361" i="2"/>
  <c r="V483" i="3"/>
  <c r="W483"/>
  <c r="V1576"/>
  <c r="V1569"/>
  <c r="E130" i="2"/>
  <c r="W1576" i="3"/>
  <c r="W1569"/>
  <c r="F130" i="2"/>
  <c r="P1569" i="3"/>
  <c r="C130" i="2"/>
  <c r="V1850" i="3"/>
  <c r="V1842"/>
  <c r="W1850"/>
  <c r="V3384"/>
  <c r="W3384"/>
  <c r="P3358"/>
  <c r="C356" i="2"/>
  <c r="P3477" i="3"/>
  <c r="C359" i="2"/>
  <c r="V3478" i="3"/>
  <c r="V4099"/>
  <c r="W4099"/>
  <c r="P4097"/>
  <c r="C395" i="2"/>
  <c r="V514" i="3"/>
  <c r="W514"/>
  <c r="V954"/>
  <c r="W954"/>
  <c r="V1090"/>
  <c r="V1089"/>
  <c r="E88" i="2"/>
  <c r="P1089" i="3"/>
  <c r="C88" i="2"/>
  <c r="V4004" i="3"/>
  <c r="V4003"/>
  <c r="E383" i="2"/>
  <c r="P4003" i="3"/>
  <c r="C383" i="2"/>
  <c r="W4004" i="3"/>
  <c r="W4003"/>
  <c r="F383" i="2"/>
  <c r="W781" i="3"/>
  <c r="V288"/>
  <c r="W273"/>
  <c r="V2600"/>
  <c r="E270" i="2"/>
  <c r="W2331" i="3"/>
  <c r="F216" i="2"/>
  <c r="T1450" i="3"/>
  <c r="T1908"/>
  <c r="T1876"/>
  <c r="T4107"/>
  <c r="R3602"/>
  <c r="D366" i="2"/>
  <c r="R2558" i="3"/>
  <c r="D261" i="2"/>
  <c r="D262"/>
  <c r="R272" i="3"/>
  <c r="D17" i="2"/>
  <c r="D18"/>
  <c r="D111"/>
  <c r="R1326" i="3"/>
  <c r="D105" i="2"/>
  <c r="R1797" i="3"/>
  <c r="D153" i="2"/>
  <c r="D154"/>
  <c r="W1522" i="3"/>
  <c r="W1520"/>
  <c r="P1564"/>
  <c r="C129" i="2"/>
  <c r="V1204" i="3"/>
  <c r="W1204"/>
  <c r="V1465"/>
  <c r="W1465"/>
  <c r="P1482"/>
  <c r="V1483"/>
  <c r="V1482"/>
  <c r="P1525"/>
  <c r="C121" i="2"/>
  <c r="V1526" i="3"/>
  <c r="V1525"/>
  <c r="E121" i="2"/>
  <c r="W1526" i="3"/>
  <c r="W1525"/>
  <c r="F121" i="2"/>
  <c r="V1606" i="3"/>
  <c r="V1599"/>
  <c r="E134" i="2"/>
  <c r="V1959" i="3"/>
  <c r="V1958"/>
  <c r="E169" i="2"/>
  <c r="P1958" i="3"/>
  <c r="C169" i="2"/>
  <c r="V4120" i="3"/>
  <c r="W4120"/>
  <c r="P4115"/>
  <c r="C397" i="2"/>
  <c r="P441" i="3"/>
  <c r="C27" i="2"/>
  <c r="V442" i="3"/>
  <c r="V903"/>
  <c r="V900"/>
  <c r="E65" i="2"/>
  <c r="P900" i="3"/>
  <c r="C65" i="2"/>
  <c r="V3025" i="3"/>
  <c r="W3025"/>
  <c r="D385" i="2"/>
  <c r="R4007" i="3"/>
  <c r="D384" i="2"/>
  <c r="P1798" i="3"/>
  <c r="W4071"/>
  <c r="F392" i="2"/>
  <c r="V963" i="3"/>
  <c r="W963"/>
  <c r="P957"/>
  <c r="C71" i="2"/>
  <c r="V1073" i="3"/>
  <c r="W1073"/>
  <c r="V1516"/>
  <c r="W1516"/>
  <c r="P1496"/>
  <c r="P876"/>
  <c r="C63" i="2"/>
  <c r="V2389" i="3"/>
  <c r="W2389"/>
  <c r="P2385"/>
  <c r="V3287"/>
  <c r="P3279"/>
  <c r="C349" i="2"/>
  <c r="V3713" i="3"/>
  <c r="W3713"/>
  <c r="P3696"/>
  <c r="C370" i="2"/>
  <c r="W1201" i="3"/>
  <c r="V1628"/>
  <c r="W1628"/>
  <c r="P1618"/>
  <c r="C136" i="2"/>
  <c r="P1968" i="3"/>
  <c r="C172" i="2"/>
  <c r="V1969" i="3"/>
  <c r="V4482"/>
  <c r="W4482"/>
  <c r="V849"/>
  <c r="P847"/>
  <c r="C59" i="2"/>
  <c r="V882" i="3"/>
  <c r="W882"/>
  <c r="V2634"/>
  <c r="W2634"/>
  <c r="W4498"/>
  <c r="W4495"/>
  <c r="F417" i="2"/>
  <c r="W2353" i="3"/>
  <c r="V876"/>
  <c r="E63" i="2"/>
  <c r="T697" i="3"/>
  <c r="T638"/>
  <c r="V73"/>
  <c r="W73"/>
  <c r="W1555"/>
  <c r="V1553"/>
  <c r="E127" i="2"/>
  <c r="V4458" i="3"/>
  <c r="W4458"/>
  <c r="V2371"/>
  <c r="V2370"/>
  <c r="P2370"/>
  <c r="V3200"/>
  <c r="W3200"/>
  <c r="V4014"/>
  <c r="W4014"/>
  <c r="P4008"/>
  <c r="P1553"/>
  <c r="C127" i="2"/>
  <c r="V1798" i="3"/>
  <c r="P1842"/>
  <c r="D382" i="2"/>
  <c r="R3933" i="3"/>
  <c r="D377" i="2"/>
  <c r="W2327" i="3"/>
  <c r="W2545"/>
  <c r="W2542"/>
  <c r="W1372"/>
  <c r="W2806"/>
  <c r="W2804"/>
  <c r="F309" i="2"/>
  <c r="W2136" i="3"/>
  <c r="W2134"/>
  <c r="F188" i="2"/>
  <c r="V348" i="3"/>
  <c r="W348"/>
  <c r="C20" i="2"/>
  <c r="P287" i="3"/>
  <c r="C19" i="2"/>
  <c r="V319" i="3"/>
  <c r="W319"/>
  <c r="T1716"/>
  <c r="T1715"/>
  <c r="P629"/>
  <c r="C36" i="2"/>
  <c r="V631" i="3"/>
  <c r="W631"/>
  <c r="V666"/>
  <c r="V661"/>
  <c r="E39" i="2"/>
  <c r="P661" i="3"/>
  <c r="C39" i="2"/>
  <c r="R670" i="3"/>
  <c r="D40" i="2"/>
  <c r="V1941" i="3"/>
  <c r="W1941"/>
  <c r="V2154"/>
  <c r="W2154"/>
  <c r="V2252"/>
  <c r="V2247"/>
  <c r="E203" i="2"/>
  <c r="P2247" i="3"/>
  <c r="C203" i="2"/>
  <c r="V2580" i="3"/>
  <c r="P2577"/>
  <c r="C267" i="2"/>
  <c r="D302"/>
  <c r="R2779" i="3"/>
  <c r="D301" i="2"/>
  <c r="V2809" i="3"/>
  <c r="V2808"/>
  <c r="E310" i="2"/>
  <c r="P2808" i="3"/>
  <c r="C310" i="2"/>
  <c r="V3050" i="3"/>
  <c r="W3050"/>
  <c r="P3049"/>
  <c r="C336" i="2"/>
  <c r="T4209" i="3"/>
  <c r="W871"/>
  <c r="F62" i="2"/>
  <c r="T2273" i="3"/>
  <c r="V2862"/>
  <c r="W2862"/>
  <c r="W2844"/>
  <c r="F315" i="2"/>
  <c r="V2111" i="3"/>
  <c r="W2111"/>
  <c r="V3849"/>
  <c r="W3849"/>
  <c r="W3827"/>
  <c r="P2600"/>
  <c r="C270" i="2"/>
  <c r="T2228" i="3"/>
  <c r="W2574"/>
  <c r="W2571"/>
  <c r="F266" i="2"/>
  <c r="W4516" i="3"/>
  <c r="W2411"/>
  <c r="V1113"/>
  <c r="V1109"/>
  <c r="E90" i="2"/>
  <c r="P1109" i="3"/>
  <c r="C90" i="2"/>
  <c r="R572" i="3"/>
  <c r="D32" i="2"/>
  <c r="V2166" i="3"/>
  <c r="W2166"/>
  <c r="V2266"/>
  <c r="P2265"/>
  <c r="C205" i="2"/>
  <c r="R2479" i="3"/>
  <c r="D242" i="2"/>
  <c r="D243"/>
  <c r="V2590" i="3"/>
  <c r="V2585"/>
  <c r="E268" i="2"/>
  <c r="P2585" i="3"/>
  <c r="C268" i="2"/>
  <c r="P3038" i="3"/>
  <c r="C335" i="2"/>
  <c r="V3041" i="3"/>
  <c r="P3934"/>
  <c r="C378" i="2"/>
  <c r="V3935" i="3"/>
  <c r="V3934"/>
  <c r="E378" i="2"/>
  <c r="W4512" i="3"/>
  <c r="W742"/>
  <c r="W741"/>
  <c r="F43" i="2"/>
  <c r="W769" i="3"/>
  <c r="W754"/>
  <c r="F45" i="2"/>
  <c r="T1783" i="3"/>
  <c r="T1782"/>
  <c r="W4022"/>
  <c r="F387" i="2"/>
  <c r="V554" i="3"/>
  <c r="W554"/>
  <c r="V700"/>
  <c r="W700"/>
  <c r="P697"/>
  <c r="C42" i="2"/>
  <c r="V436" i="3"/>
  <c r="W436"/>
  <c r="V492"/>
  <c r="W492"/>
  <c r="V508"/>
  <c r="W508"/>
  <c r="V652"/>
  <c r="W652"/>
  <c r="V673"/>
  <c r="V670"/>
  <c r="E40" i="2"/>
  <c r="P670" i="3"/>
  <c r="C40" i="2"/>
  <c r="V1953" i="3"/>
  <c r="V1951"/>
  <c r="E168" i="2"/>
  <c r="P1951" i="3"/>
  <c r="C168" i="2"/>
  <c r="V2206" i="3"/>
  <c r="V2205"/>
  <c r="E195" i="2"/>
  <c r="P2205" i="3"/>
  <c r="C195" i="2"/>
  <c r="V2245" i="3"/>
  <c r="V2237"/>
  <c r="P2237"/>
  <c r="R3049"/>
  <c r="D336" i="2"/>
  <c r="R2692" i="3"/>
  <c r="D290" i="2"/>
  <c r="W2344" i="3"/>
  <c r="V1890"/>
  <c r="E161" i="2"/>
  <c r="W1310" i="3"/>
  <c r="W1306"/>
  <c r="F103" i="2"/>
  <c r="R607" i="3"/>
  <c r="D35" i="2"/>
  <c r="V2933" i="3"/>
  <c r="E320" i="2"/>
  <c r="P2867" i="3"/>
  <c r="C316" i="2"/>
  <c r="V3006" i="3"/>
  <c r="E333" i="2"/>
  <c r="D142"/>
  <c r="R1665" i="3"/>
  <c r="D141" i="2"/>
  <c r="V1880" i="3"/>
  <c r="V1877"/>
  <c r="E160" i="2"/>
  <c r="P1877" i="3"/>
  <c r="C160" i="2"/>
  <c r="V3944" i="3"/>
  <c r="P3940"/>
  <c r="V3254"/>
  <c r="P3253"/>
  <c r="C346" i="2"/>
  <c r="D215"/>
  <c r="R2323" i="3"/>
  <c r="D214" i="2"/>
  <c r="W2551" i="3"/>
  <c r="W2550"/>
  <c r="F259" i="2"/>
  <c r="W1461" i="3"/>
  <c r="W4273"/>
  <c r="F407" i="2"/>
  <c r="W4508" i="3"/>
  <c r="W4506"/>
  <c r="W4505"/>
  <c r="W3701"/>
  <c r="W3696"/>
  <c r="F370" i="2"/>
  <c r="W2404" i="3"/>
  <c r="W2402"/>
  <c r="F231" i="2"/>
  <c r="W4050" i="3"/>
  <c r="T341"/>
  <c r="R550"/>
  <c r="D31" i="2"/>
  <c r="V4022" i="3"/>
  <c r="W2597"/>
  <c r="W2792"/>
  <c r="R341"/>
  <c r="D23" i="2"/>
  <c r="R1043" i="3"/>
  <c r="D83" i="2"/>
  <c r="V4374" i="3"/>
  <c r="W4374"/>
  <c r="V2625"/>
  <c r="E273" i="2"/>
  <c r="E274"/>
  <c r="P17" i="3"/>
  <c r="P16"/>
  <c r="C10" i="2"/>
  <c r="R1026" i="3"/>
  <c r="D79" i="2"/>
  <c r="T1043" i="3"/>
  <c r="C243" i="2"/>
  <c r="P2479" i="3"/>
  <c r="C242" i="2"/>
  <c r="W1285" i="3"/>
  <c r="F101" i="2"/>
  <c r="R4153" i="3"/>
  <c r="D399" i="2"/>
  <c r="W546" i="3"/>
  <c r="W537"/>
  <c r="F30" i="2"/>
  <c r="W236" i="3"/>
  <c r="V450"/>
  <c r="W450"/>
  <c r="W447"/>
  <c r="F28" i="2"/>
  <c r="P447" i="3"/>
  <c r="C28" i="2"/>
  <c r="V394" i="3"/>
  <c r="W394"/>
  <c r="W381"/>
  <c r="F24" i="2"/>
  <c r="D190"/>
  <c r="D287"/>
  <c r="R2681" i="3"/>
  <c r="D286" i="2"/>
  <c r="T4049" i="3"/>
  <c r="W1901"/>
  <c r="F163" i="2"/>
  <c r="V2171" i="3"/>
  <c r="W2171"/>
  <c r="P2170"/>
  <c r="C192" i="2"/>
  <c r="W976" i="3"/>
  <c r="V976"/>
  <c r="V974"/>
  <c r="E73" i="2"/>
  <c r="P974" i="3"/>
  <c r="C73" i="2"/>
  <c r="V3212" i="3"/>
  <c r="W3212"/>
  <c r="P3115"/>
  <c r="C344" i="2"/>
  <c r="R2495" i="3"/>
  <c r="D247" i="2"/>
  <c r="D248"/>
  <c r="V2020" i="3"/>
  <c r="W2020"/>
  <c r="V2083"/>
  <c r="W2083"/>
  <c r="V2194"/>
  <c r="W2194"/>
  <c r="V2183"/>
  <c r="W2183"/>
  <c r="W1371"/>
  <c r="V1901"/>
  <c r="E163" i="2"/>
  <c r="T2186" i="3"/>
  <c r="D293" i="2"/>
  <c r="R2717" i="3"/>
  <c r="D292" i="2"/>
  <c r="P550" i="3"/>
  <c r="C31" i="2"/>
  <c r="V552" i="3"/>
  <c r="V2702"/>
  <c r="W2702"/>
  <c r="D344" i="2"/>
  <c r="R3066" i="3"/>
  <c r="D339" i="2"/>
  <c r="P3344" i="3"/>
  <c r="C355" i="2"/>
  <c r="V3345" i="3"/>
  <c r="V3344"/>
  <c r="E355" i="2"/>
  <c r="V4473" i="3"/>
  <c r="W4473"/>
  <c r="P2496"/>
  <c r="V2501"/>
  <c r="V2496"/>
  <c r="P2633"/>
  <c r="W2635"/>
  <c r="V2635"/>
  <c r="V2633"/>
  <c r="P2682"/>
  <c r="V2683"/>
  <c r="W2683"/>
  <c r="V2112"/>
  <c r="W2112"/>
  <c r="V75"/>
  <c r="W75"/>
  <c r="P61"/>
  <c r="C13" i="2"/>
  <c r="W2936" i="3"/>
  <c r="R2993"/>
  <c r="R2980"/>
  <c r="T3331"/>
  <c r="V957"/>
  <c r="E71" i="2"/>
  <c r="T2570" i="3"/>
  <c r="T2494"/>
  <c r="V4154"/>
  <c r="W242"/>
  <c r="W241"/>
  <c r="F16" i="2"/>
  <c r="V413" i="3"/>
  <c r="E26" i="2"/>
  <c r="T1640" i="3"/>
  <c r="T1552"/>
  <c r="T1982"/>
  <c r="T1972"/>
  <c r="R2042"/>
  <c r="P2104"/>
  <c r="C183" i="2"/>
  <c r="T2464" i="3"/>
  <c r="T2423"/>
  <c r="T2342"/>
  <c r="P2697"/>
  <c r="W2674"/>
  <c r="V1450"/>
  <c r="E110" i="2"/>
  <c r="R1876" i="3"/>
  <c r="D159" i="2"/>
  <c r="R1042" i="3"/>
  <c r="D82" i="2"/>
  <c r="R2273" i="3"/>
  <c r="D206" i="2"/>
  <c r="W806" i="3"/>
  <c r="W803"/>
  <c r="F51" i="2"/>
  <c r="W3242" i="3"/>
  <c r="W3241"/>
  <c r="F345" i="2"/>
  <c r="V810" i="3"/>
  <c r="V808"/>
  <c r="P808"/>
  <c r="C52" i="2"/>
  <c r="V1811" i="3"/>
  <c r="V1810"/>
  <c r="P1810"/>
  <c r="V525"/>
  <c r="W525"/>
  <c r="V566"/>
  <c r="W566"/>
  <c r="T550"/>
  <c r="R2303"/>
  <c r="D210" i="2"/>
  <c r="D211"/>
  <c r="R4033" i="3"/>
  <c r="D388" i="2"/>
  <c r="V4511" i="3"/>
  <c r="E422" i="2"/>
  <c r="E423"/>
  <c r="W880" i="3"/>
  <c r="W3061"/>
  <c r="W3059"/>
  <c r="F337" i="2"/>
  <c r="V3059" i="3"/>
  <c r="E337" i="2"/>
  <c r="V1943" i="3"/>
  <c r="V1940"/>
  <c r="E166" i="2"/>
  <c r="P2933" i="3"/>
  <c r="C320" i="2"/>
  <c r="V346" i="3"/>
  <c r="V341"/>
  <c r="E23" i="2"/>
  <c r="V1068" i="3"/>
  <c r="V1066"/>
  <c r="E84" i="2"/>
  <c r="P1066" i="3"/>
  <c r="C84" i="2"/>
  <c r="V2156" i="3"/>
  <c r="W2156"/>
  <c r="W2142"/>
  <c r="F190" i="2"/>
  <c r="P2142" i="3"/>
  <c r="C190" i="2"/>
  <c r="V2435" i="3"/>
  <c r="V2431"/>
  <c r="E236" i="2"/>
  <c r="P2431" i="3"/>
  <c r="C236" i="2"/>
  <c r="V2511" i="3"/>
  <c r="P2510"/>
  <c r="D276" i="2"/>
  <c r="R2632" i="3"/>
  <c r="D275" i="2"/>
  <c r="T2867" i="3"/>
  <c r="T2813"/>
  <c r="T2790"/>
  <c r="P1131"/>
  <c r="C93" i="2"/>
  <c r="C306"/>
  <c r="P2791" i="3"/>
  <c r="C305" i="2"/>
  <c r="V55" i="3"/>
  <c r="W55"/>
  <c r="V334"/>
  <c r="V2027"/>
  <c r="W2027"/>
  <c r="P2071"/>
  <c r="C180" i="2"/>
  <c r="V2073" i="3"/>
  <c r="V2071"/>
  <c r="E180" i="2"/>
  <c r="T2160" i="3"/>
  <c r="V2687"/>
  <c r="W2687"/>
  <c r="V1050"/>
  <c r="W1050"/>
  <c r="P1043"/>
  <c r="T61"/>
  <c r="T60"/>
  <c r="V331"/>
  <c r="W331"/>
  <c r="V1028"/>
  <c r="W1028"/>
  <c r="P1026"/>
  <c r="C79" i="2"/>
  <c r="V1949" i="3"/>
  <c r="P1946"/>
  <c r="C167" i="2"/>
  <c r="V2129" i="3"/>
  <c r="V2127"/>
  <c r="E187" i="2"/>
  <c r="V2168" i="3"/>
  <c r="W2168"/>
  <c r="P2451"/>
  <c r="C238" i="2"/>
  <c r="V2459" i="3"/>
  <c r="W2459"/>
  <c r="V2917"/>
  <c r="W2917"/>
  <c r="P2909"/>
  <c r="C318" i="2"/>
  <c r="W3468" i="3"/>
  <c r="P1260"/>
  <c r="C99" i="2"/>
  <c r="T3601" i="3"/>
  <c r="W2668"/>
  <c r="F283" i="2"/>
  <c r="V2924" i="3"/>
  <c r="W2924"/>
  <c r="W2909"/>
  <c r="F318" i="2"/>
  <c r="W13" i="3"/>
  <c r="W12"/>
  <c r="F9" i="2"/>
  <c r="V12" i="3"/>
  <c r="E9" i="2"/>
  <c r="V1033" i="3"/>
  <c r="W1033"/>
  <c r="V2407"/>
  <c r="E232" i="2"/>
  <c r="E233"/>
  <c r="V309" i="3"/>
  <c r="W309"/>
  <c r="W2548"/>
  <c r="W2547"/>
  <c r="F258" i="2"/>
  <c r="V2547" i="3"/>
  <c r="E258" i="2"/>
  <c r="V1300" i="3"/>
  <c r="W1300"/>
  <c r="P1295"/>
  <c r="C102" i="2"/>
  <c r="T2980" i="3"/>
  <c r="T2944"/>
  <c r="W1618"/>
  <c r="F136" i="2"/>
  <c r="W3003" i="3"/>
  <c r="T2041"/>
  <c r="W1450"/>
  <c r="F110" i="2"/>
  <c r="W2933" i="3"/>
  <c r="F320" i="2"/>
  <c r="V2961" i="3"/>
  <c r="V2957"/>
  <c r="E325" i="2"/>
  <c r="P2957" i="3"/>
  <c r="C325" i="2"/>
  <c r="V2522" i="3"/>
  <c r="V2521"/>
  <c r="P2521"/>
  <c r="V1934"/>
  <c r="V1923"/>
  <c r="E165" i="2"/>
  <c r="V560" i="3"/>
  <c r="W560"/>
  <c r="V4038"/>
  <c r="W4038"/>
  <c r="P4033"/>
  <c r="V2298"/>
  <c r="W2298"/>
  <c r="W2293"/>
  <c r="F209" i="2"/>
  <c r="P2293" i="3"/>
  <c r="V1017"/>
  <c r="V1016"/>
  <c r="E78" i="2"/>
  <c r="P982" i="3"/>
  <c r="C74" i="2"/>
  <c r="V985" i="3"/>
  <c r="V982"/>
  <c r="E74" i="2"/>
  <c r="P3006" i="3"/>
  <c r="C333" i="2"/>
  <c r="V42" i="3"/>
  <c r="W1003"/>
  <c r="W1002"/>
  <c r="F76" i="2"/>
  <c r="W1304" i="3"/>
  <c r="V4071"/>
  <c r="E392" i="2"/>
  <c r="W4012" i="3"/>
  <c r="W1156"/>
  <c r="F97" i="2"/>
  <c r="W1608" i="3"/>
  <c r="W2869"/>
  <c r="V3602"/>
  <c r="E366" i="2"/>
  <c r="W3213" i="3"/>
  <c r="V2480"/>
  <c r="V1131"/>
  <c r="E93" i="2"/>
  <c r="W979" i="3"/>
  <c r="V2162"/>
  <c r="W2162"/>
  <c r="V2256"/>
  <c r="E204" i="2"/>
  <c r="V2142" i="3"/>
  <c r="E190" i="2"/>
  <c r="W4542" i="3"/>
  <c r="W4541"/>
  <c r="W4540"/>
  <c r="F430" i="2"/>
  <c r="W809" i="3"/>
  <c r="W1283"/>
  <c r="V3049"/>
  <c r="E336" i="2"/>
  <c r="R4360" i="3"/>
  <c r="D412" i="2"/>
  <c r="W831" i="3"/>
  <c r="W829"/>
  <c r="F56" i="2"/>
  <c r="V2104" i="3"/>
  <c r="E183" i="2"/>
  <c r="R2440" i="3"/>
  <c r="D237" i="2"/>
  <c r="W2603" i="3"/>
  <c r="R2764"/>
  <c r="D299" i="2"/>
  <c r="W2781" i="3"/>
  <c r="W2780"/>
  <c r="F302" i="2"/>
  <c r="V931" i="3"/>
  <c r="E68" i="2"/>
  <c r="W2304" i="3"/>
  <c r="W2303"/>
  <c r="F210" i="2"/>
  <c r="V447" i="3"/>
  <c r="E28" i="2"/>
  <c r="R2228" i="3"/>
  <c r="D200" i="2"/>
  <c r="V4273" i="3"/>
  <c r="E407" i="2"/>
  <c r="W2826" i="3"/>
  <c r="F314" i="2"/>
  <c r="C11"/>
  <c r="V4199" i="3"/>
  <c r="E402" i="2"/>
  <c r="V2870" i="3"/>
  <c r="W2870"/>
  <c r="W1848"/>
  <c r="W1842"/>
  <c r="V622"/>
  <c r="W622"/>
  <c r="V912"/>
  <c r="W912"/>
  <c r="P911"/>
  <c r="C66" i="2"/>
  <c r="V3275" i="3"/>
  <c r="V3262"/>
  <c r="E348" i="2"/>
  <c r="V629" i="3"/>
  <c r="E36" i="2"/>
  <c r="P1898" i="3"/>
  <c r="C162" i="2"/>
  <c r="V1899" i="3"/>
  <c r="V1898"/>
  <c r="E162" i="2"/>
  <c r="P2966" i="3"/>
  <c r="C327" i="2"/>
  <c r="V2968" i="3"/>
  <c r="V2966"/>
  <c r="E327" i="2"/>
  <c r="V3274" i="3"/>
  <c r="W3274"/>
  <c r="P3262"/>
  <c r="C348" i="2"/>
  <c r="V3325" i="3"/>
  <c r="P3319"/>
  <c r="C351" i="2"/>
  <c r="V4041" i="3"/>
  <c r="W4041"/>
  <c r="V4141"/>
  <c r="V4129"/>
  <c r="E398" i="2"/>
  <c r="P4129" i="3"/>
  <c r="C398" i="2"/>
  <c r="P2928" i="3"/>
  <c r="C319" i="2"/>
  <c r="V2930" i="3"/>
  <c r="V2928"/>
  <c r="E319" i="2"/>
  <c r="P4273" i="3"/>
  <c r="C407" i="2"/>
  <c r="T1042" i="3"/>
  <c r="V1121"/>
  <c r="W1121"/>
  <c r="R2867"/>
  <c r="V137"/>
  <c r="W137"/>
  <c r="W224"/>
  <c r="F15" i="2"/>
  <c r="V1281" i="3"/>
  <c r="W1281"/>
  <c r="P1270"/>
  <c r="C100" i="2"/>
  <c r="R2160" i="3"/>
  <c r="D191" i="2"/>
  <c r="V2441" i="3"/>
  <c r="W2441"/>
  <c r="D252" i="2"/>
  <c r="R2520" i="3"/>
  <c r="D251" i="2"/>
  <c r="T17" i="3"/>
  <c r="T16"/>
  <c r="R61"/>
  <c r="T1026"/>
  <c r="T852"/>
  <c r="V1062"/>
  <c r="W1062"/>
  <c r="W1043"/>
  <c r="V1128"/>
  <c r="V1123"/>
  <c r="E92" i="2"/>
  <c r="P1123" i="3"/>
  <c r="C92" i="2"/>
  <c r="W1150" i="3"/>
  <c r="W1149"/>
  <c r="F96" i="2"/>
  <c r="V1149" i="3"/>
  <c r="E96" i="2"/>
  <c r="V2873" i="3"/>
  <c r="W2873"/>
  <c r="R2909"/>
  <c r="D318" i="2"/>
  <c r="E421"/>
  <c r="V4505" i="3"/>
  <c r="E323" i="2"/>
  <c r="F274"/>
  <c r="W2625" i="3"/>
  <c r="F273" i="2"/>
  <c r="E257"/>
  <c r="F391"/>
  <c r="F257"/>
  <c r="F421"/>
  <c r="E20"/>
  <c r="V287" i="3"/>
  <c r="E19" i="2"/>
  <c r="F431"/>
  <c r="P2558" i="3"/>
  <c r="C262" i="2"/>
  <c r="V613" i="3"/>
  <c r="P607"/>
  <c r="C35" i="2"/>
  <c r="V640" i="3"/>
  <c r="V639"/>
  <c r="P639"/>
  <c r="V895"/>
  <c r="V885"/>
  <c r="D271" i="2"/>
  <c r="R2570" i="3"/>
  <c r="D265" i="2"/>
  <c r="V2652" i="3"/>
  <c r="V2649"/>
  <c r="P2649"/>
  <c r="V2697"/>
  <c r="W2698"/>
  <c r="C299" i="2"/>
  <c r="V2791" i="3"/>
  <c r="V4376"/>
  <c r="V4360"/>
  <c r="E412" i="2"/>
  <c r="P4360" i="3"/>
  <c r="C412" i="2"/>
  <c r="V4170" i="3"/>
  <c r="E400" i="2"/>
  <c r="V3018" i="3"/>
  <c r="E334" i="2"/>
  <c r="V1322" i="3"/>
  <c r="V1313"/>
  <c r="E104" i="2"/>
  <c r="P1313" i="3"/>
  <c r="C104" i="2"/>
  <c r="D375"/>
  <c r="R3826" i="3"/>
  <c r="D374" i="2"/>
  <c r="E208"/>
  <c r="E427"/>
  <c r="V4529" i="3"/>
  <c r="E426" i="2"/>
  <c r="W4170" i="3"/>
  <c r="F400" i="2"/>
  <c r="W2971" i="3"/>
  <c r="F328" i="2"/>
  <c r="D57"/>
  <c r="R780" i="3"/>
  <c r="D46" i="2"/>
  <c r="R2763" i="3"/>
  <c r="D298" i="2"/>
  <c r="V4297" i="3"/>
  <c r="W4297"/>
  <c r="D288" i="2"/>
  <c r="P885" i="3"/>
  <c r="W4008"/>
  <c r="F306" i="2"/>
  <c r="R298" i="3"/>
  <c r="W210"/>
  <c r="W146"/>
  <c r="F14" i="2"/>
  <c r="W1145" i="3"/>
  <c r="W1139"/>
  <c r="F94" i="2"/>
  <c r="W3358" i="3"/>
  <c r="R2204"/>
  <c r="D194" i="2"/>
  <c r="D195"/>
  <c r="V4455" i="3"/>
  <c r="W4455"/>
  <c r="P4448"/>
  <c r="C416" i="2"/>
  <c r="V2844" i="3"/>
  <c r="E315" i="2"/>
  <c r="F220"/>
  <c r="W2343" i="3"/>
  <c r="F293" i="2"/>
  <c r="W2717" i="3"/>
  <c r="F292" i="2"/>
  <c r="W1107" i="3"/>
  <c r="W1098"/>
  <c r="C56" i="2"/>
  <c r="V2981" i="3"/>
  <c r="C16" i="2"/>
  <c r="W425" i="3"/>
  <c r="V625"/>
  <c r="W625"/>
  <c r="D38" i="2"/>
  <c r="R638" i="3"/>
  <c r="D37" i="2"/>
  <c r="V836" i="3"/>
  <c r="V835"/>
  <c r="E57" i="2"/>
  <c r="P835" i="3"/>
  <c r="C57" i="2"/>
  <c r="W836" i="3"/>
  <c r="W835"/>
  <c r="F57" i="2"/>
  <c r="V1257" i="3"/>
  <c r="V1203"/>
  <c r="E98" i="2"/>
  <c r="P1203" i="3"/>
  <c r="V1581"/>
  <c r="V1580"/>
  <c r="E131" i="2"/>
  <c r="P1580" i="3"/>
  <c r="D177" i="2"/>
  <c r="R2041" i="3"/>
  <c r="D176" i="2"/>
  <c r="V2090" i="3"/>
  <c r="V2082"/>
  <c r="E181" i="2"/>
  <c r="W2090" i="3"/>
  <c r="P2082"/>
  <c r="C181" i="2"/>
  <c r="R2643" i="3"/>
  <c r="D278" i="2"/>
  <c r="D280"/>
  <c r="F86"/>
  <c r="W1080" i="3"/>
  <c r="F85" i="2"/>
  <c r="C221"/>
  <c r="E61"/>
  <c r="V3358" i="3"/>
  <c r="V4107"/>
  <c r="E396" i="2"/>
  <c r="V3002" i="3"/>
  <c r="W3002"/>
  <c r="P2993"/>
  <c r="T4360"/>
  <c r="T4325"/>
  <c r="W1716"/>
  <c r="W2592"/>
  <c r="F269" i="2"/>
  <c r="D150"/>
  <c r="R1715" i="3"/>
  <c r="D145" i="2"/>
  <c r="F18"/>
  <c r="W272" i="3"/>
  <c r="F17" i="2"/>
  <c r="V4186" i="3"/>
  <c r="E401" i="2"/>
  <c r="W825" i="3"/>
  <c r="W823"/>
  <c r="F55" i="2"/>
  <c r="D8"/>
  <c r="R5" i="3"/>
  <c r="V1651"/>
  <c r="W1651"/>
  <c r="R2115"/>
  <c r="D184" i="2"/>
  <c r="D185"/>
  <c r="T2213" i="3"/>
  <c r="V2756"/>
  <c r="V2731"/>
  <c r="P2731"/>
  <c r="T4293"/>
  <c r="T4292"/>
  <c r="W4123"/>
  <c r="W4115"/>
  <c r="F397" i="2"/>
  <c r="C357"/>
  <c r="V272" i="3"/>
  <c r="E17" i="2"/>
  <c r="E18"/>
  <c r="W3588" i="3"/>
  <c r="W3583"/>
  <c r="F362" i="2"/>
  <c r="V3583" i="3"/>
  <c r="E362" i="2"/>
  <c r="F107"/>
  <c r="E340"/>
  <c r="V4394" i="3"/>
  <c r="V4393"/>
  <c r="E413" i="2"/>
  <c r="P4393" i="3"/>
  <c r="C413" i="2"/>
  <c r="E97"/>
  <c r="E243"/>
  <c r="V2479" i="3"/>
  <c r="E242" i="2"/>
  <c r="V2427" i="3"/>
  <c r="V2424"/>
  <c r="P2424"/>
  <c r="D297" i="2"/>
  <c r="R2730" i="3"/>
  <c r="D296" i="2"/>
  <c r="V572" i="3"/>
  <c r="E32" i="2"/>
  <c r="V4153" i="3"/>
  <c r="E399" i="2"/>
  <c r="V4411" i="3"/>
  <c r="V4400"/>
  <c r="P4400"/>
  <c r="T1088"/>
  <c r="D131" i="2"/>
  <c r="R1552" i="3"/>
  <c r="D126" i="2"/>
  <c r="R1782" i="3"/>
  <c r="D151" i="2"/>
  <c r="D152"/>
  <c r="R1972" i="3"/>
  <c r="D173" i="2"/>
  <c r="D174"/>
  <c r="V2215" i="3"/>
  <c r="V2214"/>
  <c r="P2214"/>
  <c r="P2464"/>
  <c r="C239" i="2"/>
  <c r="V2465" i="3"/>
  <c r="V2464"/>
  <c r="E239" i="2"/>
  <c r="D411"/>
  <c r="R4325" i="3"/>
  <c r="D410" i="2"/>
  <c r="V1618" i="3"/>
  <c r="E136" i="2"/>
  <c r="V1557" i="3"/>
  <c r="C196" i="2"/>
  <c r="P2204" i="3"/>
  <c r="C194" i="2"/>
  <c r="V1002" i="3"/>
  <c r="E76" i="2"/>
  <c r="V3820" i="3"/>
  <c r="V3819"/>
  <c r="E372" i="2"/>
  <c r="P3819" i="3"/>
  <c r="C372" i="2"/>
  <c r="D356"/>
  <c r="R3331" i="3"/>
  <c r="F423" i="2"/>
  <c r="W4511" i="3"/>
  <c r="F422" i="2"/>
  <c r="V1285" i="3"/>
  <c r="E101" i="2"/>
  <c r="V2971" i="3"/>
  <c r="E328" i="2"/>
  <c r="C86"/>
  <c r="P1080" i="3"/>
  <c r="C85" i="2"/>
  <c r="W4186" i="3"/>
  <c r="F401" i="2"/>
  <c r="V4540" i="3"/>
  <c r="E430" i="2"/>
  <c r="E431"/>
  <c r="V617" i="3"/>
  <c r="W617"/>
  <c r="W3053"/>
  <c r="W3049"/>
  <c r="F336" i="2"/>
  <c r="C340"/>
  <c r="V330" i="3"/>
  <c r="W330"/>
  <c r="P298"/>
  <c r="V2117"/>
  <c r="V2116"/>
  <c r="P2116"/>
  <c r="V2201"/>
  <c r="V2186"/>
  <c r="E193" i="2"/>
  <c r="D198"/>
  <c r="R2213" i="3"/>
  <c r="D197" i="2"/>
  <c r="V2385" i="3"/>
  <c r="V2768"/>
  <c r="W2768"/>
  <c r="P2771"/>
  <c r="C300" i="2"/>
  <c r="V2773" i="3"/>
  <c r="V2771"/>
  <c r="E300" i="2"/>
  <c r="E302"/>
  <c r="V2779" i="3"/>
  <c r="E301" i="2"/>
  <c r="V4225" i="3"/>
  <c r="W4225"/>
  <c r="V4259"/>
  <c r="V4252"/>
  <c r="E405" i="2"/>
  <c r="P4252" i="3"/>
  <c r="C405" i="2"/>
  <c r="F120"/>
  <c r="W932" i="3"/>
  <c r="W931"/>
  <c r="F68" i="2"/>
  <c r="C120"/>
  <c r="P1519" i="3"/>
  <c r="C119" i="2"/>
  <c r="C391"/>
  <c r="E387"/>
  <c r="W1558" i="3"/>
  <c r="W1557"/>
  <c r="W2395"/>
  <c r="F228" i="2"/>
  <c r="C165"/>
  <c r="P1876" i="3"/>
  <c r="C159" i="2"/>
  <c r="F154"/>
  <c r="W1797" i="3"/>
  <c r="F153" i="2"/>
  <c r="W974" i="3"/>
  <c r="F73" i="2"/>
  <c r="V1043" i="3"/>
  <c r="W697"/>
  <c r="F42" i="2"/>
  <c r="E215"/>
  <c r="V2323" i="3"/>
  <c r="E214" i="2"/>
  <c r="W2188" i="3"/>
  <c r="W1908"/>
  <c r="F164" i="2"/>
  <c r="T4448" i="3"/>
  <c r="T4399"/>
  <c r="W1439"/>
  <c r="W1427"/>
  <c r="F108" i="2"/>
  <c r="T1326" i="3"/>
  <c r="D415" i="2"/>
  <c r="R4399" i="3"/>
  <c r="D414" i="2"/>
  <c r="W1752" i="3"/>
  <c r="W1751"/>
  <c r="F148" i="2"/>
  <c r="V1751" i="3"/>
  <c r="E148" i="2"/>
  <c r="E220"/>
  <c r="V2343" i="3"/>
  <c r="V4294"/>
  <c r="V4293"/>
  <c r="P4293"/>
  <c r="W3024"/>
  <c r="V1786"/>
  <c r="P1783"/>
  <c r="P2656"/>
  <c r="V2662"/>
  <c r="V2656"/>
  <c r="W1497"/>
  <c r="W1496"/>
  <c r="D282" i="2"/>
  <c r="R2655" i="3"/>
  <c r="D281" i="2"/>
  <c r="V381" i="3"/>
  <c r="E24" i="2"/>
  <c r="W2983" i="3"/>
  <c r="W2981"/>
  <c r="E313" i="2"/>
  <c r="V333" i="3"/>
  <c r="W333"/>
  <c r="V515"/>
  <c r="W515"/>
  <c r="P459"/>
  <c r="C29" i="2"/>
  <c r="V602" i="3"/>
  <c r="W602"/>
  <c r="W595"/>
  <c r="F34" i="2"/>
  <c r="V1120" i="3"/>
  <c r="W1120"/>
  <c r="W1115"/>
  <c r="F91" i="2"/>
  <c r="P1115" i="3"/>
  <c r="T1148"/>
  <c r="D144" i="2"/>
  <c r="R1671" i="3"/>
  <c r="V1983"/>
  <c r="V1982"/>
  <c r="E175" i="2"/>
  <c r="P1982" i="3"/>
  <c r="C175" i="2"/>
  <c r="P2042" i="3"/>
  <c r="V2049"/>
  <c r="V2042"/>
  <c r="V2446"/>
  <c r="W2446"/>
  <c r="P2440"/>
  <c r="C237" i="2"/>
  <c r="F262"/>
  <c r="V2615" i="3"/>
  <c r="V2608"/>
  <c r="P2608"/>
  <c r="V4222"/>
  <c r="P4209"/>
  <c r="C403" i="2"/>
  <c r="V4244" i="3"/>
  <c r="V4228"/>
  <c r="E404" i="2"/>
  <c r="P4228" i="3"/>
  <c r="C404" i="2"/>
  <c r="E86"/>
  <c r="V1080" i="3"/>
  <c r="E85" i="2"/>
  <c r="R16" i="3"/>
  <c r="D10" i="2"/>
  <c r="D11"/>
  <c r="V2395" i="3"/>
  <c r="E228" i="2"/>
  <c r="C146"/>
  <c r="P1715" i="3"/>
  <c r="C145" i="2"/>
  <c r="C328"/>
  <c r="P2945" i="3"/>
  <c r="F222" i="2"/>
  <c r="W2359" i="3"/>
  <c r="F221" i="2"/>
  <c r="W4200" i="3"/>
  <c r="W4199"/>
  <c r="F402" i="2"/>
  <c r="W2075" i="3"/>
  <c r="V697"/>
  <c r="E42" i="2"/>
  <c r="W996" i="3"/>
  <c r="W994"/>
  <c r="F75" i="2"/>
  <c r="W1589" i="3"/>
  <c r="W1588"/>
  <c r="F132" i="2"/>
  <c r="W4140" i="3"/>
  <c r="W2408"/>
  <c r="W4091"/>
  <c r="W2462"/>
  <c r="W2451"/>
  <c r="F238" i="2"/>
  <c r="W3276" i="3"/>
  <c r="W4102"/>
  <c r="W4097"/>
  <c r="F395" i="2"/>
  <c r="W4229" i="3"/>
  <c r="W914"/>
  <c r="V1908"/>
  <c r="E164" i="2"/>
  <c r="V3798" i="3"/>
  <c r="W3798"/>
  <c r="P3715"/>
  <c r="V4050"/>
  <c r="V4466"/>
  <c r="V4448"/>
  <c r="E416" i="2"/>
  <c r="W3725" i="3"/>
  <c r="W2289"/>
  <c r="W2283"/>
  <c r="W1645"/>
  <c r="F47" i="2"/>
  <c r="W3082" i="3"/>
  <c r="W3067"/>
  <c r="W3626"/>
  <c r="W3602"/>
  <c r="W960"/>
  <c r="W957"/>
  <c r="F71" i="2"/>
  <c r="V1716" i="3"/>
  <c r="W291"/>
  <c r="W288"/>
  <c r="W4401"/>
  <c r="W4532"/>
  <c r="W4530"/>
  <c r="W2484"/>
  <c r="W2480"/>
  <c r="W1136"/>
  <c r="W1131"/>
  <c r="F93" i="2"/>
  <c r="W794" i="3"/>
  <c r="W792"/>
  <c r="F49" i="2"/>
  <c r="V2160" i="3"/>
  <c r="E191" i="2"/>
  <c r="W2260" i="3"/>
  <c r="W2256"/>
  <c r="F204" i="2"/>
  <c r="W2621" i="3"/>
  <c r="W3683"/>
  <c r="W3681"/>
  <c r="F368" i="2"/>
  <c r="D250"/>
  <c r="R2509" i="3"/>
  <c r="W1894"/>
  <c r="W1890"/>
  <c r="F161" i="2"/>
  <c r="V4353" i="3"/>
  <c r="W4353"/>
  <c r="W4326"/>
  <c r="P4326"/>
  <c r="P2706"/>
  <c r="C291" i="2"/>
  <c r="V2712" i="3"/>
  <c r="W2712"/>
  <c r="W2706"/>
  <c r="F291" i="2"/>
  <c r="W575" i="3"/>
  <c r="W572"/>
  <c r="F32" i="2"/>
  <c r="W4154" i="3"/>
  <c r="W2823"/>
  <c r="W2817"/>
  <c r="W2948"/>
  <c r="W2946"/>
  <c r="V2909"/>
  <c r="E318" i="2"/>
  <c r="V8" i="3"/>
  <c r="V6"/>
  <c r="A435" i="2"/>
  <c r="P6" i="3"/>
  <c r="T607"/>
  <c r="T297"/>
  <c r="R1088"/>
  <c r="D87" i="2"/>
  <c r="D91"/>
  <c r="D98"/>
  <c r="R1148" i="3"/>
  <c r="D95" i="2"/>
  <c r="V1646" i="3"/>
  <c r="V1640"/>
  <c r="E137" i="2"/>
  <c r="P1640" i="3"/>
  <c r="C137" i="2"/>
  <c r="V1673" i="3"/>
  <c r="V1672"/>
  <c r="W1673"/>
  <c r="W1672"/>
  <c r="P1672"/>
  <c r="V1793"/>
  <c r="W1793"/>
  <c r="V1976"/>
  <c r="V1973"/>
  <c r="P1973"/>
  <c r="V2101"/>
  <c r="V2092"/>
  <c r="E182" i="2"/>
  <c r="P2092" i="3"/>
  <c r="C182" i="2"/>
  <c r="W2110" i="3"/>
  <c r="V2221"/>
  <c r="V2220"/>
  <c r="E199" i="2"/>
  <c r="P2220" i="3"/>
  <c r="C199" i="2"/>
  <c r="D235"/>
  <c r="E262"/>
  <c r="V2558" i="3"/>
  <c r="E261" i="2"/>
  <c r="V2622" i="3"/>
  <c r="W2622"/>
  <c r="P2617"/>
  <c r="C272" i="2"/>
  <c r="C290"/>
  <c r="T2763" i="3"/>
  <c r="T2680"/>
  <c r="T2679"/>
  <c r="C302" i="2"/>
  <c r="P2779" i="3"/>
  <c r="C301" i="2"/>
  <c r="R4209" i="3"/>
  <c r="R4293"/>
  <c r="W4000"/>
  <c r="W3995"/>
  <c r="C110" i="2"/>
  <c r="P1326" i="3"/>
  <c r="C105" i="2"/>
  <c r="W1268" i="3"/>
  <c r="W1260"/>
  <c r="F99" i="2"/>
  <c r="W135" i="3"/>
  <c r="W4211"/>
  <c r="E120" i="2"/>
  <c r="E202"/>
  <c r="P2813" i="3"/>
  <c r="C314" i="2"/>
  <c r="D223"/>
  <c r="V4535" i="3"/>
  <c r="E428" i="2"/>
  <c r="E429"/>
  <c r="R852" i="3"/>
  <c r="D60" i="2"/>
  <c r="P2186" i="3"/>
  <c r="V2209"/>
  <c r="W2210"/>
  <c r="W2209"/>
  <c r="F196" i="2"/>
  <c r="W2765" i="3"/>
  <c r="V3827"/>
  <c r="W4269"/>
  <c r="W4268"/>
  <c r="F406" i="2"/>
  <c r="R3601" i="3"/>
  <c r="D365" i="2"/>
  <c r="E279"/>
  <c r="E158"/>
  <c r="V1841" i="3"/>
  <c r="E157" i="2"/>
  <c r="P2527" i="3"/>
  <c r="C253" i="2"/>
  <c r="C254"/>
  <c r="D328"/>
  <c r="R2945" i="3"/>
  <c r="D322" i="2"/>
  <c r="V1761" i="3"/>
  <c r="E150" i="2"/>
  <c r="W1762" i="3"/>
  <c r="W1761"/>
  <c r="F150" i="2"/>
  <c r="C142"/>
  <c r="P1665" i="3"/>
  <c r="C141" i="2"/>
  <c r="D426"/>
  <c r="R4504" i="3"/>
  <c r="W4153"/>
  <c r="F399" i="2"/>
  <c r="W2427" i="3"/>
  <c r="W2424"/>
  <c r="W2324"/>
  <c r="W2385"/>
  <c r="V4115"/>
  <c r="E397" i="2"/>
  <c r="W1959" i="3"/>
  <c r="W1958"/>
  <c r="F169" i="2"/>
  <c r="W1090" i="3"/>
  <c r="W1089"/>
  <c r="F88" i="2"/>
  <c r="V2592" i="3"/>
  <c r="E269" i="2"/>
  <c r="W3823" i="3"/>
  <c r="W3822"/>
  <c r="F373" i="2"/>
  <c r="V3500" i="3"/>
  <c r="E360" i="2"/>
  <c r="W3478" i="3"/>
  <c r="W3477"/>
  <c r="F359" i="2"/>
  <c r="V3477" i="3"/>
  <c r="E359" i="2"/>
  <c r="W3548" i="3"/>
  <c r="W3508"/>
  <c r="F361" i="2"/>
  <c r="V3508" i="3"/>
  <c r="E361" i="2"/>
  <c r="P2303" i="3"/>
  <c r="C210" i="2"/>
  <c r="C211"/>
  <c r="V4079" i="3"/>
  <c r="E393" i="2"/>
  <c r="W4083" i="3"/>
  <c r="W4079"/>
  <c r="F393" i="2"/>
  <c r="W1615" i="3"/>
  <c r="W1611"/>
  <c r="F135" i="2"/>
  <c r="V1611" i="3"/>
  <c r="E135" i="2"/>
  <c r="W2991" i="3"/>
  <c r="W2989"/>
  <c r="F331" i="2"/>
  <c r="V2989" i="3"/>
  <c r="E331" i="2"/>
  <c r="W1542" i="3"/>
  <c r="W1540"/>
  <c r="V1540"/>
  <c r="V2063"/>
  <c r="E179" i="2"/>
  <c r="W2069" i="3"/>
  <c r="W2063"/>
  <c r="F179" i="2"/>
  <c r="E222"/>
  <c r="V2359" i="3"/>
  <c r="E221" i="2"/>
  <c r="E142"/>
  <c r="V1665" i="3"/>
  <c r="E141" i="2"/>
  <c r="W2600" i="3"/>
  <c r="F270" i="2"/>
  <c r="W876" i="3"/>
  <c r="F63" i="2"/>
  <c r="V4085" i="3"/>
  <c r="E394" i="2"/>
  <c r="V2229" i="3"/>
  <c r="E201" i="2"/>
  <c r="W2230" i="3"/>
  <c r="W2229"/>
  <c r="F201" i="2"/>
  <c r="W943" i="3"/>
  <c r="W940"/>
  <c r="F69" i="2"/>
  <c r="V940" i="3"/>
  <c r="E69" i="2"/>
  <c r="W2639" i="3"/>
  <c r="W2638"/>
  <c r="F277" i="2"/>
  <c r="V2638" i="3"/>
  <c r="E277" i="2"/>
  <c r="W1553" i="3"/>
  <c r="F127" i="2"/>
  <c r="V4097" i="3"/>
  <c r="E395" i="2"/>
  <c r="W3461" i="3"/>
  <c r="W858"/>
  <c r="W853"/>
  <c r="F61" i="2"/>
  <c r="W1444" i="3"/>
  <c r="W1442"/>
  <c r="F109" i="2"/>
  <c r="W3969" i="3"/>
  <c r="W3949"/>
  <c r="F380" i="2"/>
  <c r="W1668" i="3"/>
  <c r="W1666"/>
  <c r="W4044"/>
  <c r="W4043"/>
  <c r="F389" i="2"/>
  <c r="V4043" i="3"/>
  <c r="E389" i="2"/>
  <c r="W3293" i="3"/>
  <c r="W3292"/>
  <c r="F350" i="2"/>
  <c r="V3292" i="3"/>
  <c r="E350" i="2"/>
  <c r="D118"/>
  <c r="R1495" i="3"/>
  <c r="D117" i="2"/>
  <c r="V947" i="3"/>
  <c r="E70" i="2"/>
  <c r="W949" i="3"/>
  <c r="W947"/>
  <c r="F70" i="2"/>
  <c r="W1597" i="3"/>
  <c r="W1593"/>
  <c r="F133" i="2"/>
  <c r="V1593" i="3"/>
  <c r="E133" i="2"/>
  <c r="W1328" i="3"/>
  <c r="W1327"/>
  <c r="F106" i="2"/>
  <c r="V1327" i="3"/>
  <c r="E106" i="2"/>
  <c r="W787" i="3"/>
  <c r="W786"/>
  <c r="F48" i="2"/>
  <c r="V786" i="3"/>
  <c r="E48" i="2"/>
  <c r="W2954" i="3"/>
  <c r="W2953"/>
  <c r="F324" i="2"/>
  <c r="V2953" i="3"/>
  <c r="E324" i="2"/>
  <c r="W3259" i="3"/>
  <c r="W3257"/>
  <c r="F347" i="2"/>
  <c r="V3257" i="3"/>
  <c r="E347" i="2"/>
  <c r="V1741" i="3"/>
  <c r="E147" i="2"/>
  <c r="W1748" i="3"/>
  <c r="W1741"/>
  <c r="F147" i="2"/>
  <c r="V2528" i="3"/>
  <c r="W2530"/>
  <c r="W2528"/>
  <c r="V918"/>
  <c r="E67" i="2"/>
  <c r="W921" i="3"/>
  <c r="W918"/>
  <c r="F67" i="2"/>
  <c r="C427"/>
  <c r="P4529" i="3"/>
  <c r="W4085"/>
  <c r="F394" i="2"/>
  <c r="W3460" i="3"/>
  <c r="F357" i="2"/>
  <c r="W2633" i="3"/>
  <c r="W413"/>
  <c r="F26" i="2"/>
  <c r="W2809" i="3"/>
  <c r="W2808"/>
  <c r="V3696"/>
  <c r="E370" i="2"/>
  <c r="W2564" i="3"/>
  <c r="W2563"/>
  <c r="V537"/>
  <c r="E30" i="2"/>
  <c r="V2451" i="3"/>
  <c r="E238" i="2"/>
  <c r="T2341" i="3"/>
  <c r="W673"/>
  <c r="W670"/>
  <c r="F40" i="2"/>
  <c r="W1113" i="3"/>
  <c r="W1109"/>
  <c r="F90" i="2"/>
  <c r="C385"/>
  <c r="P4007" i="3"/>
  <c r="C384" i="2"/>
  <c r="C224"/>
  <c r="P2369" i="3"/>
  <c r="C223" i="2"/>
  <c r="V1460" i="3"/>
  <c r="E111" i="2"/>
  <c r="C118"/>
  <c r="P1495" i="3"/>
  <c r="C117" i="2"/>
  <c r="W1606" i="3"/>
  <c r="W1599"/>
  <c r="F134" i="2"/>
  <c r="C158"/>
  <c r="P1841" i="3"/>
  <c r="C157" i="2"/>
  <c r="E224"/>
  <c r="V2369" i="3"/>
  <c r="E223" i="2"/>
  <c r="V1968" i="3"/>
  <c r="E172" i="2"/>
  <c r="W1969" i="3"/>
  <c r="W1968"/>
  <c r="F172" i="2"/>
  <c r="C227"/>
  <c r="P2384" i="3"/>
  <c r="C226" i="2"/>
  <c r="P1797" i="3"/>
  <c r="C153" i="2"/>
  <c r="C154"/>
  <c r="W442" i="3"/>
  <c r="W441"/>
  <c r="F27" i="2"/>
  <c r="V441" i="3"/>
  <c r="E27" i="2"/>
  <c r="V1481" i="3"/>
  <c r="E113" i="2"/>
  <c r="E114"/>
  <c r="W3018" i="3"/>
  <c r="F334" i="2"/>
  <c r="W3345" i="3"/>
  <c r="W3344"/>
  <c r="F355" i="2"/>
  <c r="V1797" i="3"/>
  <c r="E153" i="2"/>
  <c r="E154"/>
  <c r="W2371" i="3"/>
  <c r="W2370"/>
  <c r="W849"/>
  <c r="W847"/>
  <c r="F59" i="2"/>
  <c r="V847" i="3"/>
  <c r="E59" i="2"/>
  <c r="V4008" i="3"/>
  <c r="C114" i="2"/>
  <c r="P1481" i="3"/>
  <c r="C113" i="2"/>
  <c r="W2435" i="3"/>
  <c r="W2431"/>
  <c r="F236" i="2"/>
  <c r="W1460" i="3"/>
  <c r="F111" i="2"/>
  <c r="W666" i="3"/>
  <c r="W661"/>
  <c r="F39" i="2"/>
  <c r="W3287" i="3"/>
  <c r="W3279"/>
  <c r="F349" i="2"/>
  <c r="V3279" i="3"/>
  <c r="E349" i="2"/>
  <c r="V1496" i="3"/>
  <c r="W903"/>
  <c r="W900"/>
  <c r="F65" i="2"/>
  <c r="W1483" i="3"/>
  <c r="W1482"/>
  <c r="F211" i="2"/>
  <c r="W2993" i="3"/>
  <c r="F332" i="2"/>
  <c r="V911" i="3"/>
  <c r="E66" i="2"/>
  <c r="V1026" i="3"/>
  <c r="E79" i="2"/>
  <c r="W1068" i="3"/>
  <c r="W1066"/>
  <c r="F84" i="2"/>
  <c r="C202"/>
  <c r="P2228" i="3"/>
  <c r="C200" i="2"/>
  <c r="W2590" i="3"/>
  <c r="W2585"/>
  <c r="F268" i="2"/>
  <c r="W2252" i="3"/>
  <c r="W2247"/>
  <c r="F203" i="2"/>
  <c r="W3041" i="3"/>
  <c r="W3038"/>
  <c r="F335" i="2"/>
  <c r="V3038" i="3"/>
  <c r="E335" i="2"/>
  <c r="W2266" i="3"/>
  <c r="W2265"/>
  <c r="F205" i="2"/>
  <c r="V2265" i="3"/>
  <c r="W2206"/>
  <c r="W2205"/>
  <c r="F195" i="2"/>
  <c r="W1953" i="3"/>
  <c r="W1951"/>
  <c r="F168" i="2"/>
  <c r="W3935" i="3"/>
  <c r="W3934"/>
  <c r="F378" i="2"/>
  <c r="W2245" i="3"/>
  <c r="W2237"/>
  <c r="F202" i="2"/>
  <c r="W2580" i="3"/>
  <c r="W2577"/>
  <c r="F267" i="2"/>
  <c r="V2577" i="3"/>
  <c r="E267" i="2"/>
  <c r="W4033" i="3"/>
  <c r="T3065"/>
  <c r="T2789"/>
  <c r="W2082"/>
  <c r="F181" i="2"/>
  <c r="V550" i="3"/>
  <c r="E31" i="2"/>
  <c r="T2141" i="3"/>
  <c r="T1664"/>
  <c r="T1663"/>
  <c r="W3944"/>
  <c r="W3940"/>
  <c r="F379" i="2"/>
  <c r="V3940" i="3"/>
  <c r="W2221"/>
  <c r="W2220"/>
  <c r="F199" i="2"/>
  <c r="W4244" i="3"/>
  <c r="W4394"/>
  <c r="W4393"/>
  <c r="F413" i="2"/>
  <c r="W2779" i="3"/>
  <c r="F301" i="2"/>
  <c r="V17" i="3"/>
  <c r="W1934"/>
  <c r="W1923"/>
  <c r="F165" i="2"/>
  <c r="W2522" i="3"/>
  <c r="W2521"/>
  <c r="F252" i="2"/>
  <c r="W1026" i="3"/>
  <c r="F79" i="2"/>
  <c r="V298" i="3"/>
  <c r="W2682"/>
  <c r="F287" i="2"/>
  <c r="W3115" i="3"/>
  <c r="F344" i="2"/>
  <c r="W1646" i="3"/>
  <c r="W1640"/>
  <c r="F137" i="2"/>
  <c r="P2692" i="3"/>
  <c r="W2101"/>
  <c r="W2092"/>
  <c r="F182" i="2"/>
  <c r="W2617" i="3"/>
  <c r="F272" i="2"/>
  <c r="W4466" i="3"/>
  <c r="W4448"/>
  <c r="F416" i="2"/>
  <c r="W459" i="3"/>
  <c r="F29" i="2"/>
  <c r="V2764" i="3"/>
  <c r="V2763"/>
  <c r="E298" i="2"/>
  <c r="R2680" i="3"/>
  <c r="R2679"/>
  <c r="D284" i="2"/>
  <c r="W4141" i="3"/>
  <c r="W2961"/>
  <c r="W2957"/>
  <c r="F325" i="2"/>
  <c r="W1295" i="3"/>
  <c r="F102" i="2"/>
  <c r="W3254" i="3"/>
  <c r="W3253"/>
  <c r="F346" i="2"/>
  <c r="V3253" i="3"/>
  <c r="E346" i="2"/>
  <c r="W1880" i="3"/>
  <c r="W1877"/>
  <c r="F160" i="2"/>
  <c r="W2117" i="3"/>
  <c r="W2116"/>
  <c r="F185" i="2"/>
  <c r="W2215" i="3"/>
  <c r="W2214"/>
  <c r="W1270"/>
  <c r="F100" i="2"/>
  <c r="V4033" i="3"/>
  <c r="E388" i="2"/>
  <c r="W1943" i="3"/>
  <c r="W1940"/>
  <c r="F166" i="2"/>
  <c r="W810" i="3"/>
  <c r="W808"/>
  <c r="W61"/>
  <c r="V1295"/>
  <c r="E102" i="2"/>
  <c r="C379"/>
  <c r="P3933" i="3"/>
  <c r="C377" i="2"/>
  <c r="W2867" i="3"/>
  <c r="F316" i="2"/>
  <c r="E52"/>
  <c r="V2495" i="3"/>
  <c r="E248" i="2"/>
  <c r="W2170" i="3"/>
  <c r="F192" i="2"/>
  <c r="F388"/>
  <c r="W4021" i="3"/>
  <c r="F386" i="2"/>
  <c r="V2867" i="3"/>
  <c r="E316" i="2"/>
  <c r="W911" i="3"/>
  <c r="F66" i="2"/>
  <c r="V2993" i="3"/>
  <c r="E332" i="2"/>
  <c r="W4411" i="3"/>
  <c r="W4400"/>
  <c r="P60"/>
  <c r="C12" i="2"/>
  <c r="D332"/>
  <c r="W2697" i="3"/>
  <c r="F290" i="2"/>
  <c r="D13"/>
  <c r="R60" i="3"/>
  <c r="D12" i="2"/>
  <c r="D316"/>
  <c r="R2813" i="3"/>
  <c r="W1899"/>
  <c r="W1898"/>
  <c r="F162" i="2"/>
  <c r="W3275" i="3"/>
  <c r="W3262"/>
  <c r="V61"/>
  <c r="W1017"/>
  <c r="W1016"/>
  <c r="F78" i="2"/>
  <c r="C388"/>
  <c r="P4021" i="3"/>
  <c r="C386" i="2"/>
  <c r="E252"/>
  <c r="V2520" i="3"/>
  <c r="E251" i="2"/>
  <c r="W2129" i="3"/>
  <c r="W2127"/>
  <c r="F187" i="2"/>
  <c r="W334" i="3"/>
  <c r="W298"/>
  <c r="F22" i="2"/>
  <c r="W346" i="3"/>
  <c r="W341"/>
  <c r="F23" i="2"/>
  <c r="C156"/>
  <c r="P1809" i="3"/>
  <c r="C155" i="2"/>
  <c r="F276"/>
  <c r="W2632" i="3"/>
  <c r="F275" i="2"/>
  <c r="W2501" i="3"/>
  <c r="W2496"/>
  <c r="W552"/>
  <c r="W550"/>
  <c r="F31" i="2"/>
  <c r="V1270" i="3"/>
  <c r="E100" i="2"/>
  <c r="V2293" i="3"/>
  <c r="W1976"/>
  <c r="W1973"/>
  <c r="F174" i="2"/>
  <c r="T4" i="3"/>
  <c r="T3"/>
  <c r="E156" i="2"/>
  <c r="V1809" i="3"/>
  <c r="E155" i="2"/>
  <c r="C276"/>
  <c r="P2632" i="3"/>
  <c r="C275" i="2"/>
  <c r="R2423" i="3"/>
  <c r="W8"/>
  <c r="W6"/>
  <c r="W2615"/>
  <c r="W2608"/>
  <c r="F271" i="2"/>
  <c r="W2440" i="3"/>
  <c r="F237" i="2"/>
  <c r="V1115" i="3"/>
  <c r="V2170"/>
  <c r="E192" i="2"/>
  <c r="P3331" i="3"/>
  <c r="C353" i="2"/>
  <c r="W2756" i="3"/>
  <c r="W2731"/>
  <c r="F297" i="2"/>
  <c r="V607" i="3"/>
  <c r="E35" i="2"/>
  <c r="W3325" i="3"/>
  <c r="W3319"/>
  <c r="F351" i="2"/>
  <c r="V3319" i="3"/>
  <c r="E351" i="2"/>
  <c r="W2968" i="3"/>
  <c r="W2966"/>
  <c r="F327" i="2"/>
  <c r="C209"/>
  <c r="P2273" i="3"/>
  <c r="C206" i="2"/>
  <c r="C83"/>
  <c r="P1042" i="3"/>
  <c r="C82" i="2"/>
  <c r="C250"/>
  <c r="P2509" i="3"/>
  <c r="C249" i="2"/>
  <c r="W2160" i="3"/>
  <c r="F191" i="2"/>
  <c r="V2682" i="3"/>
  <c r="C287" i="2"/>
  <c r="P2681" i="3"/>
  <c r="C286" i="2"/>
  <c r="V3115" i="3"/>
  <c r="W2104"/>
  <c r="F183" i="2"/>
  <c r="W4129" i="3"/>
  <c r="F398" i="2"/>
  <c r="V4209" i="3"/>
  <c r="E403" i="2"/>
  <c r="V2440" i="3"/>
  <c r="E237" i="2"/>
  <c r="P3066" i="3"/>
  <c r="C339" i="2"/>
  <c r="W2537" i="3"/>
  <c r="F255" i="2"/>
  <c r="V2537" i="3"/>
  <c r="E255" i="2"/>
  <c r="W1128" i="3"/>
  <c r="W1123"/>
  <c r="F92" i="2"/>
  <c r="W2930" i="3"/>
  <c r="W2928"/>
  <c r="F319" i="2"/>
  <c r="F158"/>
  <c r="W1841" i="3"/>
  <c r="F157" i="2"/>
  <c r="W985" i="3"/>
  <c r="W982"/>
  <c r="F74" i="2"/>
  <c r="W42" i="3"/>
  <c r="W17"/>
  <c r="P2520"/>
  <c r="C251" i="2"/>
  <c r="C252"/>
  <c r="W1949" i="3"/>
  <c r="W1946"/>
  <c r="F167" i="2"/>
  <c r="V1946" i="3"/>
  <c r="E167" i="2"/>
  <c r="W2073" i="3"/>
  <c r="W2071"/>
  <c r="F180" i="2"/>
  <c r="W2511" i="3"/>
  <c r="W2510"/>
  <c r="V2510"/>
  <c r="W1811"/>
  <c r="W1810"/>
  <c r="E276" i="2"/>
  <c r="V2632" i="3"/>
  <c r="E275" i="2"/>
  <c r="C248"/>
  <c r="P2495" i="3"/>
  <c r="C247" i="2"/>
  <c r="R4021" i="3"/>
  <c r="D386" i="2"/>
  <c r="R2141" i="3"/>
  <c r="D189" i="2"/>
  <c r="E64"/>
  <c r="V852" i="3"/>
  <c r="E60" i="2"/>
  <c r="E271"/>
  <c r="E415"/>
  <c r="V4399" i="3"/>
  <c r="E414" i="2"/>
  <c r="F411"/>
  <c r="E280"/>
  <c r="V2643" i="3"/>
  <c r="E278" i="2"/>
  <c r="C193"/>
  <c r="P2141" i="3"/>
  <c r="C189" i="2"/>
  <c r="C288"/>
  <c r="F366"/>
  <c r="E391"/>
  <c r="V4049" i="3"/>
  <c r="E390" i="2"/>
  <c r="V2041" i="3"/>
  <c r="E176" i="2"/>
  <c r="E177"/>
  <c r="W2980" i="3"/>
  <c r="F329" i="2"/>
  <c r="F330"/>
  <c r="E409"/>
  <c r="V4292" i="3"/>
  <c r="E408" i="2"/>
  <c r="W1326" i="3"/>
  <c r="F105" i="2"/>
  <c r="C297"/>
  <c r="P2730" i="3"/>
  <c r="C296" i="2"/>
  <c r="F219"/>
  <c r="F13"/>
  <c r="W60" i="3"/>
  <c r="F12" i="2"/>
  <c r="C280"/>
  <c r="P2643" i="3"/>
  <c r="C278" i="2"/>
  <c r="C38"/>
  <c r="P638" i="3"/>
  <c r="C37" i="2"/>
  <c r="V3826" i="3"/>
  <c r="E374" i="2"/>
  <c r="E375"/>
  <c r="C311"/>
  <c r="P2790" i="3"/>
  <c r="F382" i="2"/>
  <c r="E174"/>
  <c r="V1972" i="3"/>
  <c r="E173" i="2"/>
  <c r="C144"/>
  <c r="P1671" i="3"/>
  <c r="C8" i="2"/>
  <c r="P5" i="3"/>
  <c r="F323" i="2"/>
  <c r="C411"/>
  <c r="P4325" i="3"/>
  <c r="C410" i="2"/>
  <c r="V2706" i="3"/>
  <c r="E291" i="2"/>
  <c r="W3715" i="3"/>
  <c r="F371" i="2"/>
  <c r="C371"/>
  <c r="P3601" i="3"/>
  <c r="C365" i="2"/>
  <c r="W4222" i="3"/>
  <c r="W4209"/>
  <c r="C177" i="2"/>
  <c r="P2041" i="3"/>
  <c r="C176" i="2"/>
  <c r="D143"/>
  <c r="C91"/>
  <c r="P1088" i="3"/>
  <c r="C87" i="2"/>
  <c r="V459" i="3"/>
  <c r="E29" i="2"/>
  <c r="W1495" i="3"/>
  <c r="F117" i="2"/>
  <c r="F118"/>
  <c r="C282"/>
  <c r="P2655" i="3"/>
  <c r="C281" i="2"/>
  <c r="V2617" i="3"/>
  <c r="E272" i="2"/>
  <c r="F128"/>
  <c r="W2201" i="3"/>
  <c r="W2186"/>
  <c r="E185" i="2"/>
  <c r="V2115" i="3"/>
  <c r="E184" i="2"/>
  <c r="E198"/>
  <c r="V2213" i="3"/>
  <c r="E197" i="2"/>
  <c r="P4399" i="3"/>
  <c r="C414" i="2"/>
  <c r="C415"/>
  <c r="E235"/>
  <c r="D7"/>
  <c r="C332"/>
  <c r="P2980" i="3"/>
  <c r="C329" i="2"/>
  <c r="C98"/>
  <c r="P1148" i="3"/>
  <c r="C95" i="2"/>
  <c r="W2652" i="3"/>
  <c r="W2649"/>
  <c r="W895"/>
  <c r="W885"/>
  <c r="E38" i="2"/>
  <c r="V638" i="3"/>
  <c r="E37" i="2"/>
  <c r="E420"/>
  <c r="V4504" i="3"/>
  <c r="E196" i="2"/>
  <c r="V2204" i="3"/>
  <c r="E194" i="2"/>
  <c r="D403"/>
  <c r="R4049" i="3"/>
  <c r="D390" i="2"/>
  <c r="C174"/>
  <c r="P1972" i="3"/>
  <c r="C173" i="2"/>
  <c r="F8"/>
  <c r="W5" i="3"/>
  <c r="F427" i="2"/>
  <c r="W4529" i="3"/>
  <c r="F426" i="2"/>
  <c r="V1715" i="3"/>
  <c r="E145" i="2"/>
  <c r="E146"/>
  <c r="F208"/>
  <c r="W2273" i="3"/>
  <c r="F206" i="2"/>
  <c r="E22"/>
  <c r="F233"/>
  <c r="W2407" i="3"/>
  <c r="F232" i="2"/>
  <c r="C322"/>
  <c r="E282"/>
  <c r="V2655" i="3"/>
  <c r="E281" i="2"/>
  <c r="V1783" i="3"/>
  <c r="E83" i="2"/>
  <c r="V1042" i="3"/>
  <c r="E82" i="2"/>
  <c r="W2115" i="3"/>
  <c r="F184" i="2"/>
  <c r="F198"/>
  <c r="W2213" i="3"/>
  <c r="F197" i="2"/>
  <c r="C235"/>
  <c r="P2423" i="3"/>
  <c r="F375" i="2"/>
  <c r="W3826" i="3"/>
  <c r="F374" i="2"/>
  <c r="E299"/>
  <c r="F83"/>
  <c r="D329"/>
  <c r="R2944" i="3"/>
  <c r="W2764"/>
  <c r="E247" i="2"/>
  <c r="W1671" i="3"/>
  <c r="F144" i="2"/>
  <c r="R2494" i="3"/>
  <c r="D246" i="2"/>
  <c r="D249"/>
  <c r="V2813" i="3"/>
  <c r="E311" i="2"/>
  <c r="W1786" i="3"/>
  <c r="W1783"/>
  <c r="C409" i="2"/>
  <c r="P4292" i="3"/>
  <c r="C408" i="2"/>
  <c r="E219"/>
  <c r="P4049" i="3"/>
  <c r="C390" i="2"/>
  <c r="V2384" i="3"/>
  <c r="E226" i="2"/>
  <c r="E227"/>
  <c r="D353"/>
  <c r="W3820" i="3"/>
  <c r="W3819"/>
  <c r="F372" i="2"/>
  <c r="E128"/>
  <c r="V1552" i="3"/>
  <c r="E126" i="2"/>
  <c r="F227"/>
  <c r="W2384" i="3"/>
  <c r="F226" i="2"/>
  <c r="F235"/>
  <c r="F146"/>
  <c r="W1715" i="3"/>
  <c r="F145" i="2"/>
  <c r="V3331" i="3"/>
  <c r="E353" i="2"/>
  <c r="E356"/>
  <c r="W1581" i="3"/>
  <c r="W1580"/>
  <c r="F131" i="2"/>
  <c r="E330"/>
  <c r="V2980" i="3"/>
  <c r="E329" i="2"/>
  <c r="F356"/>
  <c r="W3331" i="3"/>
  <c r="F353" i="2"/>
  <c r="W4007" i="3"/>
  <c r="F384" i="2"/>
  <c r="F385"/>
  <c r="W1322" i="3"/>
  <c r="W1313"/>
  <c r="F104" i="2"/>
  <c r="E305"/>
  <c r="W2692" i="3"/>
  <c r="F288" i="2"/>
  <c r="C261"/>
  <c r="V3715" i="3"/>
  <c r="F420" i="2"/>
  <c r="V2141" i="3"/>
  <c r="E189" i="2"/>
  <c r="V2945" i="3"/>
  <c r="C435" i="2"/>
  <c r="C434"/>
  <c r="B435"/>
  <c r="A433"/>
  <c r="C271"/>
  <c r="P2570" i="3"/>
  <c r="C265" i="2"/>
  <c r="V4326" i="3"/>
  <c r="R4292"/>
  <c r="D408" i="2"/>
  <c r="D409"/>
  <c r="V1671" i="3"/>
  <c r="E144" i="2"/>
  <c r="E8"/>
  <c r="V5" i="3"/>
  <c r="F313" i="2"/>
  <c r="F243"/>
  <c r="W2479" i="3"/>
  <c r="F242" i="2"/>
  <c r="F20"/>
  <c r="W287" i="3"/>
  <c r="F19" i="2"/>
  <c r="F340"/>
  <c r="W4228" i="3"/>
  <c r="F404" i="2"/>
  <c r="V595" i="3"/>
  <c r="E34" i="2"/>
  <c r="W2049" i="3"/>
  <c r="W2042"/>
  <c r="W1983"/>
  <c r="W1982"/>
  <c r="F175" i="2"/>
  <c r="W2662" i="3"/>
  <c r="W2656"/>
  <c r="C152" i="2"/>
  <c r="P1782" i="3"/>
  <c r="C151" i="2"/>
  <c r="W4294" i="3"/>
  <c r="W4293"/>
  <c r="W4259"/>
  <c r="W4252"/>
  <c r="F405" i="2"/>
  <c r="W2773" i="3"/>
  <c r="W2771"/>
  <c r="F300" i="2"/>
  <c r="C185"/>
  <c r="P2115" i="3"/>
  <c r="C184" i="2"/>
  <c r="C22"/>
  <c r="P297" i="3"/>
  <c r="C21" i="2"/>
  <c r="E297"/>
  <c r="V2730" i="3"/>
  <c r="E296" i="2"/>
  <c r="W2465" i="3"/>
  <c r="W2464"/>
  <c r="F239" i="2"/>
  <c r="C198"/>
  <c r="P2213" i="3"/>
  <c r="C197" i="2"/>
  <c r="F89"/>
  <c r="C131"/>
  <c r="P1552" i="3"/>
  <c r="C126" i="2"/>
  <c r="W1257" i="3"/>
  <c r="W1203"/>
  <c r="P780"/>
  <c r="C46" i="2"/>
  <c r="R297" i="3"/>
  <c r="D21" i="2"/>
  <c r="D22"/>
  <c r="C64"/>
  <c r="P852" i="3"/>
  <c r="C60" i="2"/>
  <c r="W2570" i="3"/>
  <c r="F265" i="2"/>
  <c r="W4376" i="3"/>
  <c r="W4360"/>
  <c r="F412" i="2"/>
  <c r="P2763" i="3"/>
  <c r="C298" i="2"/>
  <c r="V2692" i="3"/>
  <c r="E288" i="2"/>
  <c r="E290"/>
  <c r="W640" i="3"/>
  <c r="W639"/>
  <c r="W613"/>
  <c r="W607"/>
  <c r="F35" i="2"/>
  <c r="F310"/>
  <c r="W2791" i="3"/>
  <c r="F305" i="2"/>
  <c r="W2730" i="3"/>
  <c r="F296" i="2"/>
  <c r="W1665" i="3"/>
  <c r="F141" i="2"/>
  <c r="F142"/>
  <c r="P2944" i="3"/>
  <c r="C321" i="2"/>
  <c r="F263"/>
  <c r="W2558" i="3"/>
  <c r="F261" i="2"/>
  <c r="E254"/>
  <c r="V2527" i="3"/>
  <c r="E253" i="2"/>
  <c r="F123"/>
  <c r="W1519" i="3"/>
  <c r="F119" i="2"/>
  <c r="W2323" i="3"/>
  <c r="F214" i="2"/>
  <c r="F215"/>
  <c r="C426"/>
  <c r="P4504" i="3"/>
  <c r="F254" i="2"/>
  <c r="W2527" i="3"/>
  <c r="F253" i="2"/>
  <c r="E123"/>
  <c r="V1519" i="3"/>
  <c r="E119" i="2"/>
  <c r="D419"/>
  <c r="R4503" i="3"/>
  <c r="D418" i="2"/>
  <c r="W4399" i="3"/>
  <c r="F414" i="2"/>
  <c r="F348"/>
  <c r="W3066" i="3"/>
  <c r="W2813"/>
  <c r="F311" i="2"/>
  <c r="V1148" i="3"/>
  <c r="E95" i="2"/>
  <c r="V1326" i="3"/>
  <c r="E105" i="2"/>
  <c r="W1088" i="3"/>
  <c r="F87" i="2"/>
  <c r="W2228" i="3"/>
  <c r="F200" i="2"/>
  <c r="W1042" i="3"/>
  <c r="F82" i="2"/>
  <c r="V4021" i="3"/>
  <c r="E386" i="2"/>
  <c r="W2204" i="3"/>
  <c r="F194" i="2"/>
  <c r="F224"/>
  <c r="W2369" i="3"/>
  <c r="F223" i="2"/>
  <c r="W1876" i="3"/>
  <c r="F159" i="2"/>
  <c r="V780" i="3"/>
  <c r="E46" i="2"/>
  <c r="E118"/>
  <c r="V1495" i="3"/>
  <c r="E117" i="2"/>
  <c r="V4007" i="3"/>
  <c r="E384" i="2"/>
  <c r="E385"/>
  <c r="W3933" i="3"/>
  <c r="F377" i="2"/>
  <c r="W2520" i="3"/>
  <c r="F251" i="2"/>
  <c r="W1481" i="3"/>
  <c r="F113" i="2"/>
  <c r="F114"/>
  <c r="F403"/>
  <c r="W4049" i="3"/>
  <c r="F390" i="2"/>
  <c r="P3065" i="3"/>
  <c r="C338" i="2"/>
  <c r="W2681" i="3"/>
  <c r="F286" i="2"/>
  <c r="E205"/>
  <c r="V2228" i="3"/>
  <c r="E200" i="2"/>
  <c r="F52"/>
  <c r="W780" i="3"/>
  <c r="F46" i="2"/>
  <c r="E379"/>
  <c r="V3933" i="3"/>
  <c r="E377" i="2"/>
  <c r="F415"/>
  <c r="V2790" i="3"/>
  <c r="D285" i="2"/>
  <c r="W2945" i="3"/>
  <c r="W2944"/>
  <c r="F321" i="2"/>
  <c r="V2570" i="3"/>
  <c r="E265" i="2"/>
  <c r="E11"/>
  <c r="V16" i="3"/>
  <c r="E10" i="2"/>
  <c r="R1664" i="3"/>
  <c r="D140" i="2"/>
  <c r="F156"/>
  <c r="W1809" i="3"/>
  <c r="F155" i="2"/>
  <c r="W16" i="3"/>
  <c r="F10" i="2"/>
  <c r="F11"/>
  <c r="E344"/>
  <c r="V3066" i="3"/>
  <c r="E339" i="2"/>
  <c r="E91"/>
  <c r="V1088" i="3"/>
  <c r="E87" i="2"/>
  <c r="E209"/>
  <c r="V2273" i="3"/>
  <c r="E206" i="2"/>
  <c r="E13"/>
  <c r="V60" i="3"/>
  <c r="E12" i="2"/>
  <c r="V2423" i="3"/>
  <c r="E234" i="2"/>
  <c r="V1876" i="3"/>
  <c r="E159" i="2"/>
  <c r="E250"/>
  <c r="V2509" i="3"/>
  <c r="E249" i="2"/>
  <c r="D234"/>
  <c r="R2342" i="3"/>
  <c r="D218" i="2"/>
  <c r="W2509" i="3"/>
  <c r="F249" i="2"/>
  <c r="F250"/>
  <c r="W4504" i="3"/>
  <c r="W4503"/>
  <c r="F418" i="2"/>
  <c r="V297" i="3"/>
  <c r="E21" i="2"/>
  <c r="E287"/>
  <c r="V2681" i="3"/>
  <c r="E286" i="2"/>
  <c r="W2495" i="3"/>
  <c r="F247" i="2"/>
  <c r="F248"/>
  <c r="D311"/>
  <c r="R2790" i="3"/>
  <c r="D304" i="2"/>
  <c r="F193"/>
  <c r="W2141" i="3"/>
  <c r="F189" i="2"/>
  <c r="C304"/>
  <c r="W638" i="3"/>
  <c r="F37" i="2"/>
  <c r="F38"/>
  <c r="W2041" i="3"/>
  <c r="F176" i="2"/>
  <c r="F177"/>
  <c r="E7"/>
  <c r="E322"/>
  <c r="V2944" i="3"/>
  <c r="E321" i="2"/>
  <c r="F419"/>
  <c r="W1782" i="3"/>
  <c r="F151" i="2"/>
  <c r="F152"/>
  <c r="W1972" i="3"/>
  <c r="F173" i="2"/>
  <c r="D321"/>
  <c r="C234"/>
  <c r="P2342" i="3"/>
  <c r="E152" i="2"/>
  <c r="V1782" i="3"/>
  <c r="E151" i="2"/>
  <c r="E419"/>
  <c r="V4503" i="3"/>
  <c r="E418" i="2"/>
  <c r="F64"/>
  <c r="W852" i="3"/>
  <c r="F60" i="2"/>
  <c r="P2680" i="3"/>
  <c r="W297"/>
  <c r="F21" i="2"/>
  <c r="F7"/>
  <c r="F339"/>
  <c r="E371"/>
  <c r="V3601" i="3"/>
  <c r="E365" i="2"/>
  <c r="R3065" i="3"/>
  <c r="D338" i="2"/>
  <c r="F280"/>
  <c r="W2643" i="3"/>
  <c r="F278" i="2"/>
  <c r="R4" i="3"/>
  <c r="C143" i="2"/>
  <c r="P1664" i="3"/>
  <c r="F98" i="2"/>
  <c r="W1148" i="3"/>
  <c r="F95" i="2"/>
  <c r="W4292" i="3"/>
  <c r="F408" i="2"/>
  <c r="F409"/>
  <c r="E143"/>
  <c r="F299"/>
  <c r="W2763" i="3"/>
  <c r="F298" i="2"/>
  <c r="P4" i="3"/>
  <c r="C7" i="2"/>
  <c r="F282"/>
  <c r="W2655" i="3"/>
  <c r="F281" i="2"/>
  <c r="E411"/>
  <c r="V4325" i="3"/>
  <c r="E410" i="2"/>
  <c r="P2494" i="3"/>
  <c r="C246" i="2"/>
  <c r="E304"/>
  <c r="W2423" i="3"/>
  <c r="F234" i="2"/>
  <c r="F143"/>
  <c r="V2494" i="3"/>
  <c r="E246" i="2"/>
  <c r="W2790" i="3"/>
  <c r="W1552"/>
  <c r="F126" i="2"/>
  <c r="F322"/>
  <c r="W3601" i="3"/>
  <c r="F365" i="2"/>
  <c r="W4325" i="3"/>
  <c r="F410" i="2"/>
  <c r="P4503" i="3"/>
  <c r="C418" i="2"/>
  <c r="C419"/>
  <c r="R1663" i="3"/>
  <c r="D139" i="2"/>
  <c r="V2680" i="3"/>
  <c r="P2789"/>
  <c r="C303" i="2"/>
  <c r="R2341" i="3"/>
  <c r="D217" i="2"/>
  <c r="V2342" i="3"/>
  <c r="V4"/>
  <c r="W2342"/>
  <c r="F218" i="2"/>
  <c r="W2494" i="3"/>
  <c r="F246" i="2"/>
  <c r="W2680" i="3"/>
  <c r="R3"/>
  <c r="D5" i="2"/>
  <c r="D6"/>
  <c r="V3065" i="3"/>
  <c r="E338" i="2"/>
  <c r="W3065" i="3"/>
  <c r="F338" i="2"/>
  <c r="C285"/>
  <c r="P2679" i="3"/>
  <c r="C284" i="2"/>
  <c r="V2341" i="3"/>
  <c r="E217" i="2"/>
  <c r="E218"/>
  <c r="F285"/>
  <c r="W2679" i="3"/>
  <c r="F284" i="2"/>
  <c r="F304"/>
  <c r="V1664" i="3"/>
  <c r="C6" i="2"/>
  <c r="P3" i="3"/>
  <c r="C5" i="2"/>
  <c r="P1663" i="3"/>
  <c r="C139" i="2"/>
  <c r="C140"/>
  <c r="P2341" i="3"/>
  <c r="C217" i="2"/>
  <c r="C218"/>
  <c r="R2789" i="3"/>
  <c r="D303" i="2"/>
  <c r="W1664" i="3"/>
  <c r="E285" i="2"/>
  <c r="V2679" i="3"/>
  <c r="E284" i="2"/>
  <c r="W4" i="3"/>
  <c r="E6" i="2"/>
  <c r="V3" i="3"/>
  <c r="E5" i="2"/>
  <c r="V2789" i="3"/>
  <c r="E303" i="2"/>
  <c r="W2341" i="3"/>
  <c r="F217" i="2"/>
  <c r="C433"/>
  <c r="C437"/>
  <c r="W2789" i="3"/>
  <c r="F303" i="2"/>
  <c r="W3" i="3"/>
  <c r="F5" i="2"/>
  <c r="F6"/>
  <c r="W1663" i="3"/>
  <c r="F139" i="2"/>
  <c r="F140"/>
  <c r="V1663" i="3"/>
  <c r="E139" i="2"/>
  <c r="E140"/>
</calcChain>
</file>

<file path=xl/sharedStrings.xml><?xml version="1.0" encoding="utf-8"?>
<sst xmlns="http://schemas.openxmlformats.org/spreadsheetml/2006/main" count="24074" uniqueCount="4835">
  <si>
    <t>Součástí ceny je rovněž dodávka a montáž nutných kotevních prvků pro později instalované konstrukce</t>
  </si>
  <si>
    <t>Napojovací spáry mezi stěnou a zabudovanými díly a zařizovacími předměty musí být alespoň 5 mm a nesmějí být vyplněny tvrdnoucími těsnícími látkami. Vyspárování trvale pružnými tmely je nutno zahrnout do jednotkových cen a nebude zvlášť hrazeno. V případě, že truhklářské výrobky /zejména obložky dveří/ nebudou vybaveny negativními polodrážkami, bude keramický obklad ukončen kovovou lištou. Pozitivní rohy keramických obkladů budou opatřeny vkládanými kovovými lištami. Obklady musí odpovídat kvalitou, barvou a jakostí povrchu materiálovým vzorkům, které je povinen zhotovitel předložit k odsouhlasení objednateli v dostatečném předstihu před zahájením prací</t>
  </si>
  <si>
    <t>Pokud není uvedeno jinak, pak je odstranění zbytků malty a nerovností povrchu menšího rozsahu se započítává do jednotkových cen za nátěr. Součástí ceny je rovněž případná úprava nerovností povrchu betonových stěn a stropů pod malbu stěrkovou hmotou tak, aby povrch byl hladký a rovný. Jednotkové ceny jsou uvedeny bez rozdílu způsobu nanášení. Cena dále zahrnuje provedení základního, a konečného vrchního nátěru podle technologického předpisu nabízeného výrobku</t>
  </si>
  <si>
    <t>Přejímka prací proběhne zároveň s přejímkou prostor budoucím uživatelem. Znamená to, že udržování maleb a nátěrů a jejich event. opravy do doby této přejímky nutno zakalkulovat do jednotkové ceny. Pokud není uvedeno jinak, je nutno kalkulovat všechny malby barevné v pastelových odstínech dle výběru objednatele Cena za základní a konečné nátěry ocelových konstrukcí, rozvodů a zařízení vnitřních instalací topení, plynu, vzduchotechnických rozvodů apod., je součástí samostatně uvedené nabídky a ceny těchto instalací a zařízení</t>
  </si>
  <si>
    <t>Malby a nátěry fasád a prvků obvodového pláště</t>
  </si>
  <si>
    <t>-Tyto malby a nátěry jsou součástí dodávky fasád a prvků obvodového pláště</t>
  </si>
  <si>
    <t>Tolerance rozměrů. - Veškeré tolerance rozměrů musí respektovat ustanovení příslušných  ČSN.</t>
  </si>
  <si>
    <t xml:space="preserve">Veškeré rozměry a popisy včetně určení povrchových úprav jsou podrobně uvedeny ve výkresové dokumentaci, která je součástí podkladů pro výběrové řízení </t>
  </si>
  <si>
    <t>Do jednotkových cen bude započítána povrchová úprava, vybavení kováním a zamykacím zařízením, zasklení vč. slepých rámů, veškeré montážní a osazovací práce, těsnění spar mezi rámem a stavební konstrukcí a spar mezi slepým a okenním rámem.</t>
  </si>
  <si>
    <t>Pokud není uvedeno jinak, pak nejpozději před zahájením výroby předloží zhotovitel objednateli k odsouhlasení dílenské výkresy detailů kování, zasklení, těsnění drážek a spar a ostatního příslušenství konstrukce. Připomínky objednatele budou zapracovány do dokumentace. Připomínky musí být sděleny písemně. Po schválení objednatelem se detailní výkresy stávají součástí smlouvy o dílo</t>
  </si>
  <si>
    <t>Zkouška kvality po zabudování.</t>
  </si>
  <si>
    <t>Po zabudování budou provedeny zkoušky kvality zejména na dosahovanou  vzduchovou neprůzvučnost a doklad o jejich výsledku bude předložen objednateli</t>
  </si>
  <si>
    <t>Nabídka a jednotková cena zahrnuje dodávku a montáž materiálů a výrobků podle níže uvedené specifikace, vč.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</si>
  <si>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 xml:space="preserve">Veškeré nátěry a povrchové úpravy dveří i zárubní jsou součástí jednotkové ceny. </t>
  </si>
  <si>
    <t>Spádové betony musí být před pokládáním hydroizolace vyspraveny a očištěny a musí být bez výčnělků</t>
  </si>
  <si>
    <t>Pokud není dále uvedeno jinak, kladou se dlaždice keramické a teracové dlažby na střih, nebo na vazbu podle výběru objednatele.</t>
  </si>
  <si>
    <t>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</si>
  <si>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SK.14_09</t>
  </si>
  <si>
    <t>Zhotovitel odpovídá za dodané a namontované dveře a zárubně až do konečné kolaudace stavby. Škody všeho druhu, které vzniknou na již provedených pracích a dodávkách, musí být zhotovitelem odstraněny do konce kolaudačního řízení</t>
  </si>
  <si>
    <t>SK.14_10</t>
  </si>
  <si>
    <t>Veškeré zárubně jsou součástí dodávky dveří</t>
  </si>
  <si>
    <t>SK.14_11</t>
  </si>
  <si>
    <t>Pokud budou pro požární dveře nezbytné těsnící profily ze zvláštních materiálů, zhotovitel zajistí jejich dodávku a montáž. Náklady na tyto práce je nutné zahrnout do jednotkových cen</t>
  </si>
  <si>
    <t>SK.14_12</t>
  </si>
  <si>
    <t>SK.15: Střešní plášť</t>
  </si>
  <si>
    <t>SK.15_01</t>
  </si>
  <si>
    <t>Nabídka a jednotková cena zahrnuje dodávku a montáž materiálů a výrobků podle níže uvedené specifikace, vč.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</si>
  <si>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SK.15_02</t>
  </si>
  <si>
    <t>Jako tepelné izolace smí být použity pouze materiály s atestem pro použití navržené skladbě střešního pláště. Tento atest bude dodavatelem doložen pře zahájením prací</t>
  </si>
  <si>
    <t>SK.15_03</t>
  </si>
  <si>
    <t>Jako hydroizolace smí být být použity pouze materiály s atestem pro použití navržené skladbě střešního pláště. Tento atest bude dodavatelem doložen pře zahájením prací</t>
  </si>
  <si>
    <t>SK.15_04</t>
  </si>
  <si>
    <t>SK.15_05</t>
  </si>
  <si>
    <t>Veškeré rozměry a popisy, včetně určení  povrchových úprav jsou podrobně uvedeny v tabulkách skladeb, které jsou součástí projektu pro nabídkové řízení</t>
  </si>
  <si>
    <t>SK.15_06</t>
  </si>
  <si>
    <t>Součástí dodávky střechy jsou veškeré systémové prvky jako: lišty, těsnící pásky, náběhové EPS pásky a porvedení všech detailů</t>
  </si>
  <si>
    <t>SK.16: Klempířské konstrukce</t>
  </si>
  <si>
    <t>SK.16_01</t>
  </si>
  <si>
    <t>Nabídka zahrnuje dodávku a montáž materiálů a výrobků podle níže uvedené specifikace, vč. dopravy na staveniště a vnitrostaveništní manipulaci, povinných zkoušek materiálů, vzorků a prací ve smyslu platných norem a předpisů. Předmětem díla a povinností zhotovitele je dále provedení veškerých kotevních a spojovacích prvků, těsnění a zatmelení, pomocných konstrukcí, stavebních přípomocí a ostatních prací a dodávek přímo nespecifikovaných v těchto podkladech a projektové dokumentaci, ale nezbytných pro zhotovení a plnou funkčnost a požadovanou kvalitu díla</t>
  </si>
  <si>
    <t>SK.16_02</t>
  </si>
  <si>
    <t>Dřevěné konstrukce pod vlastním oplechováním budou opatřeny ochranným protiplísňovým nátěrem. Náklady na provedení tohoto nátěru je nutno zahrnout do jednotkové ceny a nebudou zvlášť hrazeny</t>
  </si>
  <si>
    <t>SK.16_03</t>
  </si>
  <si>
    <t>Výměry uvedené v soupisu prací jsou uvedeny v m2 hotové plochy.  Veškeré prořezy je nutno zahrnout do nabídkové ceny a nebudou zvlášť hrazeny.</t>
  </si>
  <si>
    <t>SK.16_04</t>
  </si>
  <si>
    <t>Detaily klempířských konstrukcí a prací se řídí ustanoveními ČSN 73 36 10.</t>
  </si>
  <si>
    <t>SK.17: Truhlářské konstrukce</t>
  </si>
  <si>
    <t>SK.17_01</t>
  </si>
  <si>
    <t>Nabídka a jednotková cena zahrnuje dodávku a montáž materiálů a výrobků podle níže uvedené specifikace, vč. dopravy na staveniště a vnitrostaveništní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</si>
  <si>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SK.17_02</t>
  </si>
  <si>
    <t>Součástí díla je i zaregulování celého systému a uvedení do provozu.</t>
  </si>
  <si>
    <t>Informační systém v rozsahu nevyhnutelně potřebném pro provoz a údržbu – označení tras potrubí dle ČN, označení požárních klapek, označení směrů toků medií v potrubích, označení přístupů, označení provozních stavů na ukazatelích stavu</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</si>
  <si>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 Součástí díla je dodání potřebných atestů výrobků, provedení provozních zkoušek  a zaregulování celého systému, včetně dodání protokolů a dodání revizních zpráv a zaškolení obsluhy, dále pak dodání informačního systému v rozsahu nevyhnu-elně potřebném pro provoz a údržbu /označení dle ČN/.Tyto práce a dodávky jsou součástí nabídky a nebudou zvlášť hrazeny. Výrobci jednotlivých zařízení jsou v následující specifikaci uvedeni pouze jako referenční. Případná záměna za jiného výrobce je možná.</t>
  </si>
  <si>
    <t>Součástí díla je dodání potřebných atestů výrobků, provedení komplexních provozních zkoušek, včetně dodání protokolů, dodání revizních zpráv, zkoušky ITI a zaškolení obsluhy. Tyto práce a dodávky  jsou součástí nabídky a nebudou zvlášť hrazeny</t>
  </si>
  <si>
    <t>Klasifikace zeminy</t>
  </si>
  <si>
    <t>Není - li  jinak uvedeno, předpokládají se třídy těžitelnosti 3. - 5. dle ČSN 73 30 50..</t>
  </si>
  <si>
    <t>Pracovní prostory: Není - li jinak určeno, dojednají se pracovní prostory s ohledem na bezpečnostní předpisy s objednatelem nejpozději před zahájením prací.</t>
  </si>
  <si>
    <t>Skladování: Místo pro uskladnění vykopaného materiálu určeného k dalšímu použití určuje zhotovitel  v projektu zařízení staveniště, pokud nebylo jinak určeno v nabídkovém řízení.</t>
  </si>
  <si>
    <t>Rozsah prací: Provedení výkopů, včetně zapažení a odvozu vytěžené zeminy na skládku, položení potrubí na betonovou desku a obetonování, provedení kanalizačních šachet a zajištění přejímky hotového díla ze strany PP, zásyp výkopu a jeho zhutnění a uvedení chodníku a vozovky do původního stavu.</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</si>
  <si>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provedení veškerých stavebních přípomocí a ostatních prací přímo nespecifikovaných v těchto podkladech a projektové dokumentaci, ale nezbytných pro zhotovení a plnou  funkčnost a požadovanou kvalitu díla.</t>
  </si>
  <si>
    <t>Součástí díla je dodání potřebných atestů výrobků</t>
  </si>
  <si>
    <t>Součástí díla je i údržba zeleně po dobu min. 2.roky od výsadby, včetně náhrad uhynulé zeleně v tomto období.</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</si>
  <si>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odstranění původních vrstev komunikací a chodníků,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</si>
  <si>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SK.21: Ostatní práce a výrobky</t>
  </si>
  <si>
    <t>SK.21_01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</si>
  <si>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odstranění původních vrstev komunikací a chodníků,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</si>
  <si>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SK.22: Hasící přístroje</t>
  </si>
  <si>
    <t>SK.22_01</t>
  </si>
  <si>
    <t>SK.23: Kanalizace</t>
  </si>
  <si>
    <t>SK.23_01</t>
  </si>
  <si>
    <t>SK.24: Vodovod</t>
  </si>
  <si>
    <t>SK.24_01</t>
  </si>
  <si>
    <t>SK.25: Plynovod</t>
  </si>
  <si>
    <t>SK.25_01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</si>
  <si>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provedení veškerých kotevních a spojovacích prvků, zatmelení, těsnění, izolací, pomocných konstrukcí, stavebních přípomocí a ostatních prací přímo nespecifikovaných v těchto podkladech a projektové dokumentaci, ale nezbytných pro zhotovení a plnou  funkčnost a požadovanou kvalitu díla</t>
  </si>
  <si>
    <t>SK.25_02</t>
  </si>
  <si>
    <t>Součástí díla je dodání potřebných atestů výrobků, provedení provozních zkoušek včetně dodání protokolů a dodání revizních zpráv a zaškolení obsluhy. Tyto práce a dodávky  jsou součástí nabídky a nebudou zvlášť hrazeny</t>
  </si>
  <si>
    <t>SK.25_03</t>
  </si>
  <si>
    <t>Potrubí a kovové kotevní a pomocné prvky  budou opatřeny syntetickým základním  a dvojnásobným konečným nátěrem. Tyto práce a dodávky  jsou součástí nabídky a nebudou zvlášť hrazeny</t>
  </si>
  <si>
    <t>SK.26: Zařizovací předměty</t>
  </si>
  <si>
    <t>SK.26_01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</si>
  <si>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</si>
  <si>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SK.26_02</t>
  </si>
  <si>
    <t>Součástí díla je  dodání potřebných atestů výrobků a návodů v českém jazyce, provedení provozních zkoušek včetně dodání protokolů, dodání revizních zpráv . Tyto práce a dodávky  jsou součástí nabídky a nebudou zvlášť hrazeny</t>
  </si>
  <si>
    <t>SK.27: Vytápění a chlazení</t>
  </si>
  <si>
    <t>SK.27_01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</si>
  <si>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provedení veškerých kotevních a spojovacích prvků, upevňovacích systémů, zatmelení, izolací,těsnění, pomocných konstrukcí, stavebních přípomocí a ostatních prací přímo nespecifikovaných v těchto podkladech a projektové dokumentaci, ale nezbytných pro zhotovení a plnou  funkčnost a požadovanou kvalitu díla</t>
  </si>
  <si>
    <t>SK.27_02</t>
  </si>
  <si>
    <t>SK.27_03</t>
  </si>
  <si>
    <t>Tepelně neizolované části potrubí a kovové kotevní a pomocné prvky  budou opatřeny syntetickým základním a dvojnásobným konečným nátěrem. Tyto práce a dodávky  jsou součástí nabídky a nebudou zvlášť hrazeny</t>
  </si>
  <si>
    <t>SK.28: Vzduchotechnika</t>
  </si>
  <si>
    <t>SK.28_01</t>
  </si>
  <si>
    <t>SK.29: Měření a regulace</t>
  </si>
  <si>
    <t>SK.29_01</t>
  </si>
  <si>
    <t>SK.30: Silnoproud</t>
  </si>
  <si>
    <t>SK.30_01</t>
  </si>
  <si>
    <t>SK.31: Slaboproud</t>
  </si>
  <si>
    <t>SK.31_01</t>
  </si>
  <si>
    <t>SK.32: EPS</t>
  </si>
  <si>
    <t>SK.32_01</t>
  </si>
  <si>
    <t>SK.34: Prostorová akustika</t>
  </si>
  <si>
    <t>SK.34_01</t>
  </si>
  <si>
    <t>SK.37: Výtahy</t>
  </si>
  <si>
    <t>SK.37_01</t>
  </si>
  <si>
    <t>SK.38: Areálové rozvody</t>
  </si>
  <si>
    <t>SK.38_01</t>
  </si>
  <si>
    <t>SK.38_02</t>
  </si>
  <si>
    <t>V ceně jsou zahrnuty náklady na dodávku a montáž materiálů a výrobků podle níže uvedené specifikace, vč. dopravy na staveniště a vnitrostaveništní dopravy.</t>
  </si>
  <si>
    <t>SK.38_03</t>
  </si>
  <si>
    <t>V ceně jsou zahrnuty  náklady na odvoz přebytečného výkopku na skládku, vč. příslušných poplatků.</t>
  </si>
  <si>
    <t>SK.38_04</t>
  </si>
  <si>
    <t>V ceně jsou zahrnuty náklady na zjištění průběhu kolidujících inž.sítí a naklady na jejich ochranu.</t>
  </si>
  <si>
    <t>SK.38_05</t>
  </si>
  <si>
    <t>SK.38_06</t>
  </si>
  <si>
    <t>SK.38_07</t>
  </si>
  <si>
    <t>SK.38_08</t>
  </si>
  <si>
    <t>SK.39: Parkové úpravy a oplocení</t>
  </si>
  <si>
    <t>SK.39_01</t>
  </si>
  <si>
    <t>SK.40: Úprava chodníku a vozovky</t>
  </si>
  <si>
    <t>SK.40_01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</si>
  <si>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odstranění původních vrstev komunikací a chodníků,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</si>
  <si>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SK.41: Ocelové konstrukce</t>
  </si>
  <si>
    <t>SK.41_01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</si>
  <si>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provedení stavebních přípomocí a ostatních prací přímo nespecifikovaných v těchto podkladech a projektové dokumentaci, ale nezbytných pro zhotovení a plnou  funkčnost a požadovanou kvalitu díla.</t>
  </si>
  <si>
    <t>SK.41_02</t>
  </si>
  <si>
    <t>Součástí nabídky ocelových konstrukcí je antikorozní nátěr</t>
  </si>
  <si>
    <t>SK.41_03</t>
  </si>
  <si>
    <t>Součástí nabídky ocelových konstrukcí je zpracování výrobní a montážní dokumentace.</t>
  </si>
  <si>
    <t>SK.50: Lešení</t>
  </si>
  <si>
    <t>SK.50_01</t>
  </si>
  <si>
    <t>Nabídka zahrnuje veškeré ochráné prvky</t>
  </si>
  <si>
    <t>SK.50_02</t>
  </si>
  <si>
    <t>Nabídka zahrnuje dopravu, montáž, demontáž a pronájem lešení</t>
  </si>
  <si>
    <t>SK.50_03</t>
  </si>
  <si>
    <t>Dobu pronájmu lešení je nutné uvažovat s ohledem na využití pro stavební část, TZB část, i pro ochranu prvků</t>
  </si>
  <si>
    <t>SK.50_04</t>
  </si>
  <si>
    <t>Doba pronájmu lešení vychází z harmonogramu dodavatele, tuto skutečnost je nutné zakalkulovat do nabídídkové ceny</t>
  </si>
  <si>
    <t>SK.51: Ochrana okolních objektů</t>
  </si>
  <si>
    <t>SK.51_01</t>
  </si>
  <si>
    <t>Zhotovitel je povinen ve svém vlastním zájmu zpracovat pasportizaci okolních objektů, které mohou být dotčeny stavbou.</t>
  </si>
  <si>
    <t>SK.51_02</t>
  </si>
  <si>
    <t>V případě poškození objektů, staveb, příslušenství, obecně majetku objednatele nebo třetích stran je zhotovitel tyto škody opravit do původního stavu před započetím stavby dle provedeného pasportu a to na vlastní náklady. Náklady na opravu těchto škod nemohou být v žádném případě nárokovány jako vícepráce.</t>
  </si>
  <si>
    <t>SK.52: Koordinace zhotovitelů</t>
  </si>
  <si>
    <t>SK.52_01</t>
  </si>
  <si>
    <t>V rámci projektu je nutné počítat s možnou koordinací více zhotovitelů.</t>
  </si>
  <si>
    <t>SK.52_02</t>
  </si>
  <si>
    <t>Pro hladký průběh stavby a koordinace více zhotovitelů je nutné ještě před začátkem stavby na společné schůzce zhotovitelů a investora jasně definovat požadavky na stavební připravenost, způsob předávání staveniště dalšímu zhotoviteli a požadavky na prováděné konstrukce.</t>
  </si>
  <si>
    <t>SK.53: Související práce a dokumentace</t>
  </si>
  <si>
    <t>SK.53_01</t>
  </si>
  <si>
    <t>Dokumentaci skutečného provedení je nutné zohlednit v jednotkových cenách položek, pokud není v soupisu obsažena vlastní položka pro tyto náklady.</t>
  </si>
  <si>
    <t>SK.53_02</t>
  </si>
  <si>
    <t>Výrobní a montážní dokumentaci a vzorkování je nutné zohlednit v jednotkových cenách položek, pokud není v soupisu obsažena vlastní položka pro tyto náklady.</t>
  </si>
  <si>
    <t>SK.53_03</t>
  </si>
  <si>
    <t>Restaurátorský průzkum a záměr je nutné zohlednit v jednotkových cenách položek, pokud není v soupisu obsažena vlastní položka pro tyto náklady.</t>
  </si>
  <si>
    <t>SK.53_04</t>
  </si>
  <si>
    <t>Pasportizaci objektu je nutné zohlednit v jednotkových cenách položek, pokud není v soupisu obsažena vlastní položka pro tyto náklady.</t>
  </si>
  <si>
    <t>SK.53_05</t>
  </si>
  <si>
    <t>Inženýrské činnosti potřebné k provádění stavby, včetně zajištění kolaudace a potřebných dokumentů, je nutné zohlednit v jednotkových cenách položek, pokud není v soupisu obsažena vlastní položka pro tyto náklady.</t>
  </si>
  <si>
    <t>SK.53_06</t>
  </si>
  <si>
    <t>Rozpočet skutečného provedení, je nutné zohlednit v jednotkových cenách položek, pokud není v soupisu obsažena vlastní položka pro tyto náklady.</t>
  </si>
  <si>
    <t>SK.53_07</t>
  </si>
  <si>
    <t>Do jednotkových cen je nutné zohlednit práci na historickém objektu, pokud není v soupisu obsažena vlastní položka pro tyto náklady.</t>
  </si>
  <si>
    <t>SK.53_08</t>
  </si>
  <si>
    <t>Zařízení staveniště obsahuje i projekt POV a z něj vycházející dočasné zábory. Tento bude vypracován dodavatelem stavby a předložen zadavateli k odsouhlasení.</t>
  </si>
  <si>
    <t>SK.53_09</t>
  </si>
  <si>
    <t>Veškeré uvedené rozměry je třeba ověřit přímo na stavbě před započetím výroby, resp. realizací navržených prací. Zaměření přesných rozměrů je dodavatel povinen zajistit na vlastní náklady a je nutné je zohlednit v jednotlivých cenách položek.</t>
  </si>
  <si>
    <t>SK.53_10</t>
  </si>
  <si>
    <t>Součástí dokumentace pro provádění stavby není dokumentace pro pomocné práce a konstrukce, výrobně technická dokumentace, dokumentace výrobků dodaných na stavbu a montážní dokumentace. V případech definovaných dokumentací pro provádění stavby a v případě vlastní potřeby je dodavatel povinen tyto dokumentace povinen zajistit na vlastní náklady a je nutné je zohlednit v jednotlivých cenách položek.</t>
  </si>
  <si>
    <t>Modifikovaný dvojnásobný vápenný nátěr štětkou - lomená bílá</t>
  </si>
  <si>
    <t>interierová okenní folie za účelem ochrany uměleckých děl před UV zářením a prostupem tepla do - interieru, stínící součinitel 0,62, zadržená sluneční energie min. 46 %, propuštěné viditelné světlo / min. 45%, propuštěné UV max. 1%, instalace na sklo tl. 3 mm</t>
  </si>
  <si>
    <t>Modifikovaný dvojnásobný vápenný nátěr štětkou - barevnost dle plošné sanace</t>
  </si>
  <si>
    <t>IP dome kamera, 4MP, objektiv 2.8mm, WDR 120dB, IR 30m, max. Horizontální ůhel 98 stupňů, ref. Typ - Hikvision DS-2CD2143GO-IZ/28 nebo rovnocenný výrobek</t>
  </si>
  <si>
    <t>HDD 6TB, ref. Typ Western digital řada PURZ nebo rovnocenný výrobek</t>
  </si>
  <si>
    <t>PoE switch unmanaged 24x PoE, ref. Typ Hikvision DS-3E0326P-E, 24 PoE portů, 2x Combo, 10/100Mbps nebo rovnocenný výrobek</t>
  </si>
  <si>
    <t>Patch panel 24 x RJ45 CAT6, STP, 1U, černý ref. Typ Solarix SX24-6-STP-BK nebo rovnocenný výrobek</t>
  </si>
  <si>
    <t>Patch kabel CAT6 STP PVC 0,5m šedý, ref. Typ Solarix nebo rovnocenný výrobek</t>
  </si>
  <si>
    <t>konektor RJ45, cat.6, STP, stíněný skládaní na drát, ref. Typ Solarix nebo rovnocenný výrobek</t>
  </si>
  <si>
    <t>Instalační kabel CAT6 FTP PVC Eca, stíněný, ref. Typ Solarix SXKD-6-FTP-PVC nebo rovnocenný výrobek</t>
  </si>
  <si>
    <t>certifikovaná požární ucpávka HILTI CP 611A nebo rovnocenný výrobek</t>
  </si>
  <si>
    <t>Rozvodnice zapuštěná např. PGR4150 48 modulů, Krytí : IP20, Rozměry : skříň 270/620/96 nebo rovnocenný výrobek</t>
  </si>
  <si>
    <t>DIGIDIM ROUTER (SINGLE DALI NETWORK) 905 nebo rovnocenný výrobek</t>
  </si>
  <si>
    <t>DIGIDIM ROUTER (DALI) 910 nebo rovnocenný výrobek</t>
  </si>
  <si>
    <t>Sada pro nouzovou signalizaci Sada obsahuje: Signální tahové tlačítko (FAP3002), Resetovací tlačítko - (FAP2001), Kontrolní modul s alarmem (FEH2001), Transformátor (FLM1000) nebo rovnocenné výrobky</t>
  </si>
  <si>
    <t>ústředna PZTS  včetně krytu, 16 zón na základní desce ústředny, určeno pro stupeň zabezpečení 3, - možnost rozšíření pomocí modulů až na 520 zón, referenční typ Galaxy GD 520 nebo rovnocenný výrobek, součástí ústředny bude 5 rozšiřujících modulů každý o vellikosti 8 zón, 4 PGM výstupy</t>
  </si>
  <si>
    <t>záložní akumulátor, 12V/17Ah se šroubovými svorkami, referenční typ Power Sonic PS12170 nebo rovnocenný výrobek</t>
  </si>
  <si>
    <t>MK 8 LCD klávesnice s vestavěnou čtečkou karet a přívěšků nebo rovnocenný výrobek</t>
  </si>
  <si>
    <t>Koncentrátor v plastovém krytu pro 8 zón se 4 PGM výstupy, referenční typ Galaxy G8P nebo rovnocenný výrobek</t>
  </si>
  <si>
    <t>uzamykatelná elektroinstalační skříň 400x400x140 mm s montážní plotnou, včetně tamperu připojeného - do systému PZTS, zasekána pod omítku, referenční typ Dawis-IB nebo rovnocenný výrobek</t>
  </si>
  <si>
    <t>uzamykatelná elektroinstalační skříň 700x500x200 mm s montážní plotnou, včetně tamperu připojeného - do systému PZTS, zasekána pod omítku, referenční typ Dawis-IB nebo rovnocenný výrobek</t>
  </si>
  <si>
    <t>GSM brána v krytu pro přenos stavu systému na PCO a mobilní telefony, referenční typ Dualtech TS100T nebo rovnocenný výrobek</t>
  </si>
  <si>
    <t>spínaný zálohovaný zdroj 230V/13,8V/10A, pro použití v systémech PZTS, zdroj bude mít samostatný - výstup pro dobíjení Aku, signalizační výstupy a odpojovač, hodnota dobíjecího proudu bude volitelná / v několika krocích, ref. Typ Pulsar nebo rovnocenný výrobek</t>
  </si>
  <si>
    <t>záložní akumulátor, 12V/65Ah se šroubovými svorkami, referenční typ Power Sonic PS12650 nebo rovnocenný výrobek</t>
  </si>
  <si>
    <t>modul posilovacího zdroje 2,75A s koncentrátorem, ref. Typ  P026-B nebo rovnocenný výrobek (osazen v dvorním domku)</t>
  </si>
  <si>
    <t>řídící modul pro připojení bezkontaktní čtečky karet a elektromagnetického dveřního otvírače, ref. - Typ MAXM 2000 nebo rovnocenný výrobek</t>
  </si>
  <si>
    <t>bezkontaktní čtečka karet, ref. Typ Indala ASR -605 nebo rovnocenný výrobek</t>
  </si>
  <si>
    <t>elektromagnetický dveřní otvírač 12V, nízkoodběrový, ref. Typ Befo nebo rovnocenný výrobek</t>
  </si>
  <si>
    <t>PIR detektor s funkcí antimasking, trojitě vyvážený, vyhodnocen pouze jednou zónou, digitální - zpracování signálu, ref. Typ Texekom Prestige AMQD nebo rovnocenný výrobek</t>
  </si>
  <si>
    <t>magnetický kontakt závrtný polarizovaný, ref. Typ 3G-RM-20.6 nebo rovnocenný výrobek</t>
  </si>
  <si>
    <t>propojovací krabice, včetně tamperu, pod omítku, ref. Typ RKZ18S nebo rovnocenný výrobek</t>
  </si>
  <si>
    <t>konvenční opticko-kouřový hlásič zapojený do systému PZTS, ref. Typ Detectomat CT 3005O nebo rovnocenný výrobek</t>
  </si>
  <si>
    <t>konvenční tlačítkový hlásič pro použití v systémech PZTS, referenční typ Lites MHA 902 nebo rovnocenný výrobek</t>
  </si>
  <si>
    <t>nezálohovaná siréna 112dB/1m do stupně zabezpečení č.3, ref. Typ CQR SO/PICCOLO/WR/G3 nebo rovnocenný výrobek</t>
  </si>
  <si>
    <t>detektor zaplavení, ref. Typ WB200 nebo rovnocenný výrobek</t>
  </si>
  <si>
    <t>detektor CO2, ref. Typ VAR-TEC GD-983-CO nebo rovnocenný výrobek</t>
  </si>
  <si>
    <t>detektor tříštění skla, ref. Typ FG1625RT nebo rovnocenný výrobek</t>
  </si>
  <si>
    <t>tísňový hlásič do prostoru informačního centra určený do stupně zabezpečení č.3, ref. Typ Bosch - ND100-GLT nebo rovnocenný výrobek</t>
  </si>
  <si>
    <t>tísňový hlásič do prostoru WC invalidé, ref. Typ UTC Fire S3040/SR nebo rovnocenný výrobek</t>
  </si>
  <si>
    <t>protahovací krabice s víčkem, ref. Typ Kopos VKT 250/L nebo rovnocenný výrobek, včetně zasekání a zasádrování</t>
  </si>
  <si>
    <t>přepěťová ochrana, ref. Typ SALTEK DA-275 DF 6 nebo rovnocenný výrobek, 230V AC/6A typ 3 s VF filtrem, optická signalizace - poruchy</t>
  </si>
  <si>
    <t>Dvoustupňová přepěťová ochrana dvoužilových signálových linek pro rozhraní RS485, ref. Typ Saltek - DM-024/1-RS nebo rovnocenný výrobek</t>
  </si>
  <si>
    <t>Ocelová trubka závitová obvodově lakovaná (EN), vnější průměr 20mm, pouze v černém provedení, ref. - Typ KOPOS 6020_EOZ nebo rovnocenný výrobek (instalace v 1PP a ve 4NP)</t>
  </si>
  <si>
    <t>příchytka oboustranná pro ocelové trubky ref. Typ KOPOS 5220 PC_ECZ nebo rovnocenný výrobek</t>
  </si>
  <si>
    <t>spojka pro ocelové závitové trubky, ref. Typ KOPOS 320/1_ECZ nebo rovnocenný výrobek</t>
  </si>
  <si>
    <t>Ocelová trubka závitová obvodově lakovaná (EN), vnější průměr 25mm, pouze v černém provedení, ref. - Typ KOPOS 6025_EOZ nebo rovnocenný výrobek (instalace v 1PP a ve 4NP)</t>
  </si>
  <si>
    <t>příchytka oboustranná pro ocelové trubky ref. Typ KOPOS 5225 PC_ECZ nebo rovnocenný výrobek</t>
  </si>
  <si>
    <t>spojka pro ocelové závitové trubky, ref. Typ KOPOS 325/1_ECZ nebo rovnocenný výrobek</t>
  </si>
  <si>
    <t>Ocelová trubka závitová oboustranně lakovaná (EN), vnitřní průměr 50mm, pouze v černém provedení, - ref. Typ KOPOS 6050_EOZ nebo rovnocenný výrobek (instalace v 1PP a ve 4NP)</t>
  </si>
  <si>
    <t>příchytka oboustranná pro ocelové trubky ref. Typ KOPOS 5250 PC_ECZ nebo rovnocenný výrobek</t>
  </si>
  <si>
    <t>spojka pro ocelové závitové trubky, ref. Typ KOPOS 350/1_ECZ nebo rovnocenný výrobek</t>
  </si>
  <si>
    <t>certifikovaná požární ucpávka, ref. Typ HILTI nebo rovnocenný výrobek</t>
  </si>
  <si>
    <t>Stojanový rozebíratelný rozvaděč určen pro instalaci pasivních i aktivních prvků strukturovaných - kabelážních systémů. Rozvaděč 45U, 800x800 RAL 7035, skleněné dveře, ref. Typ Solarix LC-50 nebo rovnocenný výrobek</t>
  </si>
  <si>
    <t>Napájecí panel, 5 pozic s přepěťovou ochranou včetně vany, ref. typ ACAR A-50 nebo rovnocenný výrobek</t>
  </si>
  <si>
    <t>Vyvazovací panel 19" 1U RAL 7035 plastový, ref. Typ Solarix VP-03-1-PK-G nebo rovnocenný výrobek</t>
  </si>
  <si>
    <t>Vyvazovací háček D1, 40x40 mm, ref. Typ Solarix VH-D2-44 nebo rovnocenný výrobek</t>
  </si>
  <si>
    <t>Vyvazovací háček D2 80x80mm, ref. Typ Solarix VH-D2-88 nebo rovnocenný výrobek</t>
  </si>
  <si>
    <t>Chladící jednotka 19" 1U 3 ventilátory s bimetalovým termostatem BK do 19" lišt, ref. Typ solarix - VJ19-3-T-B nebo rovnocenný výrobek</t>
  </si>
  <si>
    <t>Rozvaděč nástěnný, 12U 400mm, dveře sklo, RAL 7035, ref. Typ Solarix SENSA-12U-64-11-G nebo rovnocenný výrobek (osazen ve - dvorním domku)</t>
  </si>
  <si>
    <t>Napájecí panel, 5 pozic s přepěťovou ochranou včetně vany, ref. typ ACAR A-50 nebo rovnocenný výrobek (Dvorní domek)</t>
  </si>
  <si>
    <t>Police 19“, 1U, ukládací plato BK úchyt přední lišty, hloubka 150 mm nebo rovnocenný výrobek (Dvorní domek)</t>
  </si>
  <si>
    <t>Vyvazovací háček D1, 40x40 mm, ref. Typ Solarix VH-D2-44 nebo rovnocenný výrobek (Dvorní domek)</t>
  </si>
  <si>
    <t>datová zásuvka cat.6, FTP, 2xRJ45 kompletní (kryt, bílý rámeček, Keystone), ref. Typ ABB Swing nebo rovnocenný výrobek</t>
  </si>
  <si>
    <t>datová zásuvka cat.6, FTP, 1xRJ45 kompletní (kryt, bílý rámeček, Keystone), ref. Typ ABB Swing nebo rovnocenný výrobek</t>
  </si>
  <si>
    <t>Patch panel 24 x RJ45 CAT6 STP černý, ref. Typ Solarix 1U SX24-6-STP-BK nebo rovnocenný výrobek</t>
  </si>
  <si>
    <t>ISDN Patch panel 24 x RJ45 CAT3, 1U černý, ref. Typ Solarix SX25-ISDN-BK nebo rovnocenný výrobek (ukončení stávajících - telefonních linek)</t>
  </si>
  <si>
    <t>metalický patch kabel cat.6, 0,5m, stíněný, ref. Typ Solarix snag-proof C6-315RD-0,5MB nebo rovnocenný výrobek</t>
  </si>
  <si>
    <t>síťové zařízení routerboard, určeno k montáži do 19" racku čtyřjádrový mikročip s architekturou ARM - 32bit, ref. Typ MikroTik RB4011iGS+RM nebo rovnocenný výrobek (určeno pro galerii Felixe Jeneweina)</t>
  </si>
  <si>
    <t>přístupový bod wifi, ref. Typ MikroTik RouterBOARD RBcAPGi-5acD2nD, cAP ac, 300+866Mbpsl nebo rovnocenný výrobek (informační - centrum)</t>
  </si>
  <si>
    <t>Základní IP telefon, grafický displej, 1 SIP účet, HD Voice, podpora PoE napájení, 2x LAN, ref. - Yealink SIP-T19P E2 IP nebo rovnocenný výrobek (určeno pro informační centrum)</t>
  </si>
  <si>
    <t>Základní IP telefon, grafický displej, 1 SIP účet, HD Voice, podpora PoE napájení, 2x LAN, ref. - Yealink SIP-T19P E2 IP nebo rovnocenný výrobek (určeno pro galerii Felexi Jeneweina)</t>
  </si>
  <si>
    <t>IP telefonní ústředna pro 20 účastníků, nahrávání hovorů, desktop provedení, ref. Typ: Yeastar S 20 nebo rovnocenný výrobek - (určeno pro Galerii Felixe Jeneweina)</t>
  </si>
  <si>
    <t>gigabitový switch 24 portů 10/100/1000 a 4x combo RJ45/SFP port, přepínací výkon 56Gb/s, PoE+ na 12 - portech, pro 24 portů (PoE budget 193W), management: web, CLI, SmartConsole, D-View SNMP síťový / management, ref. Typ D-Link DGS-1210-24P nebo rovnocenný výrobek</t>
  </si>
  <si>
    <t>Switch, 24 x RJ-45 autosensing 10/100/1000, 4 x SFP+ 1/10GbE, 1 x dual-personality (RJ-45 / USB - micro-B) sériový port. Ref. Typ HP Aruba 2540 24G 4SFP+, model JL354 A nebo rovnocenný výrobek (určeno pro informační centrum)</t>
  </si>
  <si>
    <t>Switch, 24 x RJ-45 autosensing 10/100/1000, 4 x SFP+ 1/10GbE, 1 x dual-personality (RJ-45 / USB - micro-B) sériový port. Ref. Typ HP Aruba 2540 24G 4SFP+, model JL354 A nebo rovnocenný výrobek (určeno pro galerii Felixe / Jeneweina )</t>
  </si>
  <si>
    <t>Server – 2 jádrový procesor Intel Pentium G5420 (3.8GHz, HyperThreading), operační paměť 8GB DDR4, 4 - pozice 3.5" SATA, 4x Gigabit Ethernet, 180W napájecí zdroj, ref. Typ HPE ProLiant MicroServer Gen10 / Plus nebo rovnocenný výrobek (určeno pro galerii Felixe Jeneweina)</t>
  </si>
  <si>
    <t>záložní napájecí zdroj UPS 650VA/360W, výstupní napětí ( Vac ): 230 ± 10%. , 3x FR zásuvka, ref. Typ - CyberPower Backup Utility nebo rovnocenný výrobek, umístěn ve Dvorním domku (určeno pro galerii Felexe Jeneweina)</t>
  </si>
  <si>
    <t>nástěnný optický box pro minimálně 12 svárů, ref. typ Solarix SXOB-SC-SX-16 nebo rovnocenný výrobek (náhrada za stávající - rackovou skříň v informačním centru 1.05), (určeno pro informační centrum)</t>
  </si>
  <si>
    <t>Optická vana s výsuvnou policí hliník 1U bez čela, ref. Typ Solarix FOS-1U-ALU nebo rovnocenný výrobek</t>
  </si>
  <si>
    <t>Čelo optické vany 1U ALU pro 12 SC simplex / E2000 / LC duplex, ref. Typ Solarix FP-1U-12SCS-ALU nebo rovnocenný výrobek</t>
  </si>
  <si>
    <t>Adaptér LC SM OS duplex, ref. Typ Solarix SXAD-LC-PC-OS-D nebo rovnocenný výrobek (propojení patch cordu a pigtailu na čele - optické vany)</t>
  </si>
  <si>
    <t>Instalační kabel CAT6 FTP PE Fca venkovní, ref. Typ Solarix SXKD-6-FTP-PE nebo rovnocenný výrobek</t>
  </si>
  <si>
    <t>optický kabel 12vl 9/125 3,8mm, ref. Typ Solarix SXKO-DROP-12-OS-LSOH (vnitřní prostředí) nebo rovnocenný výrobek</t>
  </si>
  <si>
    <t>zafukovací kabel 12vl 9/125 HDPE Fca černý, ref. Typ Solarix SXKO-MICRO-12-OS-HDPE (venkovní - prostředí) nebo rovnocenný výrobek</t>
  </si>
  <si>
    <t>krabice univerzální podlahová protahovací, ref. Typ KOPOS Kup 57 FB nebo rovnocenný výrobek</t>
  </si>
  <si>
    <t>Dveře jednokřídlové svlakové hladké plné s větracím okénkem a nadsvětlíkem, 800×1 950 nový prvek -  výroba atypu L zárubeň tesařská dřevěný masiv krycí nátěr - slonová kost; nátěr kovářskou černí / kované závěsy táhlové; klika se štítkem ocelová; zámek FAB nebo rovnocenný výrobek</t>
  </si>
  <si>
    <t>NVR pro 32 IP kamer, ref. Typ Hikvision DS-7732NI-K4 nebo rovnocenný výrobek, podporuje kamery s rozlišením až 8Mp, HDMI, - 4K, I/O</t>
  </si>
  <si>
    <t>Záložní zdroj UPS - 1500 VA / 980 W, 2U rack, Line interactive, 2×IEC Jumpers, 4×IEC 320 C13, USB, - RS-232 a Ethernet (vzdálená správa UPS), ref. Typ APC SMART nebo rovnocenný výrobek (určeno pro informační centrum)</t>
  </si>
  <si>
    <t>Zhotovitel je povinen posoudit věcnou náplň i výměry soupisu prací a dodávek ve vazbě na dostupnou platnou projektovou dokumentaci a skutečný stav výstavby v době zpracování nabídky a v případě zjištěných nesrovnalostí tyto uvést ve zvláštní příloze nabídky, členěné do kapitol dle soupisu prací a dodávek, ve kterých budou tyto nesrovnalosti zjištěny. Pokud tak neučiní, nebude brán zřetel na jeho případné požadavky na vícepráce.</t>
  </si>
  <si>
    <t>Veškeré výměry jsou čisté plochy, případné ztratné, prořezy je nutné zohlednit v jednotkové ceně - pokud není uvedeno jinak. Výměry jednotlivých stavebních konstrukcí nebo materiálů jsou automaticky generovány na základě 3D modelu budovy zpracovaného v softwaru ArchiCad, výkazové tabulky jsou přiložené v příloze rozpočtu.</t>
  </si>
  <si>
    <t>Pokud jsou uvedeni výrobci jedná se pouze o příklad standardu</t>
  </si>
  <si>
    <t>Zhotovitel je povinen zajistit včas v potřebném rozsahu zásobování staveniště vodou a udržovat je po celou dobu trvání stavby. Veškeré, s tím spojené náklady a náklady za spotřebovanou vodu pro účely stavby, nese zhotovitel. Voda musí být zajištěna za obvyklou úplatu též pro ostatní na stavbě se podílející firmy. Zhotovitel zajistí v tomto smyslu příslušné dohody se všemi na stavbě se přímo podílejícími firmami.</t>
  </si>
  <si>
    <t>Zhotovitel je povinen obstarat včas a v rozsahu odpovídajícím potřebám stavby komunikační pojítka (telefon, fax) a po celou dobu stavby je udržovat v provozu. Náklady spojené s instalací a likvidací těchto komunikačních pojítek, jakož i náklady na jejich provoz a běžné poplatky nese zhotovitel.</t>
  </si>
  <si>
    <t>Zhotovitel je povinen poskytnout trvale všem na stavbě se podílejícím firmám  k dispozici za přiměřený poplatek skladovací prostor a shromažďovací místnost, pokud to bude potřebné. Eventuelní potřebné úpravy v této souvislosti provede na své náklady zhotovitel.</t>
  </si>
  <si>
    <t>Obstarání záboru veřejných prostranství, dočasných omezení dopravních označení a dalších skutečností nutných k provádění prací při střetu s provozem na veřejných komunikacích je povinností zhotovitele a nebude zvlášť hrazeno. Zhotovitel hradí rovněž všechny správní poplatky spojené s používáním veřejných ploch a komunikací. Zhotovitel zajistí vybudování informační cedule stavby dle pokynu objednatele. Zajistí rovněž případnou spolupráci v rámci akcí public-relations organisovaných objednatelem.</t>
  </si>
  <si>
    <t>Vynechání otvorů. - Pokud soupis prací a dodávek neobsahuje příslušné zvláštní položky je nutno zahrnout provedení veškerých otvorů, rýh, otvorů pro kotvení zábradlí, výtahových konstrukcí, prostupů instalací, a podobně v betonových a železobetonových konstrukcích do jednotkových cen. To se týká stejným způsobem uložení chrániček a obdobných ochranných prvků do bednění pro účely vedení instalačních rozvodů.</t>
  </si>
  <si>
    <t>Okno s dřevěnou špaletou, dvojité, dvoukřídlové, dovnitř otevíravé, křídla členěna na třetiny - 1 100×1 450, přebroušení; odstranění starého nátěru; vyspravení nerovností a poškození kytováním; / nový nátěr - barva slonová kost; výměna kování, ocelové profily, nátěr kovářskou černí rozvora s - mosaznou olivou; kuličkové závěsy zasekávané pod barvou, sklo okenní ploché čiré, odstranění</t>
  </si>
  <si>
    <t>Okno s dřevěnou špaletou a poutcem, dvojité, dvoukřídlové s dvoukřídlovým nadvětlíkem,  dovnitř - otevíravé, křídla dělena v půli, křídla nadvětlíku nečleněná, do kamenného ostění 1 190×2 100, / přebroušení; odstranění starého nátěru; vyspravení nerovností a poškození kytováním; nový nátěr - - barva slonová kost; výměna kování, dřevěný masiv, krycí nátěr - slonová kost rozvora s mosaznou</t>
  </si>
  <si>
    <t>Okno s dřevěnou špaletou, dvojité, dvoukřídlové, dovnitř otevíravé, křídla členěna na třetiny - 1 100×1 450, přebroušení; odstranění starého nátěru; vyspravení nerovností a poškození kytováním; / nový nátěr - barva slonová kost; výměna kování, dřevěný masiv, krycí nátěr - slonová kost rozvora s - mosaznou olivou; kuličkové závěsy zasekávané pod barvou, sklo okenní ploché čiré, odstranění</t>
  </si>
  <si>
    <t>Okno s dřevěnou špaletou, dvojité, dvoukřídlové, dovnitř otevíravé, křídla členěna na třetiny - 1 110×1 450, přebroušení; odstranění starého nátěru; vyspravení nerovností a poškození kytováním; / nový nátěr - barva slonová kost; výměna kování, dřevěný masiv, krycí nátěr - slonová kost rozvora s - mosaznou olivou; kuličkové závěsy zasekávané pod barvou, sklo okenní ploché čiré, odstranění</t>
  </si>
  <si>
    <t>Dveře s nadsvětlíkem jednokřídlové kombinované, z vnějšího líce hladké, pobíjené plechem, z - vnitřního líce kazetové 1 085×2 100 nový prvek - výroba atypu P ,zárubeň rámová do kamenného ostění / materiál křídla dřevěný masiv; ocelový plech povrch. úprava krycí nátěr - slonová kost; pobití - plechem; nátěr kovářskou černí, závěsy zasekávané kuličkové pod barvou; kovaná klika ; zámek vratový</t>
  </si>
  <si>
    <t>Okno jednoduché dvoukřídlové dovnitr otevíravé, s poutcem a nadsvětlíkem, křídla dělena na třetiny, - křídla nadsvětlíku nedělená, v kamenném ostění 1 100×2 100, přebroušení; odstranění starého nátěru; / vyspravení nerovností a poškození kytováním; výměna kování; nový nátěr olejový - barva hnědá, - dřevěný masiv, olejový nátěr hnědý rozvora s mosaznou olivou; kuličkové závěsy zasekávané pod</t>
  </si>
  <si>
    <t>Okno s dřevěnou špaletou a poutcem, dvojité, dvoukřídlové s dvoukřídlovým nadvětlíkem,  dovnitř - otevíravé, křídla dělena v půli, křídla nadvětlíku nečleněná 1 060×1 980, přebroušení; odstranění / starého nátěru; vyspravení nerovností a poškození kytováním; nový nátěr - barva slonová kost; výměna - kování, dřevěný masiv, krycí nátěr - slonová kost rozvora s mosaznou olivou; kuličkové závěsy</t>
  </si>
  <si>
    <t>Okno s dřevěnou špaletou, dvojité, dvoukřídlové, dovnitř otevíravé, křídla členěna na třetiny, do - kamenného ostění 1 190×1 465, přebroušení; odstranění starého nátěru; vyspravení nerovností a / poškození kytováním; nový nátěr - barva slonová kost; výměna kování, dřevěný masiv, krycí nátěr - - slonová kost rozvora s mosaznou olivou; kuličkové závěsy zasekávané pod barvou, Izolační dvojsklo;</t>
  </si>
  <si>
    <t>Okno s dřevěnou špaletou, dvojité, dvoukřídlové, dovnitř otevíravé, křídla členěna na třetiny, do - kamenného ostění 1 190×1 465, přebroušení; odstranění starého nátěru; vyspravení nerovností a / poškození kytováním; nový nátěr - barva slonová kost; výměna kování, dřevěný masiv, krycí nátěr - - slonová kost rozvora s mosaznou olivou; kuličkové závěsy zasekávané pod barvou, sklo okenní ploché</t>
  </si>
  <si>
    <t>Okno s dřevěnou špaletou, dvojité, dvoukřídlové, dovnitř otevíravé, křídla členěna na třetiny, do - kamenného ostění 1 190×1 470, přebroušení; odstranění starého nátěru; vyspravení nerovností a / poškození kytováním; nový nátěr - barva slonová kost; výměna kování, dřevěný masiv, krycí nátěr - - slonová kost rozvora s mosaznou olivou; kuličkové závěsy zasekávané pod barvou, sklo okenní ploché</t>
  </si>
  <si>
    <t>Podlahové krytiny – PVC, koberce se budou pokládat podle schematických kladečských plánů, které předloží dodavatel objednateli před pokládkou. K litým podlahám dodá v realizační dokumentaci schema kladečských výkresů. Pokud se nedomluví jinak.</t>
  </si>
  <si>
    <t>Kladení keramických dlaždic se provádí do tmelů, běžných, nebo vodotěsných. Kladení teracové dlažby se provádí do cementové malty. Tyto práce a materiály nutno zahrnout do jednotkové ceny</t>
  </si>
  <si>
    <t>Napojovací spáry dlažeb mezi stěnou a zabudovanými díly a zařizovacími předměty musí být alespoň 5 mm a nesmějí být vyplněny tvrdnoucími těsnícími látkami. Vyspárování trvale pružnými tmely je nutno zahrnout do jednotkových cen a nebude zvlášť hrazeno. Napojovací spáry mezi různými druhy podlah budou kryty přechodovými lištami , které jsou součástí nabízené ceny</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</si>
  <si>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provedení veškerých kotevních a spojovacích prvků, zatmelení, těsnění, izolací, pomocných konstrukcí, stavebních přípomocí a ostatních prací přímo nespecifikovaných v těchto podkladech a projektové dokumentaci, ale nezbytných pro zhotovení a plnou  funkčnost a požadovanou kvalitu díla.</t>
  </si>
  <si>
    <t>Součástí díla je dodání potřebných atestů výrobků, provedení provozních zkoušek včetně dodání protokolů a dodání revizních zpráv a zaškolení obsluhy. Tyto práce a dodávky  jsou součástí nabídky a nebudou zvlášť hrazeny.</t>
  </si>
  <si>
    <t>Tepelně neizolované části potrubí a kovové kotevní a pomocné prvky  budou opatřeny syntetickým základním resp. oxidačním  a dvojnásobným konečným nátěrem. Tyto práce a dodávky  jsou součástí nabídky a nebudou zvlášť hrazeny</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</si>
  <si>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provedení veškerých kotevních a spojovacích prvků, zatmelení, těsnění, izolací, pomocných konstrukcí, stavebních přípomocí a ostatních prací přímo nespecifikovaných v těchto podkladech a projektové dokumentaci, ale nezbytných pro zhotovení a plnou funkčnost a požadovanou kvalitu díla.</t>
  </si>
  <si>
    <t>Součástí díla je dodání potřebných atestů výrobků, provedení provozních zkoušek včetně dodání protokolů a dodání revizních zpráv a zaškolení obsluhy. Tyto práce a dodávky jsou součástí nabídky a nebudou zvlášť hrazeny.</t>
  </si>
  <si>
    <t>Tepelně neizolované části potrubí a kovové kotevní a pomocné prvky budou opatřeny syntetickým základním a dvojnásobným konečným nátěrem. Tyto práce a dodávky jsou součástí nabídky a nebudou zvlášť hrazeny.</t>
  </si>
  <si>
    <t>Okno jednoduché, jednokřídlové, dovnitř otevíravé, křídlo děleno na třetiny, v kamenném ostění - 480×990, přebroušení; odstranění starého nátěru; vyspravení nerovností a poškození kytováním; výměna / kování; vložení celoobvodového těsnění do rámu; nový nátěr olejový - barva hnědá, dubový masiv, - olejový nátěr hnědý rozvora s mosaznou olivou; kuličkové závěsy zasekávané pod barvou, sklo okenní</t>
  </si>
  <si>
    <t>Okno s dřevěnou špaletou, dvojité, dvoukřídlové, dovnitř otevíravé, křídla členěna na třetiny - 1 050×1 330, přebroušení; odstranění starého nátěru; vyspravení nerovností a poškození kytováním; / nový nátěr - barva slonová kost; výměna kování, dřevěný masiv, krycí nátěr - slonová kost rozvora s - mosaznou olivou; kuličkové závěsy zasekávané pod barvou, sklo okenní ploché čiré, výměna parapetu;</t>
  </si>
  <si>
    <t>Okno s dřevěnou špaletou, dvojité, dvoukřídlové, dovnitř otevíravé, křídla členěna na třetiny - 1 060×1 330, přebroušení; odstranění starého nátěru; vyspravení nerovností a poškození kytováním; / nový nátěr - barva slonová kost; výměna kování, dřevěný masiv, krycí nátěr - slonová kost rozvora s - mosaznou olivou; kuličkové závěsy zasekávané pod barvou, sklo okenní ploché čiré, výměna parapetu;</t>
  </si>
  <si>
    <t>Okno s dřevěnou špaletou, dvojité, dvoukřídlové, dovnitř otevíravé, křídla členěna na třetiny - 1 070×1 330, přebroušení; odstranění starého nátěru; vyspravení nerovností a poškození kytováním; / nový nátěr - barva slonová kost; výměna kování, dřevěný masiv, krycí nátěr - slonová kost rozvora s - mosaznou olivou; kuličkové závěsy zasekávané pod barvou, sklo okenní ploché čiré, výměna parapetu;</t>
  </si>
  <si>
    <t>okno dvoukřídlové jednoduché dovnitř otevíravé - novodobé s jednoduchou profilací, křídla nečleněná - 1 200×1 105, přebroušení; odstranění starého nátěru; vyspravení nerovností a poškození kytováním; / nový nátěr - barva slonová kost; výměna kování, dřevěný masiv, krycí nátěr - slonová kost rozvora s - mosaznou olivou; kuličkové závěsy zasekávané pod barvou, Izolační dvojsklo, odstranění kamenného</t>
  </si>
  <si>
    <t>Okno jednoduché dvoukřídlové, dovnitř otevíravé, křídla členěna na třetiny 1 190×1 470, přebroušení; - odstranění starého nátěru; vyspravení nerovností a poškození kytováním; nový nátěr - barva slonová / kost; výměna kování, dřevěný masiv, krycí nátěr - slonová kost rozvora s mosaznou olivou; kuličkové - závěsy zasekávané pod barvou, sklo okenní ploché čiré, odstranění kamenného parapetu, vnější mříž</t>
  </si>
  <si>
    <t>Okno jednoduché dvoukřídlové, dovnitř otevíravé, křídla členěna na třetiny 1 010×1 170, přebroušení; - odstranění starého nátěru; vyspravení nerovností a poškození kytováním; nový nátěr - barva slonová / kost; výměna kování, dřevěný masiv, krycí nátěr - slonová kost rozvora s mosaznou olivou; kuličkové - závěsy zasekávané pod barvou, mléčné sklo, odstranění kamenného parapetu; výměna parapetu; dřevěný</t>
  </si>
  <si>
    <t>Revitalizace Sankturinovského domu v Kutné Hoře</t>
  </si>
  <si>
    <t>DPS</t>
  </si>
  <si>
    <t>Jméno Firmy</t>
  </si>
  <si>
    <t>Ing. Lukáš Reich</t>
  </si>
  <si>
    <t>CÚ</t>
  </si>
  <si>
    <t>.</t>
  </si>
  <si>
    <t>Vlastní</t>
  </si>
  <si>
    <t>ÚRS 20-I</t>
  </si>
  <si>
    <t>Soupis prací</t>
  </si>
  <si>
    <t>VŠEOBECNÉ PODMÍNKY</t>
  </si>
  <si>
    <t>Všeobecné podmínky</t>
  </si>
  <si>
    <t>SK.00: Společné</t>
  </si>
  <si>
    <t>SK.00_01</t>
  </si>
  <si>
    <t>SK.00_02</t>
  </si>
  <si>
    <t>Zhotovitel je povinen při vypracování nabídky zohlednit všechny údaje a požadavky uvedené v projektu pro stavební povolení, v dokumentaci pro provedení stavby a v dalších dostupných stupních projektové dokumentace. Zejména při stanovení jednotkových cen je bezpodmínečně nutné, aby byly zakalkulovány veškeré konstrukce a jejich části dle dostupných výkresů detailů a popisů. Pokud tak neučiní, nebude v průběhu provádění stavby brán zřetel na jeho požadavky na uznání víceprací vyplývajících z údajů a požadavků uvedených ve výše zmíněné projektové dokumentaci.</t>
  </si>
  <si>
    <t>SK.00_03</t>
  </si>
  <si>
    <t>Zhotovitel je povinen si před předáním nabídky prohlédnout a zkontrolovat PD se soupisem prací a dodávek, prohlédnout a prozkoumat staveniště a jeho okolí a obstarat si všechny nezbytné a přístupné informace,které mu umožní zpracovat nabídku úplně a jednoznačně. Před podáním nabídky si zhotovitel může vyžádat konzultace u zpracovatele dokumentace. Pozdější požadavky, plynoucí z omylu či neznalosti PD a poměrů na staveništi jsou nepřijatelné a nebude k nim přihlíženo jako k oprávněným.</t>
  </si>
  <si>
    <t>SK.00_04</t>
  </si>
  <si>
    <t>SK.00_05</t>
  </si>
  <si>
    <t>Pokud není uvedeno jinak, je nutné do jednotkové ceny zahrnout dodávku, montáž, dopravu a přípomoce.</t>
  </si>
  <si>
    <t>SK.00_06</t>
  </si>
  <si>
    <t>Jednotkové ceny musí zahrnovat všechny součásti nutné k provedení, jako kotvící materiál a podobně.</t>
  </si>
  <si>
    <t>SK.00_07</t>
  </si>
  <si>
    <t>SK.00_08</t>
  </si>
  <si>
    <t>Při stanovení jednotkové ceny je nutné vycházet ze všech částí projektové dokumentace</t>
  </si>
  <si>
    <t>SK.00_09</t>
  </si>
  <si>
    <t xml:space="preserve">Stavební přípomoce - jedná se o vytvoření drážek, drobné stavební otvory a jejich zapravení a ostatní drobné stavební práce pro TZB. Tuto skutečnost je nutné zohlednit do jednotkové ceny této položky navíc nebudou hrazeny. </t>
  </si>
  <si>
    <t>SK.00_10</t>
  </si>
  <si>
    <t>Při stanovení jednotkové ceny jednotlivých výrobků je nutno vycházet z popisů uvedených v knihách prvků, příslušných obrazových příloh a technologickcýh předpisů.</t>
  </si>
  <si>
    <t>SK.00_11</t>
  </si>
  <si>
    <t>V případě že je u výrobku v soupisu prací uvedení ve sloupci Katalogový list požadavek katalogového listu, pak je poviností dodavatele tento list předložit objednateli. V případě položek, které jsou popisem a parametry shodné (opakují se v soupisu prací), např. některá otopná tělesa, čidla pohybu, ovládací prvky, oběhová teplovodní čerpadla, nerezové akumulační nádoby, vodoměry, apod., bude předložen jeden katalogový list pro všechny položky, které mají totožný popis a parametry. To za předpokladu, že se bude jednat o výrobky od shodného výrobce. V případě položek shodných popisem a parametry, ale od jiného výrobce, bude ke každé z položek, případně skupině položek, předložen samostatný katalogový list. V případě, že uchazeč navrhne do nabídky, pro položky shodné popisem, ale s rozdílnými parametry, např. otopná tělesa ocelová desková, oběhová teplovodní čerpadla, nerezové akumulační nádoby, vodoměry, apod., výrobky od shodného výrobce, může pro celou skupinu výrobků shodných popisem položky, ale o rozdílných parametrech, předložit jeden katalogový list, za předpokladu, že tento katalogový list bude obsahovat technické parametry pro celou skupinu výrobků.</t>
  </si>
  <si>
    <t>SK.00_12</t>
  </si>
  <si>
    <t>Jednotkové ceny položek musí zohledňovat skutečnost, že se jedná o práci na historickém objektu s umělecko-řemeslnou hodnotou.</t>
  </si>
  <si>
    <t>SK.01: Zařízení staveniště</t>
  </si>
  <si>
    <t>SK.01_01</t>
  </si>
  <si>
    <t>SK.01_02</t>
  </si>
  <si>
    <t>SK.01_03</t>
  </si>
  <si>
    <t xml:space="preserve">Všem ostatním na stavbě zúčastněným firmám musí být pro služební účely umožněno použití komunikačních pojítek za obvyklou úplatu. Zhotovitel zajistí v tomto směru příslušné dohody s ostatními na stavbě se podílejícími firmami. </t>
  </si>
  <si>
    <t>SK.01_04</t>
  </si>
  <si>
    <t>SK.01_05</t>
  </si>
  <si>
    <t>Zhotovitel je povinen v rámci zařízení staveniště zřídit 1 kancelář pro potřeby činnosti technického a autorského dozoru investora s možností vytápění, vybavenou 1 stolem, 2 židlemi, skříní. Dále je zhotovitel povinen zajistit vhodnou místnost pro konání kontrolních dnů stavby.</t>
  </si>
  <si>
    <t>SK.01_06</t>
  </si>
  <si>
    <t>Pokud není v soupisu prací a dodávek stanoveno jinak, je zhotovení a údržba event. nutných dopravních komunikací a cest na stavbě v odpovídajícím provedení, pokud jsou třeba pro provádění prací a výkonů zhotovitele, a následně jejich odstranění a znovuuvedení do původního stavu, věcí zhotovitele. Tyto dopravní komunikace a cesty musí být trvale k dispozici i všem ostatním, na stavbě se podílejícím firmám. Za tuto činnost nebude poskytnuta žádná zvláštní náhrada</t>
  </si>
  <si>
    <t>SK.01_07</t>
  </si>
  <si>
    <t>SK.01_08</t>
  </si>
  <si>
    <t xml:space="preserve">Spotřeba veškerých médií je součástí ceny jenotlivých položek. Spotřeba médií během stavby bude přefakurováno z investora na dodavatele. </t>
  </si>
  <si>
    <t>SK.01_09</t>
  </si>
  <si>
    <t>Součástí jednotkové ceny na jednotlivá zařízení jako výtahy, jeřáb jsou i náklady na obsluhu</t>
  </si>
  <si>
    <t>SK.02: Demolice a bourací práce</t>
  </si>
  <si>
    <t>SK.02_01</t>
  </si>
  <si>
    <t>Nabídka zahrnuje provedení prací podle níže uvedené specifikace, vč. povinných zkoušek materiálů, vzorků a prací ve smyslu platných norem a předpisů. Předmětem díla a povinností zhotovitele je dále provedení veškerých kotevních a spojovacích prvků, pomocných konstrukcí, stavebních přípomocí a ostatních prací a dodávek přímo nespecifikovaných v těchto podkladech a projektové dokumentaci, ale nezbytných pro zhotovení a plnou funkčnost a požadovanou kvalitu díla.</t>
  </si>
  <si>
    <t>SK.02_02</t>
  </si>
  <si>
    <t>Rozsah prací: Jednotková cena demolic obsahuje, pokud není jinak určeno, vybourání stávajících konstrukcí, naložení ve stavební jámě, nebo mimo ni na transportní zařízení, odvoz suti na skládku a poplatek za uložení suti na skládku. Náklady na odstranění suti ze staveniště zahrnují veškeré náklady na mezipřesuny hmot, včetně vytvoření potřebných vjezdů a výjezdů ze stavební jámy. Ceny platí, pokud není jinak uvedeno, bez rozdílu způsobu demolic, nebo jejich odstranění. Pokud není uvedeno jinak, zahrnuje jednotková dále cenu pro bourání i odvoz suti na skládku, vč. příslušných poplatků za uložení na skládku, zajištění očištění vozidel  při výjezdu ze stavby a potřebnou ochranu a zajištění stávajících inž.sítí.</t>
  </si>
  <si>
    <t>SK.02_03</t>
  </si>
  <si>
    <t>Pracovní prostory: Není - li jinak určeno, dojednají se pracovní prostory s ohledem na bezpečnostní předpisy s objednatelem nejpozději před zahájením prací</t>
  </si>
  <si>
    <t>SK.02_04</t>
  </si>
  <si>
    <t>Skladování: Místo pro uskladnění demolovaného materiálu určeného k dalšímu použití určuje zhotovitel  v projektu zařízení staveniště, pokud nebylo jinak určeno v nabídkovém řízení.</t>
  </si>
  <si>
    <t>SK.02_05</t>
  </si>
  <si>
    <t>Prohlídka staveniště: Zhotovitel jako součást své nabídky předloží své písemné prohlášení, že se seznámil s podmínkami staveniště na základě osobní prohlídky</t>
  </si>
  <si>
    <t>SK.02_06</t>
  </si>
  <si>
    <t>Zaměření pozemku: Před začátkem demoličních prací provede zhotovitel zaměření pozemku vč. vytyčení podzemních inženýrských sítí dotčených stavbou, či provozem mechanismů stavby. Tyto práce jsou součástí nabídky a nebudou zvlášť hrazeny</t>
  </si>
  <si>
    <t>SK.03: Odvodnění</t>
  </si>
  <si>
    <t>SK.03_01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</si>
  <si>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</si>
  <si>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SK.04: Betonové a železobetonové konstrukce</t>
  </si>
  <si>
    <t>SK.04_01</t>
  </si>
  <si>
    <t>Nabídka zahrnuje dodávku a montáž materiálů a výrobků podle níže uvedené specifikace, vč. dopravy na staveniště a vnitrostaveništní dopravu a manipulaci, povinných zkoušek materiálů, vzorků a prací ve smyslu platných norem a předpisů. Předmětem díla a povinností zhotovitele je dále provedení veškerých kotevních a spojovacích prvků, těsnění a zatmelení, pomocných konstrukcí, stavebních přípomocí a ostatních prací a dodávek přímo nespecifikovaných v těchto podkladech a projektové dokumentaci, ale nezbytných pro zhotovení a plnou funkčnost díla</t>
  </si>
  <si>
    <t>SK.04_02</t>
  </si>
  <si>
    <t xml:space="preserve">Betonářská výztuž zahrnuje všechny druhy uvažované výztuže, nutných konstrukčních částí. </t>
  </si>
  <si>
    <t>SK.04_03</t>
  </si>
  <si>
    <t>Kvalita a struktura povrchu bednění se řídí příslušnými ustanoveními ČSN. Položky bednění zahrnují provedení veškerých ztužujících prvků , dále odbednění po vyzrání betonových konstrukcí a uplynutí předepsaných technologických lhůt. Jednotkové ceny jsou uvedeny bez rozdílu, zda se jedná o beton prostý nebo armovaný. Součástí ceny je rovněž vyplnění montážních otvorů</t>
  </si>
  <si>
    <t>SK.04_04</t>
  </si>
  <si>
    <t>V ceně jsou zahrnuty náklady na hutnění, přípravu armatury a její uložení do bednění, veškeré kropení, zakrytí a další ošetřování betonových konstrukcí v průběhu zrání, včetně veškerých nákladů spojených se zabezpečením optimální teploty po dobu zrání</t>
  </si>
  <si>
    <t>SK.04_05</t>
  </si>
  <si>
    <t>SK.04_06</t>
  </si>
  <si>
    <t>Kvalita betonu. - Jednotkové ceny platí bez rozdílu, zda bude beton dovážen nebo přímo vyráběn na staveništi. Pokud je třeba vyrobit betony odlišného složení, než je předepsáno pevnostní třídou betonu, je třeba odlišnou recepturu zahrnout do jednotkové ceny</t>
  </si>
  <si>
    <t>SK.04_07</t>
  </si>
  <si>
    <t>Rozměrové tolerance. - Pro hodnoty rozměrových tolerancí jednotlivých částí stavby platí ustanovení ČSN.   Jsou - li dále uvedeny v soupisu prací a dodávek jmenovité hodnoty tolerancí, platí jen tehdy, pokud jsou menší než shora uvedené tolerance dle ČSN</t>
  </si>
  <si>
    <t>SK.04_08</t>
  </si>
  <si>
    <t>Pracovní spáry budou bedněny s ozubem s vložením napojovacího pletiva</t>
  </si>
  <si>
    <t>SK.05: Zděné konstrukce</t>
  </si>
  <si>
    <t>SK.05_01</t>
  </si>
  <si>
    <t>Nabídka zahrnuje dodávku a montáž materiálů a výrobků podle níže uvedené specifikace, vč. povinných zkoušek materiálů, vzorků a prací ve smyslu platných norem a předpisů. Předmětem díla a povinností zhotovitele je dále provedení veškerých kotevních a spojovacích prvků, těsnění a zatmelení, pomocných konstrukcí, stavebních přípomocí a ostatních prací a dodávek přímo nespecifikovaných v těchto podkladech a projektové dokumentaci, ale nezbytných pro zhotovení a plnou funkčnost a požadovanou kvalitu díla</t>
  </si>
  <si>
    <t>SK.06: Sádrokartónové stěny a příčky</t>
  </si>
  <si>
    <t>SK.06_01</t>
  </si>
  <si>
    <t>Nabídka a jednotková cena zahrnuje dodávku a montáž materiálů a výrobků podle níže uvedené specifikace, vč. dopravy na staveniště a vnitrostaveništní manipulaci,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</si>
  <si>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SK.06_02</t>
  </si>
  <si>
    <t>Nosné kovové profily příček budou uloženy na pružnou podložku. Spára mezi sádrokartonem, podlahou a stěnami bude ošetřena silikonovým, trvale pružným tmelem</t>
  </si>
  <si>
    <t>SK.07: Podhledy</t>
  </si>
  <si>
    <t>SK.07_01</t>
  </si>
  <si>
    <t>Nabídka a jednotková cena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provedení veškerých kotevních, závěsných a spojovacích prvků, lišt, zatmelení, těsnění, pomocných konstrukcí, stavebních přípomocí a ostatních prací přímo nespecifikovaných v těchto podkladech a projektové dokumentaci, ale nezbytných pro zhotovení a plnou  funkčnost a požadovanou kvalitu díla.</t>
  </si>
  <si>
    <t>SK.07_02</t>
  </si>
  <si>
    <t>Výměry jsou uvedeny v m2 hotové plochy a zahrnují i provedení svislých částí podhledů tj. čelních ploch a dále provedení potřebných otvorů pro instalace a výústky  VZT a provedení revizních dvířek. Veškeré prořezy jsou součástí jednotkové ceny a nebudou zvlášť hrazeny</t>
  </si>
  <si>
    <t>SK.07_03</t>
  </si>
  <si>
    <t>Zhotovitel ručí za kvalitu provedených povrchů až do okamžiku předání díla objednateli k užívání. Do té doby je povinen zajistit a provést výměnu veškerých event. poškozených desek. Tyto práce a materiály nutno zahrnout do jednotkové ceny a nebudou zvlášť hrazeny</t>
  </si>
  <si>
    <t>SK.08: Vnitřní omítky</t>
  </si>
  <si>
    <t>SK.08_01</t>
  </si>
  <si>
    <t>Nabídka zahrnuje dodávku a práce podle níže uvedené specifikace, vč. dopravy materiálu na staveniště a vnitrostaveništní dopravy a manipulace, povinných zkoušek materiálů, vzorků a prací ve smyslu platných norem a předpisů. Předmětem díla a povinností zhotovitele je dále provedení veškerých kotevních prvků, pomocných konstrukcí, lešení, stavebních přípomocí a ostatních prací a dodávek přímo nespecifikovaných v těchto podkladech a projektové dokumentaci, ale nezbytných pro zhotovení a plnou funkčnost a požadovanou kvalitu díla.</t>
  </si>
  <si>
    <t>SK.08_02</t>
  </si>
  <si>
    <t>Malta - Pokud není výslovně určena průmyslově vyráběná omítka, ručí za složení maltové směsi zhotovitel. Jednotková cena za vnitřní omítky zahrnuje i provedení podkladního jádra.</t>
  </si>
  <si>
    <t>SK.08_03</t>
  </si>
  <si>
    <t>Tolerance rozměrů - Veškeré tolerance rozměrů musí respektovat ustanovení příslušných  ČSN.</t>
  </si>
  <si>
    <t>SK.08_04</t>
  </si>
  <si>
    <t>Ochrana rohů - Veškeré pozitivní rohy budou chráněny podomítkovými lištami.</t>
  </si>
  <si>
    <t>SK.09: Vnitřní obklady</t>
  </si>
  <si>
    <t>SK.09_01</t>
  </si>
  <si>
    <t>Nabídka a jednotková cena zahrnuje dodávku a montáž materiálů a výrobků podle níže uvedené specifikace, vč. dopravy na staveniště a vnitrostaveništní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</si>
  <si>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SK.09_02</t>
  </si>
  <si>
    <t>Pokud není dále uvedeno jinak, kladou se obkladačky na střih, nebo na vazbu podle výběru objednatele</t>
  </si>
  <si>
    <t>SK.09_03</t>
  </si>
  <si>
    <t>Kladení je nutno kalkulovat s použitím tenkovrstvé malty, nebo tmelu na cementové bázi. Tyto práce a materiály nutno zahrnout do jednotkové ceny</t>
  </si>
  <si>
    <t>SK.09_04</t>
  </si>
  <si>
    <t xml:space="preserve">Pokud není dále uvedeno jinak, je nutno do jednotkových cen zahrnout spárování spárovací hmotou, řezání obkladů a tmelení. </t>
  </si>
  <si>
    <t>SK.09_05</t>
  </si>
  <si>
    <t>SK.09_06</t>
  </si>
  <si>
    <t>Obklady  se měří v m2 položené plochy. Prořezy je nutno zahrnout do ceny jednotlivých položek. Výšky obkladů jsou uvedeny ve výkresech půdorysů</t>
  </si>
  <si>
    <t>SK.10: Malířské a natěračské práce</t>
  </si>
  <si>
    <t>SK.10_01</t>
  </si>
  <si>
    <t>Nabídka zahrnuje práce podle níže uvedené specifikace, vč. povinných zkoušek materiálů, vzorků a prací ve smyslu platných norem a předpisů. Předmětem díla a povinností zhotovitele je dále provedení veškerých pomocných konstrukcí, stavebních přípomocí a ostatních prací přímo nespecifikovaných v těchto podkladech a projektové dokumentaci, ale nezbytných pro zhotovení a plnou funkčnost a požadovanou kvalitu díla</t>
  </si>
  <si>
    <t>SK.10_02</t>
  </si>
  <si>
    <t>SK.10_03</t>
  </si>
  <si>
    <t>SK.10_04</t>
  </si>
  <si>
    <t>SK.10_05</t>
  </si>
  <si>
    <t>Cena za nátěry zámečnických a truhlářských výrobků, prosklených kovových stěn a fasád, dveří a oken je součástí ceny těchto dodávek. Znamená to tedy, že příslušné nátěrky jednotlivých výrobků je nutné zahrnout do jednotkové ceny těchto výrobků.</t>
  </si>
  <si>
    <t>SK.10_06</t>
  </si>
  <si>
    <t>Pokud nejsou všechny materiály nátěrového povlaku výrobkem jednoho výrobce, musí zhotovitel prokázat jejich vzájemnou snášenlivost.</t>
  </si>
  <si>
    <t>SK.10_07</t>
  </si>
  <si>
    <t>Pokud byly základové nátěry, nebo impregnace provedeny jinými dodavateli, musí zhotovitel přezkoušet a prokázat snášenlivost s jím prováděným nátěrem</t>
  </si>
  <si>
    <t>SK.10_08</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</si>
  <si>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</si>
  <si>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SK.10_09</t>
  </si>
  <si>
    <t>Jednotková cena platí bez rozdílu, zda jsou nátěry prováděny v dílně zhotovitele, nebo přímo na stavbě. Totéž platí pro případné impregnační a základové nátěry v dílnách truhlářských nebo zámečnických</t>
  </si>
  <si>
    <t>SK.11: Fasády</t>
  </si>
  <si>
    <t>SK.11_01</t>
  </si>
  <si>
    <t>Nabídka zahrnuje dodávku a práce podle níže uvedené specifikace, vč. dopravy materiálu na staveniště a vnitrostaveništní dopravy a manipulace, povinných zkoušek materiálů, vzorků a prací ve smyslu platných norem a předpisů. Předmětem díla a povinností zhotovitele je dále provedení veškerých kotevních prvků, pomocných konstrukcí, lešení, stavebních přípomocí a ostatních prací a dodávek přímo nespecifikovaných v těchto podkladech a projektové dokumentaci, ale nezbytných pro zhotovení a plnou funkčnost a požadovanou kvalitu díla</t>
  </si>
  <si>
    <t>SK.11_02</t>
  </si>
  <si>
    <t>SK.11_03</t>
  </si>
  <si>
    <t>Součástí dodávky fasády jsou veškeré systémové prvky jako: zakládací lišta, ukončovací lišta, parapetní lišta, dilatační lišta, těsnící pásky,  / rohové profily, okapní profily, vyztužení rohů oken</t>
  </si>
  <si>
    <t>SK.12: Izolace</t>
  </si>
  <si>
    <t>SK.12_01</t>
  </si>
  <si>
    <t>Nabídka zahrnuje dodávku a montáž materiálů a výrobků podle níže uvedené specifikace, vč. dopravy na staveniště a vnitrostaveništní manipulaci, povinných zkoušek materiálů, vzorků a prací ve smyslu platných norem a předpisů. Předmětem díla a povinností zhotovitele je dále provedení veškerých kotevních prvků, pomocných konstrukcí, stavebních přípomocí a ostatních prací a dodávek přímo nespecifikovaných v těchto podkladech a projektové dokumentaci, ale nezbytných pro zhotovení a plnou funkčnost a požadovanou kvalitu díla.</t>
  </si>
  <si>
    <t>SK.12_02</t>
  </si>
  <si>
    <t>Zhotovitel je povinen před zakrytím provedených izolací dalšími konstrukcemi vyzvat v dostatečném předstihu zástupce objednatele k provedení kontroly kvality provedených prací. Zakrytí izolačních vrstev je možné pouze na základě písemného souhlasu zástupce objednatele ve stavebním deníku</t>
  </si>
  <si>
    <t>SK.12_03</t>
  </si>
  <si>
    <t>Pokud není zvlášť uvedeno, zahrnuje pokládka povlakových izolací i provedení nezbytných penetračních nátěrů a zakrytí geotextilií dle předepsaných technologických postupů a podmínek výrobce</t>
  </si>
  <si>
    <t>SK.12_04</t>
  </si>
  <si>
    <t>Součástí dodávky, provedení izolací jsou veškeré systémové prvky jako: lišty, těsnící pásky, náběhové EPS pásky a veškeré detaily.</t>
  </si>
  <si>
    <t>SK.13: Okna a skleněné konstrukce</t>
  </si>
  <si>
    <t>SK.13_01</t>
  </si>
  <si>
    <t>Nabídka zahrnuje dodávku a montáž materiálů a výrobků podle níže uvedené specifikace, vč.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</si>
  <si>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SK.13_02</t>
  </si>
  <si>
    <t>SK.13_04</t>
  </si>
  <si>
    <t>SK.13_05</t>
  </si>
  <si>
    <t>Rozměry udávané dále v soupisu prací a dodávek jsou skladebnými rozměry okenních a jmenovitými rozměry dveřních otvorů ve smyslu čsn 01 3420</t>
  </si>
  <si>
    <t>SK.13_06</t>
  </si>
  <si>
    <t>Zhotovitel je povinen jako součást nabídky předložit průkaz způsobilosti na výrobu nabízeného systému</t>
  </si>
  <si>
    <t>SK.13_07</t>
  </si>
  <si>
    <t>Zkouška způsobilosti před zabudováním.</t>
  </si>
  <si>
    <t>SK.13_08</t>
  </si>
  <si>
    <t>Bude - li zkouška požadována, budou vybraná okna z dodávky předána zkušebnímu místu ve stavu k zabudování, vč. příslušných detailních výkresů. Při kladném výsledku budou vyzkoušené kusy se souhlasem objednatele použity</t>
  </si>
  <si>
    <t>SK.13_09</t>
  </si>
  <si>
    <t>SK.14: Dveře</t>
  </si>
  <si>
    <t>SK.14_01</t>
  </si>
  <si>
    <t>SK.14_02</t>
  </si>
  <si>
    <t>Pokud není v popisu položek uvedeno žádný údaj o profilech, tloušťce a skladbě vrstev, bude dimenzování těchto konstrukčních prvků převzato od výrobce. Budou dodrženy požadavky objednatele na zvukovou a tepelnou izolaci</t>
  </si>
  <si>
    <t>SK.14_03</t>
  </si>
  <si>
    <t>Po přidělení zakázky budou zhotovitelem vypracovány konstrukční výkresy k podstatným detailům (např. profilové řezy, napojení na stavební konstrukce, atd.) bez nároku na zvláštní úhradu. Tyto detaily budou předány objednateli k odsouhlasení před zahájením výroby</t>
  </si>
  <si>
    <t>SK.14_04</t>
  </si>
  <si>
    <t>U dveří se stanovenou požární odolností, resp. bezpečností je zhotovitel povinen doložit dodávaný výrobek příslušnými atesty prokazujícími, že výrobek splňuje ustanovení ČSN. Náklady na tyto atesty jsou součástí nabídkové ceny a nebudou zvlášť hrazeny</t>
  </si>
  <si>
    <t>SK.14_05</t>
  </si>
  <si>
    <t>Dveřní křídla, rámy a zárubně musí odpovídat rozdílným klimatům v místnostech, které oddělují. Přetvoření v důsledku těchto vlivů nesmí překročit max. hodnoty dle ČSN</t>
  </si>
  <si>
    <t>SK.14_06</t>
  </si>
  <si>
    <t>Mezera mezi dveřním křídlem a hotovou podlahou nesmí překročit 6 mm. Dveřní křídla s větší mezerou nebudou přijata a musí se vyměnit.</t>
  </si>
  <si>
    <t>SK.14_07</t>
  </si>
  <si>
    <t>Veškeré kování dveří a samozavírače, vč. dodávky a montáže, spojovacího materiálu a naolejování se započítávají do jednotkové ceny</t>
  </si>
  <si>
    <t>SK.14_08</t>
  </si>
  <si>
    <t>Odstranění včetně zárubní - Odstranění včetně zárubní - Dveře jednokřídlové hladké plné - novodobé - 800×1 970 zárubeň ocelová křídla dřevěný masiv 800×1 970 zárubeň ocelová křídla dřevěný masiv</t>
  </si>
  <si>
    <t>Přesun hmot pro budovy občanské výstavby, bydlení, výrobu a služby s nosnou svislou konstrukcí - zděnou z cihel, tvárnic nebo kamene vodorovná dopravní vzdálenost do 100 m pro budovy výšky do 6 m</t>
  </si>
  <si>
    <t>Zatemňující roleta v kazetě (blackout), pogumovaná vnější strana látky, vodící lišty z hliníku, - ovládání řetízkem, roleta i lišty v bílé barvě, materiál látky 100% PES, gramáž 320 g/m2, na míru</t>
  </si>
  <si>
    <t>Okno jednoduché dvoukřídlové sklopné, křídla nečleněná 1 700×800, dřevěný masiv, olejový nátěr - hnědý, Izolační dvojsklo, okenní klička s půlolivou mosazná; kuličkové závěsy zasekávané pod barvou</t>
  </si>
  <si>
    <t>Zábradlí svisle členěné - tyče s provlékaným okem, kotvené do zdi nebo sloupky do podlahy 0,85m, v - 900mm Nový prvek - výroba atypu ocelová pásovina; ocelové tyče nátěr kovářskou grafitovou černí</t>
  </si>
  <si>
    <t>Zábradlí svisle členěné - tyče s provlékaným okem, kotvené do zdi nebo sloupky do podlahy 0,984m, v - 900mm Nový prvek - výroba atypu ocelová pásovina; ocelové tyče nátěr kovářskou grafitovou černí</t>
  </si>
  <si>
    <t>Zábradlí svisle členěné - tyče s provlékaným okem, kotvené do zdi nebo sloupky do podlahy 1,386m, v - 900mm Nový prvek - výroba atypu ocelová pásovina; ocelové tyče nátěr kovářskou grafitovou černí</t>
  </si>
  <si>
    <t>Zábradlí svisle členěné - tyče s provlékaným okem, kotvené do zdi nebo sloupky do podlahy 1,656m, v - 900mm Nový prvek - výroba atypu ocelová pásovina; ocelové tyče nátěr kovářskou grafitovou černí</t>
  </si>
  <si>
    <t>Zábradlí svisle členěné - tyče s provlékaným okem, kotvené do zdi nebo sloupky do podlahy 3,661m, v - 900mm Nový prvek - výroba atypu ocelová pásovina; ocelové tyče nátěr kovářskou grafitovou černí</t>
  </si>
  <si>
    <t>KAMENNÉ OSTĚNÍ (ŠxDxV) 290x940x1500 Kamenné ostění s půlkruhovým nadpražím s polodrážkou, mechanické - opotřebení, degradace materáliu Restaurátorská oprava očištění; tmelení; barevná retuše pískovec</t>
  </si>
  <si>
    <t>Přesun hmot pro budovy občanské výstavby, bydlení, výrobu a služby s nosnou svislou konstrukcí - zděnou z cihel, tvárnic nebo kamene vodorovná dopravní vzdálenost do 100 m pro budovy výšky přes 12 / do 24 m</t>
  </si>
  <si>
    <t>Odstranění včetně zárubní - Odstranění včetně zárubní - Dveře dvoukřídlové hladké 2/3 prosklené - - novodobé 1 450×1 950 zárubeň ocelová křídla dřevěný masiv 1 450×1 950 zárubeň ocelová křídla dřevěný / masiv</t>
  </si>
  <si>
    <t>Okno pevné elipsovitého tvaru, členěné jednoduše profilovanými příčkami v pravoúhlém rastru - kopie - stávajícího okna 1.O/2-19 1 500×850, dřevěný masiv, krycí nátěr - slonová kost, sklo okenní ploché / čiré,</t>
  </si>
  <si>
    <t>Zasklívání pochozích podlah lepením na neoprenové pásky na ocelový rám, sklo ESG 10.10.2 - požární odolnost RE45, spáry vytmelené / hrana skla opatřena nerezovou U lištou, obvodové spáry vyplněné EPDM těsněním</t>
  </si>
  <si>
    <t>Žebřík na střechu (DxŠxV) 3800x350x80 Antracitově černý žebřík s nastavitelnými příčlemi dle sklonu - střechy, bočnice kotveny ke střeše Nový prvek - typový výrobek hliník s barevnou úpravou antracitová / šedá</t>
  </si>
  <si>
    <t>JEDNOTNÝ INFORMAČNÍ SYSTÉM - SVĚTELNÝ (DxŠxV) 200x40x200 Gravírovaná bílá laminátová deska, v pozadí - LED svítidlo - viz. standardy výrobků (svítidla) Nový prvek - výroba atypu laminátová deska bílý / povrch desky</t>
  </si>
  <si>
    <t>Obsypání potrubí strojně sypaninou z vhodných hornin tř. 1 až 4 nebo materiálem připraveným podél - výkopu ve vzdálenosti do 3 m od jeho kraje, pro jakoukoliv hloubku výkopu a míru zhutnění bez / prohození sypaniny</t>
  </si>
  <si>
    <t>V dostatečném předstihu před zahájením výroby je zhotovitel povinen předložit objednateli k odsouhlasení výrobní dokumentaci atypických prvků a vzorky materiálů povrchových úprav konstrukcí. Náklady na tyto práce je nutné zahrnout do jednotkové ceny a nebudou zvlášť hrazeny.Teprve na základě písemného souhlasu objednatele je možné zahájit výrobu</t>
  </si>
  <si>
    <t>SK.17_03</t>
  </si>
  <si>
    <t>Součástí dodávky a nabídkové ceny je i zakladní a konečná povrchová úprava a nátěry požadovaného barevného odstínu, kování a závěsy a zasklení prosklených konstrukcí a prvků.</t>
  </si>
  <si>
    <t>SK.17_04</t>
  </si>
  <si>
    <t>Součástí dodávky a nabídkové ceny všech truhlářských či tesařských konstrukcí je povrchový nátěr, impregnace proti dřevokazným houbám</t>
  </si>
  <si>
    <t>SK.18: Zámečnické konstrukce</t>
  </si>
  <si>
    <t>SK.18_01</t>
  </si>
  <si>
    <t>Nabídka a jednotková cena zahrnuje výrobu, dodávku a montáž materiálů a výrobků podle níže uvedené specifikace, vč. dopravy na staveniště a vnitrostaveništní dopravy a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</si>
  <si>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SK.18_02</t>
  </si>
  <si>
    <t>Nejpozději před zahájením výroby předloží zhotovitel objednateli k odsouhlasení dílenské výkresy všech výrobních detailů. Připomínky objednatele budou zapracovány do dokumentace. Připomínky musí být sděleny písemně</t>
  </si>
  <si>
    <t>SK.18_03</t>
  </si>
  <si>
    <t>Součástí dodávky a nabídkové ceny je i základní a konečná povrchová úprava nátěrem požadovaného barevného odstínu.  Dále zasklení prosklených konstrukcí a prvků, vybavení kováním a zamykacím zařízením, veškeré montážní a osazovací práce a těsnění spar mezi rámy a stavební konstrukcí</t>
  </si>
  <si>
    <t>SK.19: Podlahy</t>
  </si>
  <si>
    <t>SK.19_01</t>
  </si>
  <si>
    <t>Nabídka a jednotková cena zahrnuje dodávku a montáž materiálů a výrobků podle níže uvedené specifikace, vč. dopravy na staveniště a vnitrostaveništní manipulace, povinných zkoušek materiálů, vzorků a prací ve smyslu platných norem a předpisů. Předmětem díla a povinností zhotovitele je dále provedení veškerých kotevních a spojovacích prvků, zatmelení, těsnění, pomocných konstrukcí, lišt a obložení soklů, stavebních přípomocí a ostatních prací přímo nespecifikovaných v těchto podkladech a projektové dokumentaci, ale nezbytných pro zhotovení a plnou  funkčnost a požadovanou kvalitu díla</t>
  </si>
  <si>
    <t>SK.19_02</t>
  </si>
  <si>
    <t>SK.19_03</t>
  </si>
  <si>
    <t>SK.19_04</t>
  </si>
  <si>
    <t>Pokud není dále uvedeno jinak, je nutno do jednotkových cen zahrnout spárování dlažeb spárovací hmotou (ne cementem) běžnou, nebo vodotěsnou. Do jednotkové ceny musí být dále zakalkulováno řezání jednotlivých dlaždic.</t>
  </si>
  <si>
    <t>SK.19_05</t>
  </si>
  <si>
    <t>SK.19_06</t>
  </si>
  <si>
    <t>Koberce, PVC, lité podlahy a nátěry musí vykazovat rovnoměrný barevný dojem, tloušťku a strukturu v celé ploše. Ani po několikanásobném mokrém čištění nesmí docházet ke ztrátě barvy a elektrostatických vlastností</t>
  </si>
  <si>
    <t>SK.19_07</t>
  </si>
  <si>
    <t>Podlahy se měří v m2 položené plochy. Nabízené ceny platí bez rozdílů, zda budou pokládány velké, nebo malé plochy. Prořezy, lemování a napojení na stavební konstrukce je nutno zahrnout do  ceny jednotlivých položek</t>
  </si>
  <si>
    <t>SK.20: Požární ucpávky</t>
  </si>
  <si>
    <t>SK.20_01</t>
  </si>
  <si>
    <t>Dveře dvoukřídlové kazetové plné 1 100×2 330 přebroušení; vyspravení nerovností a poškození - kytováním; obnova nátěru - barva slonová kost krycí nátěr - slonová kost klika se štítkem mosazná ; / závěsy zasekávané kuličkové pod barvou</t>
  </si>
  <si>
    <t>Dveře dvoukřídlové kazetové plné 1 180×2 130 přebroušení; vyspravení nerovností a poškození - kytováním; obnova nátěru - barva slonová kost krycí nátěr - slonová kost klika se štítkem mosazná ; / závěsy zasekávané kuličkové pod barvou</t>
  </si>
  <si>
    <t>Dveře dvoukřídlové kazetové plné 1 300×2 150 přebroušení; vyspravení nerovností a poškození - kytováním; obnova nátěru - barva slonová kost krycí nátěr - slonová kost klika se štítkem mosazná ; / závěsy zasekávané kuličkové pod barvou</t>
  </si>
  <si>
    <t>Historické dveře, křídlo hladké, pobité ocelovými pásy s kovanými doplňky a kováním 880×1 970 bez - zásahu - ochrana při provádění stavby nátěr kovářskou černí kované závěsy táhlové; ručně kovaný / zámek; klepadlo, mřížka a kované doplňky</t>
  </si>
  <si>
    <t>Vodorovné přemístění výkopku nebo sypaniny po suchu na obvyklém dopravním prostředku, bez naložení - výkopku, avšak se složením bez rozhrnutí z horniny třídy těžitelnosti II na vzdálenost skupiny 4 a 5 / na vzdálenost přes 4 000 do 5 000 m</t>
  </si>
  <si>
    <t>Dvoukřídlová brána s obloukovým nadpražím. Ze 2/3 s laťovou dřevěnou mříží a z 1/3 plnou kazetovou - výplní, 2 800×3 050, přebroušení; vyspravení nerovností a poškození tmelením; nový nátěr - barva hně / krycí nátěr - hnědá; nátěr kovářskou černí</t>
  </si>
  <si>
    <t>Obousměrný SFP modul WDM s podporou standardu 1000Base-BX pro přenos přes jedno vlákno optického - vedení, technologii WDM, vlnová délka TX: 1 550 nm/RX: 1 310 nm, pro kabel 9/125 um Single-mode / Fiber, typ portu LC, přenosová rychlost 1.25 Gbps.</t>
  </si>
  <si>
    <t>Dveře dvoukřídlové kazetové plné s nadsvětlíkem - analogie podle vzorových dveří 1.D/2-02 - 1 300×2 350 nahrazený prvek L ,zárubeň rámová s obložkou materiál křídla dřevěný masiv povrch. / úprava krycí nátěr - slonová kost, klika se štítkem mosazná</t>
  </si>
  <si>
    <t>Dveře dvoukřídlové ocelové nýtované 1 600×1 970 nový prvek - výroba atypu L ,zárubeň ocelová - materiál křídla ocelový plech povrch. úprava nátěr kovářskou černí, klika se štítkem ocelová; zámek / pro požárně odolné dveře, požární odolnost EW30 DP1</t>
  </si>
  <si>
    <t>Okno jednoduché, nečleněné, pevné 880×880, přebroušení; vyspravení nerovností a poškození kytováním; - nový nátěr - barva slonová kost, dřevěný masiv, krycí nátěr - slonová kost , sklo okenní ploché / čiré, odstranění kamenného parapetu, vnější mříž</t>
  </si>
  <si>
    <t>Dveře jednokřídlové kazetové, plné, jednoduše členěné 800×1 970 nahrazený prvek L ,zárubeň rámová s - obložkou materiál křídla dřevěný masiv povrch. úprava krycí nátěr - slonová kost, klika se štítkem / mosazná ; závěsy zasekávané kuličkové pod barvou</t>
  </si>
  <si>
    <t>Dveře jednokřídlové kazetové, plné, jednoduše členěné 1 000×2 310 nahrazený prvek L ,zárubeň rámová - do kamenného ostění materiál křídla dřevěný masiv povrch. úprava krycí nátěr - hnědá, klika se / štítkem mosazná ; závěsy zasekávané kuličkové pod barvou</t>
  </si>
  <si>
    <t>Dveře jednokřídlové kazetové plné 900×1 950 přebroušení; vyspravení nerovností a poškození - kytováním; obnova nátěru - barva slonová kost; výměna kliky a štítku krycí nátěr - slonová kost / klika se štítkem mosazná ; závěsy zasekávané kuličkové pod barvou</t>
  </si>
  <si>
    <t>Dveře jednokřídlové kazetové plné 900×2 150 přebroušení; vyspravení nerovností a poškození - kytováním; obnova nátěru - barva slonová kost; výměna kliky a štítku krycí nátěr - slonová kost / klika se štítkem mosazná ; závěsy zasekávané kuličkové pod barvou</t>
  </si>
  <si>
    <t>Dveře jednokřídlové kazetové, plné s jednoduchou profilací 700×1 970 nahrazený prvek L ,zárubeň - rámová s obložkou materiál křídla dřevěný masiv povrch. úprava krycí nátěr - slonová kost, klika se / štítkem mosazná ; závěsy zasekávané kuličkové pod barvou</t>
  </si>
  <si>
    <t>Dveře jednokřídlové kazetové, plné s jednoduchou profilací 700×1 970 nahrazený prvek P ,zárubeň - rámová s obložkou materiál křídla dřevěný masiv povrch. úprava krycí nátěr - slonová kost, klika se / štítkem mosazná ; závěsy zasekávané kuličkové pod barvou</t>
  </si>
  <si>
    <t>interierová okenní folie za účelem ochrany uměleckých děl před UV zářením a prostupem tepla do - interieru, stínící součinitel 0,62, zadržená sluneční energie min. 46 %, propuštěné viditelné světlo / min. 45%, propuštěné UV ? 1%, instalace na sklo tl. 3 mm</t>
  </si>
  <si>
    <t>Dveře dvoukřídlové kazetové plné 1 180×2 330 přebroušení; vyspravení nerovností a poškození - kytováním; obnova nátěru - barva slonová kost; výměna kliky a štítku krycí nátěr - slonová kost / klika se štítkem mosazná ; závěsy zasekávané kuličkové pod barvou</t>
  </si>
  <si>
    <t>Dveře dvoukřídlové kazetové plné 1 200×2 350 přebroušení; vyspravení nerovností a poškození - kytováním; obnova nátěru - barva slonová kost; výměna kliky a štítku krycí nátěr - slonová kost / klika se štítkem mosazná ; závěsy zasekávané kuličkové pod barvou</t>
  </si>
  <si>
    <t>Dveře dvoukřídlové kazetové plné 1 300×2 150 přebroušení; vyspravení nerovností a poškození - kytováním; obnova nátěru - barva slonová kost; výměna kliky a štítku krycí nátěr - slonová kost / klika se štítkem mosazná ; závěsy zasekávané kuličkové pod barvou</t>
  </si>
  <si>
    <t>Dveře dvoukřídlové kazetové plné 1 300×2 350 přebroušení; vyspravení nerovností a poškození - kytováním; obnova nátěru - barva slonová kost; výměna kliky a štítku krycí nátěr - slonová kost / klika se štítkem mosazná ; závěsy zasekávané kuličkové pod barvou</t>
  </si>
  <si>
    <t>Dveře jednokřídlové kazetové, plné, s jednoduchou profilací 700×1 970 nahrazený prvek L ,zárubeň - rámová s obložkou materiál křídla dřevěný masiv povrch. úprava krycí nátěr - slonová kost, klika se / štítkem mosazná ; závěsy zasekávané kuličkové pod barvou</t>
  </si>
  <si>
    <t>dveře jednokřídlové pobíjené svlakové s šikmým zdobným pobitím z vnější strany 850×1 890 nový prvek - - výroba atypu L ,zárubeň rámová do kamenného ostění materiál křídla dřevěný masiv povrch. úprava / krycí nátěr - hnědá, kované závěsy táhlové; kovaná klika</t>
  </si>
  <si>
    <t>Historické dveře, křídlo hladké, pobité ocelovými pásy s kovanými doplňky a kováním 880×1 880 bez - zásahu - ochrana při provádění stavby krycí nátěr - hnědá; nátěr kovářskou černí kované závěsy / táhlové; ručně kovaný zámek; klepadlo, mřížka a kované doplňky</t>
  </si>
  <si>
    <t>OKNO ŠPALETOVÉ 1 190×2 180 odstranění bez náhrady Okno s dřevěnou špaletou a poutcem, dvojité, - dvoukřídlové s dvoukřídlovým nadvětlíkem,  dovnitř otevíravé, křídla dělena v půli, křídla / nadvětlíku nečleněná, do kamenného ostění odstranění kamenného parapetu</t>
  </si>
  <si>
    <t>Dveře jednokřídlové celoskleněné 1 200×2 500 nový prvek - výroba atypu P ,zárubeň bezrámové zasklení - materiál křídla sklo bezpečnostní povrch. úprava čiré sklo + nerez, nerezové závěsy pro bezrámové / skleněné dveře; nerezová klika s rozetou do skleněných dveří</t>
  </si>
  <si>
    <t>Dveře jednokřídlové kazetové, plné s jednoduchou profilací 700×1 970 nahrazený prvek P ,zárubeň - rámová s obložkou materiál křídla dřevěný masiv povrch. úprava krycí nátěr - slonová kost, klika se / štítkem mosazná ; závěsy zasekávané kuličkové pod barvou; WC zámek</t>
  </si>
  <si>
    <t>Dveře jednokřídlové kazetové, plné s jednoduchou profilací 800×1 970 nový prvek - výroba atypu L - ,zárubeň rámová s obložkou materiál křídla dřevěný masiv povrch. úprava krycí nátěr - slonová kost, / klika se štítkem mosazná ; závěsy zasekávané kuličkové pod barvou</t>
  </si>
  <si>
    <t>Dveře jednokřídlové kazetové, plné s jednoduchou profilací 800×1 970 nový prvek - výroba atypu P - ,zárubeň rámová s obložkou materiál křídla dřevěný masiv povrch. úprava krycí nátěr - slonová kost, / klika se štítkem mosazná ; závěsy zasekávané kuličkové pod barvou</t>
  </si>
  <si>
    <t>Dveře jednokřídlové kazetové, plné, s jednoduchou profilací 600×1 970 nahrazený prvek P ,zárubeň - rámová s obložkou materiál křídla dřevěný masiv povrch. úprava krycí nátěr - slonová kost, klika se / štítkem mosazná ; závěsy zasekávané kuličkové pod barvou; WC zámek</t>
  </si>
  <si>
    <t>Dveře jednokřídlové kazetové, plné, s jednoduchou profilací 700×1 970 nahrazený prvek L ,zárubeň - rámová s obložkou materiál křídla dřevěný masiv povrch. úprava krycí nátěr - slonová kost, klika se / štítkem mosazná ; závěsy zasekávané kuličkové pod barvou; WC zámek</t>
  </si>
  <si>
    <t>Dveře jednokřídlové kazetové, plné, s jednoduchou profilací 700×1 970 nahrazený prvek P ,zárubeň - rámová s obložkou materiál křídla dřevěný masiv povrch. úprava krycí nátěr - slonová kost, klika se / štítkem mosazná ; závěsy zasekávané kuličkové pod barvou; WC zámek</t>
  </si>
  <si>
    <t>Dveře jednokřídlové kazetové, plné, s jednoduchou profilací 800×1 970 nový prvek - výroba atypu L - ,zárubeň rámová s obložkou materiál křídla dřevěný masiv povrch. úprava krycí nátěr - slonová kost, / klika se štítkem mosazná ; závěsy zasekávané kuličkové pod barvou</t>
  </si>
  <si>
    <t>Dveře jednokřídlové kazetové, plné, s jednoduchou profilací 800×1 970 nový prvek - výroba atypu P - ,zárubeň rámová s obložkou materiál křídla dřevěný masiv povrch. úprava krycí nátěr - slonová kost, / klika se štítkem mosazná ; závěsy zasekávané kuličkové pod barvou</t>
  </si>
  <si>
    <t>Dveře jednokřídlové svlakové  hladké plné 800×1 800 nový prvek - výroba - atypu P ,zárubeň rámová s obložkou materiál křídla dřevěný masiv povrch. úprava krycí nátěr - hnědá; / nátěr kovářskou černí, kované závěsy táhlové; klika se štítkem ocelová; zámek kovaný myšákový</t>
  </si>
  <si>
    <t>Odvlhčovací jednotka na stěnu bez možnosti připojení VZT potrubí. Odvlhčovací výkon H=1,25l/h při 30 - 30st.C/60 % r.v. V=700 m3/h, Nic= 0,75 kW/230 V-50 Hz. Jištění 10A, / rozběhový proud 15,8 A Rozměry (š x v x h): 782 x 648 x 270mm. Hladina akustického tlaku ve 3m 52 dB</t>
  </si>
  <si>
    <t>Okno dvoukřídlové jednoduché - vnitřní přidané křídlo ke stávajícímu eliptickému oknu, dovnitř - otevíravé, křídla nečleněná 1 070×1 050, dřevěný masiv, krycí nátěr - slonová kost, sklo okenní / ploché čiré, rozvora s mosaznou olivou; kuličkové závěsy zasekávané pod barvou</t>
  </si>
  <si>
    <t>Dveře jednokřídlové kazetové, plné, s jednoduchou profilací 700×1 970 nový prvek - výroba atypu L - ,zárubeň rámová s obložkou materiál křídla dřevěný masiv povrch. úprava krycí nátěr - slonová kost, / klika se štítkem mosazná ; závěsy zasekávané kuličkové pod barvou; WC zámek</t>
  </si>
  <si>
    <t>Dveře jednokřídlové kazetové, plné, s jednoduchou profilací 700×1 970 nový prvek - výroba atypu P - ,zárubeň rámová s obložkou materiál křídla dřevěný masiv povrch. úprava krycí nátěr - slonová kost, / klika se štítkem mosazná ; závěsy zasekávané kuličkové pod barvou; WC zámek</t>
  </si>
  <si>
    <t>Okno svisle členěné pevné, novodobé  - zasklené do výrazných ocelových profilů 3 625×2 700, - přebroušení; vyspravení nerovností a poškození kytováním; obnova nátěru - kovářská čerň, dřevěný / masiv, nátěr kovářskou černí , sklo okenní ploché čiré, odstranění kamenného parapetu,</t>
  </si>
  <si>
    <t>Okno svisle členěné pevné, novodobé  - zasklené do výrazných ocelových profilů 3 721×2 700, - přebroušení; vyspravení nerovností a poškození kytováním; obnova nátěru - kovářská čerň, dřevěný / masiv, nátěr kovářskou černí , sklo okenní ploché čiré, odstranění kamenného parapetu,</t>
  </si>
  <si>
    <t>Okno svisle členěné pevné, novodobé  - zasklené do výrazných ocelových profilů 4 158×2 700, - přebroušení; vyspravení nerovností a poškození kytováním; obnova nátěru - kovářská čerň, dřevěný / masiv, nátěr kovářskou černí , sklo okenní ploché čiré, odstranění kamenného parapetu,</t>
  </si>
  <si>
    <t>Dveře jednokřídlové kazetové v zárubní se  zdobnou obložkou 630×1 650 přebroušení; vyspravení - nerovností a poškození kytováním; výměna kliky a štítku; obnova  nátěru v původním odstínu krycí / nátěr - slonová kost klika se štítkem mosazná ; závěsy zasekávané kuličkové pod barvou</t>
  </si>
  <si>
    <t>Dveře jednokřídlové kazetové, plné s jednoduchou profilací 900×1 970 nový prvek - výroba atypu L - ,zárubeň rámová s obložkou materiál křídla dřevěný masiv povrch. úprava krycí nátěr - slonová kost, / závěsy zasekávané kuličkové pod barvou; WC zámek a kování pro bezbarierové dveře</t>
  </si>
  <si>
    <t>Dveře jednokřídlové kazetové, plné, s jednoduchou profilací 900×1 970 nový prvek - výroba atypu L - ,zárubeň rámová s obložkou materiál křídla dřevěný masiv povrch. úprava krycí nátěr - slonová kost, / závěsy zasekávané kuličkové pod barvou; WC zámek a kování pro bezbarierové dveře</t>
  </si>
  <si>
    <t>Okno dvoukřídlové jednoduché - vnitřní přidané křídlo ke stávajícímu eliptickému oknu, dovnitř - otevíravé, křídla nečleněná 1 050×1 050, dřevěný masiv, krycí nátěr - slonová kost, sklo okenní / ploché čiré, rozvora s mosaz olivou; kuličkové závěsy zasekávané pod barvou, el. otvírač</t>
  </si>
  <si>
    <t>Okno dvojité dvoukřídlové, ven a dovnitř otevíravé, křídla dělena na třetiny 950×1 100 dřevěný - masiv, vnitřní křídlo - krycí nátěr, barva slonová kost; vnější křídlo - olejový nátěr, barva hnědá, / rozvora s mosaznou olivou; kuličkové závěsy zasekávané pod barvou, zatemňovací rolety</t>
  </si>
  <si>
    <t>Okno dvojité dvoukřídlové, ven a dovnitř otevíravé, křídla dělena na třetiny 970×1 100 dřevěný - masiv, vnitřní křídlo - krycí nátěr, barva slonová kost; vnější křídlo - olejový nátěr, barva hnědá, / rozvora s mosaznou olivou; kuličkové závěsy zasekávané pod barvou, zatemňovací rolety</t>
  </si>
  <si>
    <t>Okno dvojité dvoukřídlové, ven a dovnitř otevíravé, křídla dělena na třetiny 980×1 100 dřevěný - masiv, vnitřní křídlo - krycí nátěr, barva slonová kost; vnější křídlo - olejový nátěr, barva hnědá, / rozvora s mosaznou olivou; kuličkové závěsy zasekávané pod barvou, zatemňovací rolety</t>
  </si>
  <si>
    <t>Dvoukřídlová vrata svlaková do obloukového nadpraží, s bohatě zdobeným vyřezávaným pobitím a - nasvětlíkem se zdobnou mříží 2 200×2 900 přebroušení; vyspravení nerovností a poškození kytováním; / nový nátěr - barva hnědá krycí nátěr - hnědá klika se štítkem litinová; kované závěsy táhlové</t>
  </si>
  <si>
    <t>Pevné okno sklepní ocelové, neprůhledná výplň nahrazena čirým sklem 700×510, přebroušení; vyspravení - nerovností a poškození kytováním; obnova nátěru - kovářská čerň; výměna výplně, dřevěný masiv, nátěr / kovářskou černí , sklo okenní ploché čiré, odstranění kamenného parapetu, vnější mříž</t>
  </si>
  <si>
    <t>Dveře jednokřídlové kazetové, plné, s jednoduchou profilací 900×1 970 nový prvek - výroba atypu L - ,zárubeň rámová s obložkou materiál křídla dřevěný masiv povrch. úprava krycí nátěr - slonová kost, / závěsy zasekávané kuličkové pod barvou; WC zámek; WC zámek a kování pro bezbarierové dveře</t>
  </si>
  <si>
    <t>Dveře jednokřídlové kazetové, plné - analogie podle stávajících dveří  - vzorové dveře 1. D/2-02 - 800×1 870 nahrazený prvek P ,zárubeň rámová s obložkou materiál křídla dřevěný masiv povrch. úprava / krycí nátěr - slonová kost, klika se štítkem mosazná ; závěsy zasekávané kuličkové pod barvou</t>
  </si>
  <si>
    <t>Okno pevné elipsovitého tvaru, členěné jednoduše profilovanými příčkami v pravoúhlém rastru - 1 500×850, přebroušení; vyspravení nerovností a poškození kytováním; nový nátěr - barva slonová / kost, dřevěný masiv, krycí nátěr - slonová kost , sklo okenní ploché čiré, odstranění kamenného - parapetu,</t>
  </si>
  <si>
    <t>Dveře bezpečnostní int. jednokřídl. plné bezpečnostní třída 4 povrch plechový ooustraně ocel zárubeň - (RAL bílá - slonová kost), křídlo i práh s těsněním, 800x1970, L, bezpečnostní kování, skrytý  / integr. samozavírač klika se štítkem (mosaz) z obou stran, bezpečnostní zámek (třída 4) EW15 DP3 - C</t>
  </si>
  <si>
    <t>Dveře dvoukřídlové kazetové plné s nadsvětlíkem - analogie podle vzorových dveří 1.D/2-02 - 1 300×2 150 nový prvek - výroba atypu L ,zárubeň rámová s obložkou materiál křídla dřevěný masiv / povrch. úprava krycí nátěr - slonová kost, klika se štítkem mosazná ; závěsy zasekávané kuličkové - pod barvou</t>
  </si>
  <si>
    <t>Dveře jednokřídlové hladké,  3/4 prosklené 900×1 970 nový prvek - výroba atypu L ,zárubeň rámová s - obložkouy materiál křídla dřevěný masiv povrch úprava středně hnedá lazura, klika se štítkem mosazná / ;závěsy zasekávané kuličkové pod barvou; skrytý integrovaný samozavírač požár odolnost EW15 DP3-C</t>
  </si>
  <si>
    <t>Okno dvojité dvoukřídlové, ven a dovnitř otevíravé, křídla dělena na třetiny 1 080×1 590 dřevěný - masiv, vnitřní křídlo - krycí nátěr, barva slonová kost; vnější křídlo - olejový nátěr, barva hnědá, / rozvora s mosaznou olivou; kuličkové závěsy zasekávané pod barvou, folie na ochranu před UV zářením</t>
  </si>
  <si>
    <t>Dveře jednokřídlové plné 800×1 970 nový prvek - výroba atypu L ,zárubeň rámová s obložkou do lehké - příčky materiál křídla dřevěný masiv povrch. úprava středně hnedá lazura, klika se štítkem mosazná ; / závěsy zasekávané kuličkové pod barvou; skrytý integrovaný samozavírač, požární odolnost EW15 DP3-C</t>
  </si>
  <si>
    <t>Dveře jednokřídlové plné, křídlo členěné svislými žlábky 800×1 870 přebroušení; odstranění starého - nátěru; vyspravení nerovností a poškození kytováním; nový nátěr - barva slonová kost; výměna kliky a / štítku krycí nátěr - slonová kost klika se štítkem mosazná ; závěsy zasekávané kuličkové pod barvou</t>
  </si>
  <si>
    <t>Dveře jednokřídlové hladké,  3/4 prosklené 900×1 970 nový prvek - výroba atypu L ,zárubeň rámová s - obložkou, materiál křídla dřevěný masiv povrch. úprava středně hnedá lazura, klika se štítkem mosazn / ;závěsy zasekávané kuličkové pod barvou; skrytý integrovaný samozavírač, požární odolnost EW15 DP3-C</t>
  </si>
  <si>
    <t>Pevné okno sklepní ocelové, stávající výplň nahrazena ocelovou žaluzií s nastavitelnými listy - 700×510, přebroušení; vyspravení nerovností a poškození kytováním; obnova nátěru - kovářská čerň; / výměna výplně, ocelové profily, nátěr kovářskou černí , žaluziová výplň, odstranění kamenného - parapetu, vnější mříž</t>
  </si>
  <si>
    <t>Okno jednoduché vyjímatelné, eliptické, dělené do kříže, 4x okenní kličky bnovodobé - vyměnit za - obrtlíky 1 000×600, přebroušení; vyspravení nerovností a poškození kytováním; nový nátěr olejový - / barva hnědá, dřevěný masiv, olejový nátěr hnědý 4 ks obrtlík, sklo okenní ploché čiré, odstranění - kamenného parapetu,</t>
  </si>
  <si>
    <t>Okno dvojité dvoukřídlové, ven a dovnitř otevíravé, křídla dělena na třetiny 1 035×1 570 dřevěný - masiv, vnitřní křídlo - krycí nátěr, barva slonová kost; vnější křídlo - olejový nátěr, barva hnědá, / rozvora s mosaznou olivou; kuličkové závěsy zasekávané pod barvou, zatemňovací rolety; folie na - ochranu před UV zářením</t>
  </si>
  <si>
    <t>Okno dvojité dvoukřídlové, ven a dovnitř otevíravé, křídla dělena na třetiny 1 040×1 585 dřevěný - masiv, vnitřní křídlo - krycí nátěr, barva slonová kost; vnější křídlo - olejový nátěr, barva hnědá, / rozvora s mosaznou olivou; kuličkové závěsy zasekávané pod barvou, zatemňovací rolety; folie na - ochranu před UV zářením</t>
  </si>
  <si>
    <t>Okno dvojité dvoukřídlové, ven a dovnitř otevíravé, křídla dělena na třetiny 1 050×1 570 dřevěný - masiv, vnitřní křídlo - krycí nátěr, barva slonová kost; vnější křídlo - olejový nátěr, barva hnědá, / rozvora s mosaznou olivou; kuličkové závěsy zasekávané pod barvou, zatemňovací rolety; folie na - ochranu před UV zářením</t>
  </si>
  <si>
    <t>Okno dvojité dvoukřídlové, ven a dovnitř otevíravé, křídla dělena na třetiny 1 050×1 580 dřevěný - masiv, vnitřní křídlo - krycí nátěr, barva slonová kost; vnější křídlo - olejový nátěr, barva hnědá, / rozvora s mosaznou olivou; kuličkové závěsy zasekávané pod barvou, zatemňovací rolety; folie na - ochranu před UV zářením</t>
  </si>
  <si>
    <t>Dveře jednokřídlové plné, křídlo členěné svislými žlábky ( zkosené hrany fošen) 760×1 880 - přebroušení; odstranění starého nátěru; vyspravení nerovností a poškození kytováním; nový nátěr - / barva slonová kost; výměna kliky a štítku krycí nátěr - slonová kost klika se štítkem mosazná ; - závěsy zasekávané kuličkové pod barvou</t>
  </si>
  <si>
    <t>Dveře jednokřídlové plné, křídlo členěné svislými žlábky ( zkosené hrany fošen) 780×1 860 - přebroušení; odstranění starého nátěru; vyspravení nerovností a poškození kytováním; nový nátěr - / barva slonová kost; výměna kliky a štítku krycí nátěr - slonová kost klika se štítkem mosazná ; - závěsy zasekávané kuličkové pod barvou</t>
  </si>
  <si>
    <t>Dveře jednokřídlové plné, křídlo členěné svislými žlábky ( zkosené hrany fošen) 840×1 870 - přebroušení; odstranění starého nátěru; vyspravení nerovností a poškození kytováním; nový nátěr - / barva slonová kost; výměna kliky a štítku krycí nátěr - slonová kost klika se štítkem mosazná ; - závěsy zasekávané kuličkové pod barvou</t>
  </si>
  <si>
    <t>Dveře jednokřídlové plné, do vysokého lomeného oblouku, křídlo členěné svislými žlábky 925×1 850 - přebroušení; odstranění starého nátěru; vyspravení nerovností a poškození kytováním; nový nátěr - / barva slonová kost; výměna kliky a štítku krycí nátěr - slonová kost klika se štítkem mosazná ; - závěsy zasekávané kuličkové pod barvou</t>
  </si>
  <si>
    <t>Dveře jednokřídlové otevíravé, křídlo celoskleněné, zárubeň dřevěná v kamenném ostění 950×1 870 - nahrazený prvek P ,zárubeň rámová s obložkou; kamenné ostění materiál křídla dřevěný masiv; sklo / čiré povrch. úprava krycí nátěr - slonová kost, nerezové závěsy pro bezrámové skleněné dveře; - nerezová klika s rozetou do skleněných dveří</t>
  </si>
  <si>
    <t>Zasklený střešní výlez, náhrada jednoduchého skla izolačním dvojsklem ---, přebroušení; odstranění - starého nátěru; vyspravení nerovností a poškození kytováním; nový nátěr - barva hnědá; výměna / kování; výměna výplně, dřevěný masiv, krycí nátěr - hnědá zasekávané závěsy novodobé; aretace - střešního výlezu, Izolační dvojsklo, 600x600</t>
  </si>
  <si>
    <t>Nákladový sloupový výtah pro přepravu předmětů do váhy 1000 kg. Rozměr plošiny včetně zábradlí a - dvířek 1,35 x 1,2 m. Zdvih 4,8 m, dvě stanice - ovládání v nakládacím a vykládacím patře.  / Pohon elektro 400 V. Jeden sloupový nosník kotvený ke konstrukci schodišťové věže.  - Celoocelové provedení pro exteriérový provoz, černý nátěr. Dodávka a montáž.</t>
  </si>
  <si>
    <t>Dveře jednokřídlové kombinované, z vnějšího líce hladké, pobíjené plechem, z vnitřního líce kazetové - 1 000×1 970 nový prvek - výroba atypu P ,zárubeň rámová s obložkou materiál křídla dřevěný masiv; / ocelový plech povrch. úprava krycí nátěr - hnědá; pobití plechem; nátěr kovářskou černí, závěsy - zasekávané kuličkové pod barvou; kovaná klika ; zámek vratový zadlabávací</t>
  </si>
  <si>
    <t>Dveře dvoukřídlové celosklěněné s bezrámovými  bočními světlíky a obloukovým nadsvětlíkem, doplněné - kolmým bezrámovým zasklením, celková délka zasklení = 5020 mm, výška zasklení = 2300 ÷ 3030 mm / 1 800×1 970 nový prvek - výroba atypu L ,zárubeň bezrámové sklo bezpečnostní povrch. -  úprava čiré sklo + nerez, nerezové závěsy pro bezrámové skleněné dveře; podlahový samozavírač</t>
  </si>
  <si>
    <t>Okno s dřevěnou špaletou a jednoduše profilovanou obložkou, dvojité, dvoukřídlové, dovnitř - otevíravé, křídla členěna na třetiny, do kamenného ostění 1 190×1 465, přebroušení; odstranění / starého nátěru; vyspravení nerovností a poškození kytováním; nový nátěr - barva slonová kost; výměna - kování, dřevěný masiv, krycí nátěr - slonová kost rozvora s mosaznou olivou; kuličkové závěsy</t>
  </si>
  <si>
    <t>Okno s dřevěnou špaletou a jednoduše profilovanou obložkou, dvojité, dvoukřídlové, dovnitř - otevíravé, křídla členěna na třetiny, do kamenného ostění 1 190×1 730, přebroušení; odstranění / starého nátěru; vyspravení nerovností a poškození kytováním; nový nátěr - barva slonová kost; výměna - kování, dřevěný masiv, krycí nátěr - slonová kost rozvora s mosaznou olivou; kuličkové závěsy</t>
  </si>
  <si>
    <t>Okno jednoduché jednokřídlové nečleněné, jednoduché zasklení nahradit izolačním dvojsklem 590×300, - přebroušení; odstranění starého nátěru; vyspravení nerovností a poškození kytováním; výměna kování; / výměna výplně; nový nátěr olejový - barva hnědá, dřevěný masiv, olejový nátěr hnědý okenní klička s - půlolivou mosazná; kuličkové závěsy zasekávané pod barvou, Izolační dvojsklo, ---,</t>
  </si>
  <si>
    <t>Osazování ocelových válcovaných nosníků stropů I, IE, U, UE nebo L do č. 22 / včetně vytvoření patek z betonu</t>
  </si>
  <si>
    <t>Uložení sypaniny na skládky nebo meziskládky bez hutnění s upravením uložené sypaniny do - předepsaného tvaru</t>
  </si>
  <si>
    <t>Mřížová stěna s dvoukřídlovými ocelovými dveřmi, svislé ocelové tyče v ocelovém rámu, černý nátěr - 2250x3680mm</t>
  </si>
  <si>
    <t>Úprava pláně vyrovnáním výškových rozdílů strojně v hornině třídy těžitelnosti II, skupiny 4 a 5 se - zhutněním</t>
  </si>
  <si>
    <t>Doplnění podlah vlysových, tl do 22 mm, plochy do 1 m2 - požití vlysů z vedlejších místností odhad cca 5% plochy</t>
  </si>
  <si>
    <t>Nosná kostra pro ocelové pletivo pro omítku vytvořená z Kari sítě 8/100/100 -  přivařené na nosné ocelové profily</t>
  </si>
  <si>
    <t>OKNO SKLOPNÉ 350×400 odstranění bez náhrady Okno jednoduché jednokřídlové sklopné odstranění - kamenného parapetu</t>
  </si>
  <si>
    <t>OKNO SKLOPNÉ 700×800 odstranění bez náhrady Okno jednoduché jednokřídlové sklopné odstranění - kamenného parapetu</t>
  </si>
  <si>
    <t>Vykopávky do 4 m2 pro studny nespouštěné v hornině třídy těžitelnosti III, skupiny 6 bez pažení hl  přes 2 do 6 m</t>
  </si>
  <si>
    <t>nádrž akumulační 4800L na dešťovou vodu s čerpací sadou a pochozím poklopem, filtrační sadou, - čerpadlo v nádrži</t>
  </si>
  <si>
    <t>nástěnná nosná a napájecí lišta (vč. příslušenství) pro svítidla S10 až S14 a S17 délky dle výkres. - dokumentace</t>
  </si>
  <si>
    <t>Litinové potrubí kruhové průměr 150mm, délka 3,5m,  zakončené větrací hlavicí - Odstranění bez - náhrady  - litina</t>
  </si>
  <si>
    <t>Základové desky ze ŽB pro prostředí s mrazovými cykly tř. C 25/30 - (C25/30 XC4,XF3,XA1(CZ,F.1)-CL 0,4-Dmax 22-S4)</t>
  </si>
  <si>
    <t>O2 modul, modul disponuje dvěma FXO porty pro připojení dvou analogových linek, připojení do - ústředny Yeaster S20</t>
  </si>
  <si>
    <t>OPLOCENÍ KOLEM TRAFOSTANICE - Odstranění bez náhrady - 32,9m - plotová výplň z drátové sítě na ocelových sloupcích.</t>
  </si>
  <si>
    <t>nosná a napájecí lišta (vč. příslušenství) pro svítidla S10 až S14 a S17délky dle výkres. - Dokumentace (ozn. "L2")</t>
  </si>
  <si>
    <t>LAVIČKA (ŠxDxV) 450x1000x480 Kamenná lavice - očištění mechanicky a tlakovou vodou, přemístění prvku - na nové místo</t>
  </si>
  <si>
    <t>Jednoduché zábradlí z ocelových tyčí D20,  s horní a střední vodorovnou tyčí, černý nátěr výška - 1000mm  délka 2,02m</t>
  </si>
  <si>
    <t>rozbočovací krabice pod omítku rozměry 150x150x73mm (šířka, výška, hloubka) s víčkem, včetně - zasekání a zasádrování</t>
  </si>
  <si>
    <t>Jednoduché zábradlí z ocelových tyčí D20,  s horní a střední vodorovnou tyčí, černý nátěr výška - 1000mm  délka 1,071m</t>
  </si>
  <si>
    <t>nosná a napájecí lišta (vč. příslušenství) pro svítidla S10 až S14 s nepřímým svícením délky dle - výkres. dokumentace</t>
  </si>
  <si>
    <t>Kotvení kamenné desky s nápisem, přenesená z depozitu - v dobrém stavu, po renovaci - 4x závitová tyč do chemické kotvy</t>
  </si>
  <si>
    <t>Odstranění bez náhrady Zábradlí svisle členěné dřevěné se soustruženými prvky, kotvené do podlahy a - stěny délka 4,198m</t>
  </si>
  <si>
    <t>STŘEŠNÍ OKNO dřevěný masiv, krycí nátěr - hnědá, zasekávané závěsy novodobé; aretace střešního - výlezu, Žaluzie 600x600</t>
  </si>
  <si>
    <t>Tyčové madlo D20 mm kolem kruhového schodiště, kotvené k ocelové kostrukci věže, černý nátěr výška - 900mm  délka 9,561m</t>
  </si>
  <si>
    <t>Doplnění dosavadních mazanin prostým betonem s dodáním hmot, bez potěru, plochy jednotlivě rýh v - dosavadních mazaninách</t>
  </si>
  <si>
    <t>STŘEŠNÍ OKNO dřevěný masiv, krycí nátěr - hnědá, zasekávané závěsy novodobé; aretace střešního - výlezu, Žaluzie  600x600</t>
  </si>
  <si>
    <t>Vnitrostaveništní doprava suti a vybouraných hmot vodorovně do 50 m svisle ručně pro budovy a haly - výšky přes 12 do 15 m</t>
  </si>
  <si>
    <t>Mikrotrubička HDPE venkovní tenkostěnná 07/5,5mm, pro zafouknutí do HDPE trubky, vnitřní lubrikační - vrstva SILICORE, šedá</t>
  </si>
  <si>
    <t>Mikrotrubička HDPE venkovní tenkostěnná 07/5,5mm, pro zafouknutí do HDPE trubky, vnitřní lubrikační - vrstva SILICORE, bílá</t>
  </si>
  <si>
    <t>Okno jednoduché, jednokřídlové, dovnitř otevíravé, křídlo nedělené , v kamenném ostění 400×500, - přebroušení; odstranění starého nátěru; vyspravení nerovností a poškození kytováním; výměna kování; / vložení celoobvodového těsnění do rámu; nový nátěr olejový - barva hnědá, dubový masiv, olejový - nátěr hnědý rozvora s mosaznou olivou; kuličkové závěsy zasekávané pod barvou, sklo okenní ploché</t>
  </si>
  <si>
    <t>Okno jednoduché, jednokřídlové, dovnitř otevíravé, křídlo nedělené , v kamenném ostění 420×500, - přebroušení; odstranění starého nátěru; vyspravení nerovností a poškození kytováním; výměna kování; / vložení celoobvodového těsnění do rámu; nový nátěr olejový - barva hnědá, dubový masiv, olejový - nátěr hnědý rozvora s mosaznou olivou; kuličkové závěsy zasekávané pod barvou, sklo okenní ploché</t>
  </si>
  <si>
    <t>Okno jednoduché, jednokřídlové, dovnitř otevíravé, křídlo nedělené , v kamenném ostění 430×500, - přebroušení; odstranění starého nátěru; vyspravení nerovností a poškození kytováním; výměna kování; / vložení celoobvodového těsnění do rámu; nový nátěr olejový - barva hnědá, dubový masiv, olejový - nátěr hnědý rozvora s mosaznou olivou; kuličkové závěsy zasekávané pod barvou, sklo okenní ploché</t>
  </si>
  <si>
    <t>Okno jednoduché, jednokřídlové, dovnitř otevíravé, křídlo nedělené , v kamenném ostění 450×500, - přebroušení; odstranění starého nátěru; vyspravení nerovností a poškození kytováním; výměna kování; / vložení celoobvodového těsnění do rámu; nový nátěr olejový - barva hnědá, dubový masiv, olejový - nátěr hnědý rozvora s mosaznou olivou; kuličkové závěsy zasekávané pod barvou, sklo okenní ploché</t>
  </si>
  <si>
    <t>Okno jednoduché, jednokřídlové, dovnitř otevíravé, křídlo nedělené , v kamenném ostění 482×500, - přebroušení; odstranění starého nátěru; vyspravení nerovností a poškození kytováním; výměna kování; / vložení celoobvodového těsnění do rámu; nový nátěr olejový - barva hnědá, dubový masiv, olejový - nátěr hnědý rozvora s mosaznou olivou; kuličkové závěsy zasekávané pod barvou, sklo okenní ploché</t>
  </si>
  <si>
    <t>Okno jednoduché, jednokřídlové, dovnitř otevíravé, křídlo děleno na třetiny, v kamenném ostění - 402×990, přebroušení; odstranění starého nátěru; vyspravení nerovností a poškození kytováním; výměna / kování; vložení celoobvodového těsnění do rámu; nový nátěr olejový - barva hnědá, dubový masiv, - olejový nátěr hnědý rozvora s mosaznou olivou; kuličkové závěsy zasekávané pod barvou, sklo okenní</t>
  </si>
  <si>
    <t>Okno jednoduché, jednokřídlové, dovnitř otevíravé, křídlo děleno na třetiny, v kamenném ostění - 420×990, přebroušení; odstranění starého nátěru; vyspravení nerovností a poškození kytováním; výměna / kování; vložení celoobvodového těsnění do rámu; nový nátěr olejový - barva hnědá, dubový masiv, - olejový nátěr hnědý rozvora s mosaznou olivou; kuličkové závěsy zasekávané pod barvou, sklo okenní</t>
  </si>
  <si>
    <t>Okno jednoduché, jednokřídlové, dovnitř otevíravé, křídlo děleno na třetiny, v kamenném ostění - 430×990, přebroušení; odstranění starého nátěru; vyspravení nerovností a poškození kytováním; výměna / kování; vložení celoobvodového těsnění do rámu; nový nátěr olejový - barva hnědá, dubový masiv, - olejový nátěr hnědý rozvora s mosaznou olivou; kuličkové závěsy zasekávané pod barvou, sklo okenní</t>
  </si>
  <si>
    <t>Okno jednoduché, jednokřídlové, dovnitř otevíravé, křídlo děleno na třetiny, v kamenném ostění - 450×990, přebroušení; odstranění starého nátěru; vyspravení nerovností a poškození kytováním; výměna / kování; vložení celoobvodového těsnění do rámu; nový nátěr olejový - barva hnědá, dubový masiv, - olejový nátěr hnědý rozvora s mosaznou olivou; kuličkové závěsy zasekávané pod barvou, sklo okenní</t>
  </si>
  <si>
    <t>Mikrotrubička HDPE venkovní tenkostěnná 07/5,5mm, pro zafouknutí do HDPE trubky, vnitřní lubrikační - vrstva SILICORE, oranžová</t>
  </si>
  <si>
    <t>Montáž tvarovek na kanalizačním potrubí z trub z plastu z tvrdého PVC nebo z polypropylenu v - otevřeném výkopu dvouosých DN 125</t>
  </si>
  <si>
    <t>Montáž tvarovek na kanalizačním potrubí z trub z plastu z tvrdého PVC nebo z polypropylenu v - otevřeném výkopu dvouosých DN 160</t>
  </si>
  <si>
    <t>Skleněné zábradlí z 2x10 mm tvrzeného skla s bezpečnostní fólií, kotveno prefa nerezovými bodovými - kotvami. v 1100mm  délka 1m</t>
  </si>
  <si>
    <t>Kladení dlažby z kamene z pravoúhlých desek a dlaždic do vápenné malty tl do 70 mm - materiál dlažby - druhotné použití z parteru</t>
  </si>
  <si>
    <t>Montáž tvarovek na kanalizačním potrubí z trub z plastu z tvrdého PVC nebo z polypropylenu v - otevřeném výkopu jednoosých DN 110</t>
  </si>
  <si>
    <t>Montáž tvarovek na kanalizačním potrubí z trub z plastu z tvrdého PVC nebo z polypropylenu v - otevřeném výkopu jednoosých DN 125</t>
  </si>
  <si>
    <t>Montáž tvarovek na kanalizačním potrubí z trub z plastu z tvrdého PVC nebo z polypropylenu v - otevřeném výkopu jednoosých DN 160</t>
  </si>
  <si>
    <t>Jednoduché madlo z kruhové oceli, kotvené do stěny 0,9m, nový prvek - výroba atypu, kovaná ocel - nátěr kovářskou grafitovou černí</t>
  </si>
  <si>
    <t>Nástěnné madlo o kruhovém průřezu, kotvené do stěny 1,05m Nový prvek - výroba atypu kovaná ocel - nátěr kovářskou grafitovou černí</t>
  </si>
  <si>
    <t>Odstranění včetně zárubní -Dveře jednokřídlové kazetové plné 900×2 130 zárubeň - rámová s obložkou - materiál křídla dřevěný masiv</t>
  </si>
  <si>
    <t>Odstranění včetně zárubní -Dveře jednokřídlové kazetové plné 900×2 140 zárubeň - rámová s obložkou - materiál křídla dřevěný masiv</t>
  </si>
  <si>
    <t>Odstranění včetně zárubní -Zakrytí niky plnou deskou - novodobé 635×1 620 zárubeň - kamenné ostění - materiál křídla dřevěný masiv</t>
  </si>
  <si>
    <t>Okno jednoduché dvoukřídlové, dovnitř otevíravé, křídla dělena na třetiny 950×1 100 dřevěný masiv, - odstranění dřevěného parapetu</t>
  </si>
  <si>
    <t>Okno jednoduché dvoukřídlové, dovnitř otevíravé, křídla dělena na třetiny 970×1 100 dřevěný masiv, - odstranění dřevěného parapetu</t>
  </si>
  <si>
    <t>Okno jednoduché dvoukřídlové, dovnitř otevíravé, křídla dělena na třetiny 980×1 100 dřevěný masiv, - odstranění dřevěného parapetu</t>
  </si>
  <si>
    <t>Skleněné zábradlí z 2x10 mm tvrzeného skla s bezpečnostní fólií, kotveno prefa nerezovými bodovými - kotvami. v 1100mm  délka 0,7m</t>
  </si>
  <si>
    <t>Skleněné zábradlí z 2x10 mm tvrzeného skla s bezpečnostní fólií, kotveno prefa nerezovými bodovými - kotvami. v 1100mm  délka 2,4m</t>
  </si>
  <si>
    <t>Nástěnné madlo o kruhovém průřezu, kotvené do stěny 1,072m Nový prvek - výroba atypu kovaná ocel - nátěr kovářskou grafitovou černí</t>
  </si>
  <si>
    <t>Nástěnné madlo o kruhovém průřezu, kotvené do stěny 6,275m Nový prvek - výroba atypu kovaná ocel - nátěr kovářskou grafitovou černí</t>
  </si>
  <si>
    <t>Nástěnné madlo o kruhovém průřezu, kotvené do stěny 8,935m Nový prvek - výroba atypu kovaná ocel - nátěr kovářskou grafitovou černí</t>
  </si>
  <si>
    <t>Odstranění včetně zárubní -Dveře jednokřídlové kazetové plné - novodobé 600×1 970 zárubeň - ocelová - materiál křídla dřevěný masiv</t>
  </si>
  <si>
    <t>Odstranění včetně zárubní -Dveře jednokřídlové kazetové plné - novodobé 700×1 970 zárubeň - ocelová - materiál křídla dřevěný masiv</t>
  </si>
  <si>
    <t>Odstranění včetně zárubní -Dveře jednokřídlové kazetové plné - novodobé 800×1 970 zárubeň - ocelová - materiál křídla dřevěný masiv</t>
  </si>
  <si>
    <t>Odstranění včetně zárubní -Dveře jednokřídlové kazetové plné - novodobé 900×1 970 zárubeň - ocelová - materiál křídla dřevěný masiv</t>
  </si>
  <si>
    <t>Odstranění včetně zárubní -Dveře jednokřídlové kované a nýtované 800×1 975 zárubeň - kamenné ostění - materiál křídla ocelový plech</t>
  </si>
  <si>
    <t>Odstranění včetně zárubní -Dvířka jednokřídlová hladká novodobá 770×780 zárubeň - rámová s obložkou - materiál křídla dřevěný masiv</t>
  </si>
  <si>
    <t>Skleněné zábradlí z 2x10 mm tvrzeného skla s bezpečnostní fólií, kotveno prefa nerezovými bodovými - kotvami. v 1100mm  délka 1,43m</t>
  </si>
  <si>
    <t>Ocelový pevný žebřík 690x30x4500 - očištění; odstranění koroze; kontrola spojů; kontrola kotvení; - nátěr kovářskou grafitovou černí</t>
  </si>
  <si>
    <t>Okno jednoduché dvoukřídlové, dovnitř otevíravé, křídla dělena na třetiny 1 035×1 570 dřevěný masiv, - odstranění kamenného parapetu</t>
  </si>
  <si>
    <t>Okno jednoduché dvoukřídlové, dovnitř otevíravé, křídla dělena na třetiny 1 040×1 585 dřevěný masiv, - odstranění kamenného parapetu</t>
  </si>
  <si>
    <t>Okno jednoduché dvoukřídlové, dovnitř otevíravé, křídla dělena na třetiny 1 050×1 570 dřevěný masiv, - odstranění kamenného parapetu</t>
  </si>
  <si>
    <t>Okno jednoduché dvoukřídlové, dovnitř otevíravé, křídla dělena na třetiny 1 050×1 580 dřevěný masiv, - odstranění kamenného parapetu</t>
  </si>
  <si>
    <t>Okno jednoduché dvoukřídlové, dovnitř otevíravé, křídla dělena na třetiny 1 080×1 590 dřevěný masiv, - odstranění kamenného parapetu</t>
  </si>
  <si>
    <t>Montáž tvarovek na kanalizačním potrubí z trub z plastu z tvrdého PVC nebo z polypropylenu v - otevřeném výkopu dvorních vpustí DN 110</t>
  </si>
  <si>
    <t>KAMENNÝ ČUČEK ŠxDxv (350X350X430) kamenná koule s nožkou na čtvercovém podstavci - kopie 2.K-S-01 - nový prvek - výroba atypu, pískovec</t>
  </si>
  <si>
    <t>Zdobné kované zábradlí s vinutým motivem 1254x900 Repase - očištění; kontrola kotvení; obnova nátěru - nátěr kovářskou grafitovou černí</t>
  </si>
  <si>
    <t>Kladení dlažby z kostek drobných z kamene do lože z kameniva těženého tl 40 mm lokálně vložená žulová deska (materiál použitý z bourání)</t>
  </si>
  <si>
    <t>Nový schodišťový stupen vřetenového schodiště k dorovnání zvýšené podlahy, - granitická hornina hnědočerveného odstínu 695x212x230 ŠxDxV</t>
  </si>
  <si>
    <t>Předstěnové instalační systémy pro zazdění do masivních zděných konstrukcí pro závěsné klozety - ovládání zepředu, stavební výška 1080 mm</t>
  </si>
  <si>
    <t>Potrubní podtlakový ventilátor, vysoký tlak a nízká hlučnost dvourychlostní motor, tlumič hluku, - průměr 160 mm, časový doběh 2 - 30 min</t>
  </si>
  <si>
    <t>Ocelová předstěna s dvoukřídlými dvířky, nýtovaná z děrovaného plechu a pásoviny, - s nadsvětlíkem s výplní z volierového pletiva 1230x3200</t>
  </si>
  <si>
    <t>Odstranění včetně zárubní -Dveře jednokřídlové hladké plné - novodobé 760×1 690 zárubeň - rámová s - obložkou materiál křídla dřevěný masiv</t>
  </si>
  <si>
    <t>Odstranění včetně zárubní -Dveře jednokřídlové hladké plné - novodobé 760×1 860 zárubeň - rámová s - obložkou materiál křídla dřevěný masiv</t>
  </si>
  <si>
    <t>Odstranění včetně zárubní -Dveře jednokřídlové hladké plné - novodobé 785×1 690 zárubeň - rámová s - obložkou materiál křídla dřevěný masiv</t>
  </si>
  <si>
    <t>Odstranění včetně zárubní -Dveře jednokřídlové hladké plné - novodobé 900×1 850 zárubeň - rámová s - obložkou materiál křídla dřevěný masiv</t>
  </si>
  <si>
    <t>Odstranění včetně zárubní - Dveře jednokřídlové kazetové plné - novodobé 935×2 270 zárubeň rámová do - kamenného ostění křídla dřevěný masiv</t>
  </si>
  <si>
    <t>Poplatek za uložení stavebního odpadu na recyklační skládce (skládkovné) zeminy a kamení zatříděného - do Katalogu odpadů pod kódem 17 05 04</t>
  </si>
  <si>
    <t>Jádrové vrty diamantovými korunkami do stavebních materiálů (železobetonu, betonu, cihel, obkladů, - dlažeb, kamene) průměru přes 50 do 60 mm</t>
  </si>
  <si>
    <t>Lanový záchytný systém (DxŠxV) 8000x20x20 Ocelové lano spojující 3 kotevní body (2x krajní, 1x - mezilehlý) Nový prvek - typový výrobek nerez</t>
  </si>
  <si>
    <t>Odstranění včetně zárubní -Dveře jednokřídlové kazetové plné - novodobé 600×1 970 zárubeň - rámová s - obložkou materiál křídla dřevěný masiv</t>
  </si>
  <si>
    <t>Odstranění včetně zárubní -Dveře jednokřídlové kazetové plné - novodobé 700×1 970 zárubeň - rámová s - obložkou materiál křídla dřevěný masiv</t>
  </si>
  <si>
    <t>KAMENNÉ OSTĚNÍ (ŠxDxV) 230x800x1730 Kamenné ostění se segmentovým nadpražím Restaurátorská oprava - očištění; tmelení; barevná retuše pískovec</t>
  </si>
  <si>
    <t>KAMENNÉ SEDILE (ŠxDxV) 410x570x70 Kamenný sedák v okenním otvoru - deska bez členění Restaurátorská - oprava očištění; tmelení; barevná retuše</t>
  </si>
  <si>
    <t>KAMENNÉ SEDILE (ŠxDxV) 440x580x70 Kamenný sedák v okenním otvoru - deska bez členění Restaurátorská - oprava očištění; tmelení; barevná retuše</t>
  </si>
  <si>
    <t>KAMENNÉ SEDILE (ŠxDxV) 450x544x70 Kamenný sedák v okenním otvoru - deska bez členění Restaurátorská - oprava očištění; tmelení; barevná retuše</t>
  </si>
  <si>
    <t>KAMENNÉ SEDILE (ŠxDxV) 450x570x70 Kamenný sedák v okenním otvoru - deska bez členění Restaurátorská - oprava očištění; tmelení; barevná retuše</t>
  </si>
  <si>
    <t>KAMENNÉ SEDILE (ŠxDxV) 450x800x70 Kamenný sedák v okenním otvoru - deska bez členění Restaurátorská - oprava očištění; tmelení; barevná retuše</t>
  </si>
  <si>
    <t>KAMENNÉ SEDILE (ŠxDxV) 460x540x70 Kamenný sedák v okenním otvoru - deska bez členění Restaurátorská - oprava očištění; tmelení; barevná retuše</t>
  </si>
  <si>
    <t>KAMENNÉ SEDILE (ŠxDxV) 470x560x70 Kamenný sedák v okenním otvoru - deska bez členění Restaurátorská - oprava očištění; tmelení; barevná retuše</t>
  </si>
  <si>
    <t>KAMENNÝ ČUČEK (ŠxDxV) 350x350x430 Kamenná koule s nožkou na čtvercovém podstavci Kamenická oprava - očištění; tmelení; barevná retuše pískovec</t>
  </si>
  <si>
    <t>Odstranění pažení a rozepření stěn rýh pro podzemní vedení s uložením materiálu na vzdálenost do 3 m - od kraje výkopu zátažné, hloubky do 2 m</t>
  </si>
  <si>
    <t>Zhotovení truhlíku z žulových kvádrů uložením na zděný základ na hydraulickou vápennou maltu - průřez kvádrů 250 x min 300mm, včetně spárování</t>
  </si>
  <si>
    <t>KAMENNÉ SEDILE (ŠxDxV) 450x1050x70 Kamenný sedák v okenním otvoru - deska bez členění Restaurátorská - oprava očištění; tmelení; barevná retuše</t>
  </si>
  <si>
    <t>KAMENNÉ SEDILE (ŠxDxV) 450x1080x70 Kamenný sedák v okenním otvoru - deska bez členění Restaurátorská - oprava očištění; tmelení; barevná retuše</t>
  </si>
  <si>
    <t>Přesun hmot pro armatury stanovený z hmotnosti přesunovaného materiálu vodorovná dopravní vzdálenost - do 50 m v objektech výšky přes 6 do 12 m</t>
  </si>
  <si>
    <t>Odvoz suti a vybouraných hmot na skládku nebo meziskládku se složením, na vzdálenost Příplatek k - ceně za každý další i započatý 1 km přes 1 km</t>
  </si>
  <si>
    <t>Předstěna ze sloupků 50x50mm a laťování á 110mm, sklopná na závěsech zajištěná závlačkou - kotvení do podlahy, lazurovací nátěr viz detail 1.D07</t>
  </si>
  <si>
    <t>Přesun hmot pro strojovny stanovený z hmotnosti přesunovaného materiálu vodorovná dopravní - vzdálenost do 50 m v objektech výšky přes 6 do 12 m</t>
  </si>
  <si>
    <t>Zásyp sypaninou z jakékoliv horniny ručně s uložením výkopku ve vrstvách se zhutněním jam, šachet, - rýh nebo kolem objektů v těchto vykopávkách</t>
  </si>
  <si>
    <t>Montáž tvarovek na kanalizačním potrubí z trub z plastu z tvrdého PVC nebo z polypropylenu v - otevřeném výkopu lapačů střešních splavenin DN 100</t>
  </si>
  <si>
    <t>Přesun hmot pro vnitřní kanalizace stanovený z hmotnosti přesunovaného materiálu vodorovná dopravní - vzdálenost do 50 m v objektech výšky do 6 m</t>
  </si>
  <si>
    <t>Odstranění včetně zárubní -Dveře jednokřídlové kazetové plné ve zděné příčce 945×2 005 zárubeň - - rámová s obložkou materiál křídla dřevěný masiv</t>
  </si>
  <si>
    <t>Zásyp sypaninou z jakékoliv horniny strojně s uložením výkopku ve vrstvách se zhutněním jam, šachet, - rýh nebo kolem objektů v těchto vykopávkách</t>
  </si>
  <si>
    <t>Jednoduchý základní axiální ventilátor s tenkým předním krytem, pevnou žaluzií a síťkou proti hmyzu, - kluzná ložiska, časový doběh, čidlo vlhkosti</t>
  </si>
  <si>
    <t>Odstranění včetně zárubní -Dveře svlakové jednokřídlové hladké plné do trámové zárubně 600×1 500 - zárubeň - tesařská materiál křídla dřevěný masiv</t>
  </si>
  <si>
    <t>Poplatek za uložení stavebního odpadu na skládce (skládkovné) směsného stavebního a demoličního - zatříděného do Katalogu odpadů pod kódem 17 09 04</t>
  </si>
  <si>
    <t>KAMENNÉ OSTĚNÍ (ŠxDxV) 225x970x1580 Jednoduché ostění bez profilace s rovným nadpražím Kamenická - oprava očištění; tmelení; barevná retuše pískovec</t>
  </si>
  <si>
    <t>Odstranění včetně zárubní - Dveře dvoukřídlové asymetrické kazetové - novodobé 1 390×2 270 zárubeň - rámová do kamenného ostění křídla dřevěný masiv</t>
  </si>
  <si>
    <t>Odstranění včetně zárubní -Dveře jednokřídlové hladké plné - novodobé 600×1 900 zárubeň - rámová do - kamenného ostění materiál křídla dřevěný masiv</t>
  </si>
  <si>
    <t>KAMENNÉ OSTĚNÍ (ŠxDxV) 170x1450x2290 Jednoduché ostění bez profilace s rovným nadpražím Kamenická - oprava očištění; tmelení; barevná retuše pískovec</t>
  </si>
  <si>
    <t>KAMENNÉ OSTĚNÍ (ŠxDxV) 215x1000x2310 Jednoduché ostění bez profilace s rovným nadpražím Kamenická - oprava očištění; tmelení; barevná retuše pískovec</t>
  </si>
  <si>
    <t>KAMENNÉ OSTĚNÍ (ŠxDxV) 225x1000x2305 Jednoduché ostění bez profilace s rovným nadpražím Kamenická - oprava očištění; tmelení; barevná retuše pískovec</t>
  </si>
  <si>
    <t>Odstranění včetně zárubní - Dveře jednokřídlové kazetové plné - novodobé, dvojité 930×2 270 zárubeň - rámová do kamenného ostění křídla dřevěný masiv</t>
  </si>
  <si>
    <t>vetrací mřížka kovaná čtvercová 125x125mm Nový prvek - výroba atypu kovaná ocel; ocelové profily; - ocelová pásovina nátěr kovářskou grafitovou černí</t>
  </si>
  <si>
    <t>Přesun hmot pro vnitřní vodovod stanovený z hmotnosti přesunovaného materiálu vodorovná dopravní - vzdálenost do 50 m v objektech výšky přes 6 do 12 m</t>
  </si>
  <si>
    <t>Poplatek za uložení na skládce (skládkovné) stavebního odpadu ze směsí nebo oddělených frakcí  betonu, cihel a keramických výrobků kód odpadu 17 01 07</t>
  </si>
  <si>
    <t>Prorážení otvorů a ostatní bourací práce vysekání rýh pro montáž trubek a kabelů v betonových - podlahách a mazaninách hloubky do 5 cm a šířky do 5 cm</t>
  </si>
  <si>
    <t>Střešní okno 2 000x2 400 mm, pevné zasklení (izol. trojsklo Ug = 0,6 W/m2K) viz detail 1.D02 - kompletní dodávka včetně oplechování, montáže a dopravy</t>
  </si>
  <si>
    <t>Hloubení nezapažených jam a zářezů strojně s urovnáním dna do předepsaného profilu a spádu v hornině - třídy těžitelnosti II skupiny 4 přes 20 do 50 m3</t>
  </si>
  <si>
    <t>Přesun hmot pro vnitřní vodovod stanovený z hmotnosti přesunovaného materiálu vodorovná dopravní - vzdálenost do 50 m v objektech výšky přes 12 do 24 m</t>
  </si>
  <si>
    <t>Ocelová nosná konstrukce schodišťové věže dodávka a montáž včetně spojovacích prvků a povrch. úpravy - - ocelové prvky, detaily viz. výkres ocelové věže</t>
  </si>
  <si>
    <t>Okno jednoduché, jednokřídlové pevné  nečleněné do obloukového ostění 1 330×1 900, dřevěný masiv, - krycí nátěr - slonová kost, sklo okenní ploché čiré,</t>
  </si>
  <si>
    <t>Přesun hmot pro strojní vybavení stanovený z hmotnosti přesunovaného materiálu vodorovná dopravní - vzdálenost do 50 m v objektech výšky přes 12 do 24 m</t>
  </si>
  <si>
    <t>Čerpadla vodovodní strojní bez potrubí samonasávací s úplnou spojkou a elektromotorem na společné - základové desce včetně sacího koše dvojstupňové DN 32</t>
  </si>
  <si>
    <t>Nakládání, skládání a překládání neulehlého výkopku nebo sypaniny strojně nakládání, množství do 100 - m3, z horniny třídy těžitelnosti II, skupiny 4 a 5</t>
  </si>
  <si>
    <t>Ocelová nosná konstrukce schodišťové věže dodávka a montáž včetně spojovacích prvků a povrch. úpravy - - nerezové prvky, detaily viz. výkres ocelové věže</t>
  </si>
  <si>
    <t>Elektrické ohřívače zásobníkové beztlakové přepadové akumulační s pojistným ventilem závěsné svislé - objem nádrže (příkon) 50 l (2,0 kW) rychloohřev 220V</t>
  </si>
  <si>
    <t>KAMENNÉ OSTĚNÍ (ŠxDxV) 270x1390x2140 Kamenné ostění profilované s půlkruhovým nadpražím - Restaurátorská oprava očištění; tmelení; barevná retuše pískovec</t>
  </si>
  <si>
    <t>Přesun hmot pro vnitřní kanalizace stanovený z hmotnosti přesunovaného materiálu vodorovná dopravní - vzdálenost do 50 m v objektech výšky přes 12 do 24 m</t>
  </si>
  <si>
    <t>Celodřevěné schodiště vybudované na stávajícím schodišti nevhodné geometrie, včetně zaměření, materiál nosné konstrukce smrk, stupnice a podstupnice modřín</t>
  </si>
  <si>
    <t>Jednoduché madlo z kruhové oceli, vkládané do kovaných ok kotvených ve stěně 0,96m Nový prvek - - výroba atypu kovaná ocel nátěr kovářskou grafitovou černí</t>
  </si>
  <si>
    <t>Přesun hmot pro zařizovací předměty stanovený z hmotnosti přesunovaného materiálu vodorovná dopravní - vzdálenost do 50 m v objektech výšky přes 12 do 24 m</t>
  </si>
  <si>
    <t>KAMENNÉ OSTĚNÍ (ŠxDxV) 230x960x1895 Jednoduché ostění vnitřních dveří ve tvaru lomeného oblouku - Kamenická oprava očištění; tmelení; barevná retuše pískovec</t>
  </si>
  <si>
    <t>Přesun hmot pro zámečnické konstrukce stanovený z hmotnosti přesunovaného materiálu vodorovná - dopravní vzdálenost do 50 m v objektech výšky přes 12 do 24 m</t>
  </si>
  <si>
    <t>Prorážení otvorů a ostatní bourací práce vysekání rýh pro montáž trubek a kabelů v betonových - podlahách a mazaninách hloubky do 5 cm a šířky přes 5 do 7 cm</t>
  </si>
  <si>
    <t>Rozvodnice zapuštěná 2U-24/., 3 elektroměry,  krytí : IP40, vnější rozměr : 586/1193/250 (šxvxh) - včetně osazení přístrojů (hodnoty jističů) - (označení RE2)</t>
  </si>
  <si>
    <t>Rozvodnice zapuštěná 3U-24/., 3 elektroměry,  krytí : IP40, vnější rozměr : 806/1193/250 (šxvxh) - včetně osazení přístrojů (hodnoty jističů) - (označení RE1)</t>
  </si>
  <si>
    <t>Vestavěná skříňka ve zdi, dvířka plná jednokřídlová, s profilovanou obložkou po obvodu 700x700, - dřevěný masiv, krycí  nátěr slonová kost, závěsy dvířek, zámek</t>
  </si>
  <si>
    <t>Jednoduché madlo z kruhové oceli, kotvené do stěny 2,451m Repase - očištění; odstranění koroze; - kontrola kotvení; obnova nátěru nátěr kovářskou grafitovou černí</t>
  </si>
  <si>
    <t>Jednoduché madlo z kruhové oceli, kotvené do stěny 2,489m Repase - očištění; odstranění koroze; - kontrola kotvení; obnova nátěru nátěr kovářskou grafitovou černí</t>
  </si>
  <si>
    <t>Jednoduché madlo z kruhové oceli, kotvené do stěny 2,622m Repase - očištění; odstranění koroze; - kontrola kotvení; obnova nátěru nátěr kovářskou grafitovou černí</t>
  </si>
  <si>
    <t>Jednoduché madlo z kruhové oceli, kotvené do stěny 2,723m Repase - očištění; odstranění koroze; - kontrola kotvení; obnova nátěru nátěr kovářskou grafitovou černí</t>
  </si>
  <si>
    <t>Jednoduché madlo z kruhové oceli, kotvené do stěny 3,317m Repase - očištění; odstranění koroze; - kontrola kotvení; obnova nátěru nátěr kovářskou grafitovou černí</t>
  </si>
  <si>
    <t>Odstranění včetně zárubní -jednokřídlové dveře plné, novodobé v lehké příčce 800×1 970 zárubeň - - rámová s obložkou do lehké příčky materiál křídla ocelový plech</t>
  </si>
  <si>
    <t>KAMENNÉ OSTĚNÍ (ŠxDxV) 220x590x1500 Mohutné kamenné ostění s půlkruhovým nadpražím s polodrážkou - Restaurátorská oprava očištění; tmelení; barevná retuše pískovec</t>
  </si>
  <si>
    <t>POKLOP - VÝLEZ NA PŮDU Dřevěný poklop výklopný - svlaková deska se zateplením 900x680x20 dřevěný - masiv; tepelná izolace krycí nátěr bílý závěsy zasekávané,  madlo</t>
  </si>
  <si>
    <t>KAMENNÉ OSTĚNÍ (ŠxDxV) 170x660x1916 Jednoduché ostění vnitřních dveří bez profilace, s rovným - nadpražím Kamenická oprava očištění; tmelení; barevná retuše pískovec</t>
  </si>
  <si>
    <t>KAMENNÉ OSTĚNÍ (ŠxDxV) 200x960x1870 Jednoduché ostění vnitřních dveří bez profilace, s rovným - nadpražím Kamenická oprava očištění; tmelení; barevná retuše pískovec</t>
  </si>
  <si>
    <t>KAMENNÉ OSTĚNÍ (ŠxDxV) 210x635x1620 Jednoduché ostění vnitřních dveří bez profilace, s rovným - nadpražím Kamenická oprava očištění; tmelení; barevná retuše pískovec</t>
  </si>
  <si>
    <t>KAMENNÉ OSTĚNÍ (ŠxDxV) 210x880x1916 Jednoduché ostění vnitřních dveří bez profilace, s rovným - nadpražím Kamenická oprava očištění; tmelení; barevná retuše pískovec</t>
  </si>
  <si>
    <t>KAMENNÉ OSTĚNÍ (ŠxDxV) 230x880x1900 Jednoduché ostění vnitřních dveří bez profilace, s rovným - nadpražím Kamenická oprava očištění; tmelení; barevná retuše pískovec</t>
  </si>
  <si>
    <t>Odstranění včetně zárubní -Dveře dvoukřídlové prosklené, vložené do skleněné stěny, 1 400×1 970 - zárubeň - rámová s obložkou materiál křídla dřevěný masiv; sklo čiré</t>
  </si>
  <si>
    <t>Okno jednoduché jednokřídlové sklopné 700×400 dřevěný masiv, olejový nátěr hnědý, okenní klička s - půlolivou mosazná; kuličkové závěsy zasekávané pod barvou, Žaluzie</t>
  </si>
  <si>
    <t>Dvířka dvoukřídlová, hladká sbíjená - novodobá 1 310×1 390 přebroušení; nový nátěr - barva hnědá - krycí nátěr - hnědá klika se štítkem mosazná ; kované závěsy táhlové</t>
  </si>
  <si>
    <t>pás asfaltový samolepicí modifikovaný SBS tl 4mm s vložkou ze skleněné tkaniny se spalitelnou fólií  nebo jemnozrnný minerálním posypem nebo textilií na horním povrchu</t>
  </si>
  <si>
    <t>VESTAVĚNÁ SKŘÍŇ Vestavěná skříň ve zdi, dvířka plná dvoukřídlová, s profilovanou obložkou po obvodu - 830x555x2100 dřevěný masiv krycí  nátěr slonová kost závěsy dvířek</t>
  </si>
  <si>
    <t>VESTAVĚNÁ SKŘÍŇ Vestavěná skříň ve zdi, dvířka plná dvoukřídlová, s profilovanou obložkou po obvodu - 970x535x2100 dřevěný masiv krycí  nátěr slonová kost závěsy dvířek</t>
  </si>
  <si>
    <t>KAMENNÉ OSTĚNÍ A STUPNĚ (ŠxDxV) 290x880x1970 Jednoduché ostění vnitřních dveří ve tvaru lomeného - oblouku Restaurátorská oprava očištění; tmelení; barevná retuše pískovec</t>
  </si>
  <si>
    <t>Autorizovaná montáž 5 souborů zařízení skládajících se z VZT_07, VZT_08, VZT_09 - (zahrnuje dopravu, dále obsahuje instalaci regulace, zapojení, oživení, proškolení obsluhy)</t>
  </si>
  <si>
    <t>Plechová střecha na zámečnické konstrukci ( bednění - TR 30x60x2 - bednění), kotvené do stěn - ve tvaru lomeného oblouku 2980x1565 Nový prvek - výroba atypu pozinkovaný plech</t>
  </si>
  <si>
    <t>Větrací mřížka kovaná se čtvercovým rastrem a ztužujícím křížem - nový prvek - výroba atypu - kovaná ocel; ocelové profily; ocelová pásovina, nátěr kovářskou grafitovou černí</t>
  </si>
  <si>
    <t>Elektronický hygrostat pro ovládání odvlhčovačů a zvlhčovačů s čidlem do prostoru, s třemi - naprogramovatelnými limity a s dvěma výstupními relé. včetně instalačního materiálu</t>
  </si>
  <si>
    <t>Odstranění včetně zárubní -Dveře jednokřídlové se svislými prosklenými pásy - novodobé 850×1 890 - zárubeň - rámová do kamenného ostění materiál křídla dřevěný masiv; sklo čiré</t>
  </si>
  <si>
    <t>Hloubení nezapažených rýh šířky do 800 mm strojně s urovnáním dna do předepsaného profilu a spádu v - omezeném prostoru v hornině třídy těžitelnosti II skupiny 4 přes 20 do 50 m3</t>
  </si>
  <si>
    <t>Zábradlí svisle členěné - tyče s provlékaným okem, kotvené do zdi nebo sloupky do podlahy 0,524m, v - 900mm Nový prvek - výroba atypu kovaná ocel nátěr kovářskou grafitovou černí</t>
  </si>
  <si>
    <t>Zábradlí svisle členěné - tyče s provlékaným okem, kotvené do zdi nebo sloupky do podlahy 6,253m, v - 900mm Nový prvek - výroba atypu kovaná ocel nátěr kovářskou grafitovou černí</t>
  </si>
  <si>
    <t>Brána dvoukřídlová do rovného ostění, zdobná mříž se spirálovým motivem, tradiční kovářské prostupy - 1420x1200 Nový prvek - výroba atypu kovaná ocel; ocelová pásovina; ocelové tyče</t>
  </si>
  <si>
    <t>Brána dvoukřídlová do obloukového ostění, zdobná mříž se spirálovým motivem, tradiční kovářské - prostupy 1800x2200 Nový prvek - výroba atypu kovaná ocel; ocelová pásovina; ocelové tyče</t>
  </si>
  <si>
    <t>Čelní a horní deska, kryjící topný registr, s mosaznou mřížkou 425x2740x300, dřevěný masiv, krycí - nátěr  hnědý, hladká proplétaná mřížka z mosazného drátu, oka 8/8 mm, tl drátu 1,25 mm</t>
  </si>
  <si>
    <t>Čelní a horní deska, kryjící topný registr, s mosaznou mřížkou 500x3640x300, dřevěný masiv, krycí - nátěr  hnědý, hladká proplétaná mřížka z mosazného drátu, oka 8/8 mm, tl drátu 1,25 mm</t>
  </si>
  <si>
    <t>Čelní a horní deska, kryjící topný registr, s mosaznou mřížkou 500x3690x300, dřevěný masiv, krycí - nátěr  hnědý, hladká proplétaná mřížka z mosazného drátu, oka 8/8 mm, tl drátu 1,25 mm</t>
  </si>
  <si>
    <t>Čelní a horní deska, kryjící topný registr, s mosaznou mřížkou 500x4180x300, dřevěný masiv, krycí - nátěr  hnědý, hladká proplétaná mřížka z mosazného drátu, oka 8/8 mm, tl drátu 1,25 mm</t>
  </si>
  <si>
    <t>Lomené zábradlí svisle členěné - tyče s provlékaným okem, kotvené do zdi nebo sloupky do podlahy, - 2,696m, v 900mm Nový prvek - výroba atypu kovaná ocel nátěr kovářskou grafitovou černí</t>
  </si>
  <si>
    <t>Lomené zábradlí svisle členěné - tyče s provlékaným okem, kotvené do zdi nebo sloupky do podlahy, - 3,147m, v 900mm Nový prvek - výroba atypu kovaná ocel nátěr kovářskou grafitovou černí</t>
  </si>
  <si>
    <t>Ochrana potrubí termoizolačními trubicemi z pěnového polyetylenu PE přilepenými v příčných a - podélných spojích, tloušťky izolace přes 13 do 20 mm, vnitřního průměru izolace DN do 22 mm</t>
  </si>
  <si>
    <t>Okno jednoduché jednokřídlové sklopné nečleněné 600×400, dřevěný masiv, olejový nátěr hnědý, - Izolační dvojsklo, okenní klička s půlolivou mosazná; kuličkové závěsy zasekávané pod barvou</t>
  </si>
  <si>
    <t>SKLENĚNÝ POKLOP 1800x900x30 - Poklop v ocelovém rámu s větracími mřížkami, vložený do podlahy - repase, výroba kopie původního rámu včetně montáže, nátěr kovářskou černí, přeleštění skla,</t>
  </si>
  <si>
    <t>Odstranění včetně zárubní -Dveře dvoukřídlové hladké plné, z jedné strany pobíjené plechem - - novodobé 1 570×1 690 zárubeň - rámová s obložkou materiál křídla dřevěný masiv; ocelový plech</t>
  </si>
  <si>
    <t>Zábradlí svisle členěné - tyče s provlékaným okem, kotvené do zdi nebo sloupky do podlahy, šikmý díl - 2,08m, v 900mm Nový prvek - výroba atypu kovaná ocel nátěr kovářskou grafitovou černí</t>
  </si>
  <si>
    <t>Zábradlí svisle členěné - tyče s provlékaným okem, kotvené do zdi nebo sloupky do podlahy, rovný díl - 1,311m, v 900mm Nový prvek - výroba atypu kovaná ocel nátěr kovářskou grafitovou černí</t>
  </si>
  <si>
    <t>JEDNOTNÝ INFORMAČNÍ SYSTÉM - GRAVÍROVANÝ (DxŠxV) 150x20x150 Gravírovaná bílá laminátová deska - viz. - standardy výrobků (svítidla) Nový prvek - výroba atypu laminátová deska bílý povrch desky</t>
  </si>
  <si>
    <t>Ochrana potrubí termoizolačními trubicemi z pěnového polyetylenu PE přilepenými v příčných a - podélných spojích, tloušťky izolace přes 13 do 20 mm, vnitřního průměru izolace DN přes 22 do 45 mm</t>
  </si>
  <si>
    <t>Odstranění včetně zárubní - Odstranění včetně zárubní - Dveře jednokřídlové hladké plné - novodobé - 600×1 960 zárubeň ocelová křídla dřevěný masiv 600×1 960 zárubeň ocelová křídla dřevěný masiv</t>
  </si>
  <si>
    <t>Odstranění včetně zárubní - Odstranění včetně zárubní - Dveře jednokřídlové hladké plné - novodobé - 600×1 970 zárubeň ocelová křídla dřevěný masiv 600×1 970 zárubeň ocelová křídla dřevěný masiv</t>
  </si>
  <si>
    <t>Demontáž povlakových podlahovin volně položených podlepených páskou</t>
  </si>
  <si>
    <t>K1- plyn.kotel kondenzační nástěnný  bez ohřevu TV, výkon 5,2-25 kW</t>
  </si>
  <si>
    <t>Oprava vnitřní cementové hladké omítky stěn v rozsahu plochy do 10%</t>
  </si>
  <si>
    <t>Scelující dvojnásobný modifikovaný vápenný nátěr štětkou - tónovaný</t>
  </si>
  <si>
    <t>Vyčištění budov bytové a občanské výstavby při výšce podlaží do 4 m</t>
  </si>
  <si>
    <t>Vypínač jednopólový pod omítku, řaz.1, IP20, komplet, normální bílá</t>
  </si>
  <si>
    <t>Vypínač schodišťový pod omítku, řaz.6, IP20, komplet, normální bílá</t>
  </si>
  <si>
    <t>Zabetonování kapes do pl 1 m2 ve zdivu nadzákladovém včetně bednění</t>
  </si>
  <si>
    <t>potrubí vodovodní PE100 SDR11 se signalizační vrstvou 100m 32x3,0mm</t>
  </si>
  <si>
    <t>pás tepelně izolační příčkový akustický lambda=0,036-0,037 tl 120mm</t>
  </si>
  <si>
    <t>ÚT-Vybourání otvorů v klenbách z cihel pl do 0,0225 m2 tl do 450 mm</t>
  </si>
  <si>
    <t>Filtr závitový přímý G 1 PN 30 do 110°C s vnitřními závity (u kotle)</t>
  </si>
  <si>
    <t>Jednostranné opláštění stávající tesařské konstrukce heraklitem 1x35</t>
  </si>
  <si>
    <t>OPZ-Vybourání otvorů v klenbách z cihel pl do 0,0225 m2 tl do 450 mm</t>
  </si>
  <si>
    <t>Oprava vnitřní vápenné štukové omítky stropů v rozsahu plochy do 10%</t>
  </si>
  <si>
    <t>Police 19“, 1U, ukládací plato BK úchyt přední lišty, hloubka 150 mm</t>
  </si>
  <si>
    <t>deska z polystyrénu XPS, hrana polodrážková a hladký povrch tl 160mm</t>
  </si>
  <si>
    <t>nástěnné asymetrické systémově řízené svítidlo pro nepřímé osvětlení</t>
  </si>
  <si>
    <t>nástěnné asymetrické systémově řízené svítidlo pro osvětlení podlahy</t>
  </si>
  <si>
    <t>Celodřevěný plátový spoj s šikmými čely tříkolíkový plochy do 224 cm2</t>
  </si>
  <si>
    <t>Demontáž kotle ocelového na plynná nebo kapalná paliva výkon do 40 kW</t>
  </si>
  <si>
    <t>Demontáž potrubí z litinových trub odpadních nebo dešťových do DN 100</t>
  </si>
  <si>
    <t>Mříž se svislým členěním, novodobá 1570x2130 - Odstranění bez náhrady</t>
  </si>
  <si>
    <t>Odstranění podpěrné konstrukce stropů v do 4 m pro zatížení do 12 kPa</t>
  </si>
  <si>
    <t>Oprava vnitřní cementové hladké omítky stropů v rozsahu plochy do 10%</t>
  </si>
  <si>
    <t>Přisazené LED svítidlo z hlidíkového profilu, opálový kryt (ozn. "E")</t>
  </si>
  <si>
    <t>Prachotěsné trubicové LED svítidlo stmívatelné 54W, 4000K (ozn. "3b")</t>
  </si>
  <si>
    <t>Provedení izolace proti zemní vlhkosti pásy přitavením vodorovné NAIP</t>
  </si>
  <si>
    <t>STŘEŠNÍ OKNO - 450x600, odstranění bez náhrady Zasklený střešní výlez</t>
  </si>
  <si>
    <t>Ventil závitový zpětný přímý G 5/4 PN 16 do 110°C   (za čerpadlem Č4)</t>
  </si>
  <si>
    <t>Vodorovné přemístění do 10000 m výkopku/sypaniny z horniny tř. 1 až 4</t>
  </si>
  <si>
    <t>Vyčištění budov bytové a občanské výstavby při výšce podlaží přes 4 m</t>
  </si>
  <si>
    <t>zemní datový kabel UTP cat.5e, včetně uložení do zemní chráničky HDPE</t>
  </si>
  <si>
    <t> "napojení přepadu akumulační nádrže na stávající kanalizační potrubí</t>
  </si>
  <si>
    <t> "zápachová uzávěrka - odvod kondenzátu zvlhčovače (stupačky K4 a K5)</t>
  </si>
  <si>
    <t> "zápachová uzávěrka napojení odvodu kondenzátu z kotle (stupačka K1)</t>
  </si>
  <si>
    <t>Bourání kamenných podlah nebo dlažeb z desek nebo mozaiky pl přes 1 m2</t>
  </si>
  <si>
    <t>Klenby valené tl 290 mm z cihel dl 290 mm pevnosti P 40 rozpětí do 2 m</t>
  </si>
  <si>
    <t>Krytina keramická bobrovka režná šupinové krytí sklonu do 30° na sucho</t>
  </si>
  <si>
    <t>Rozvodnice zapuštěná, 3x24 modulů, krytí : IP30, rozměry : 588/620/136</t>
  </si>
  <si>
    <t>Rozvodnice zapuštěná, 5x24 modulů, krytí : IP30, rozměry : 588/920/136</t>
  </si>
  <si>
    <t>Spojovací prostředky krovů, bednění, laťování, nadstřešních konstrukcí</t>
  </si>
  <si>
    <t>Spínání objektů - vložení a dodání táhla ze závitových tyčí D do 20 mm</t>
  </si>
  <si>
    <t>Vápenná omítka štuková trasová dvouvrstvá vnějších stěn nanášená ručně</t>
  </si>
  <si>
    <t>Zemnící lišta CU horizontální pro uchycení na 19“ lištu (Dvorní domek)</t>
  </si>
  <si>
    <t>Šroubení regulační radiátorové  G 1/2 bez vypouštění,  kvs viz  schema</t>
  </si>
  <si>
    <t> "odvoz přebytečného výkopku (výpočet = výkopy - lože a obsyp potrubí)</t>
  </si>
  <si>
    <t>Okno jednoduché nečleněné pevné 600×320, přebroušení; vyspravení nerovností a poškození kytováním; - nový nátěr - barva hnědá, dřevěný masiv, krycí nátěr - hnědá , sklo okenní ploché čiré, bez / parapetu, vnější mříž</t>
  </si>
  <si>
    <t>Dveře jednokřídlové svlakové 630×1 660 nový prvek - výroba atypu P ,zárubeň rámová do kamenného - ostění materiál křídla dřevěný masiv povrch. úprava krycí nátěr - hnědá, kované závěsy táhlové; / zámek kovaný myšákový</t>
  </si>
  <si>
    <t>Parní zvlhčovač - elektrodový parní vyvíječ s integrovaným ventilátorovým nástavcem pro distribuci - páry do prostoru. Zvlhčovací výkon 4 kh/h, napájení topení 230V/1f, Max příkon 3,1 kW, / max proud 13,5 A, jištění 16A</t>
  </si>
  <si>
    <t>Dveře jednokřídlové sbíjené 590×1 800 přebroušení; vyspravení nerovností a poškození kytováním; - výměna kliky a štítku; nový nátěr - barva hnědá krycí nátěr - hnědá závěsy zasekávané kuličkové pod / barvou; kovaná klika</t>
  </si>
  <si>
    <t>KAMENNÉ OSTĚNÍ a STUPNĚ (ŠxDxV) 180x850x1880 Jednoduché ostění vnitřních dveří s rovným nadpražím a - s polodrážkou Restaurátorská oprava očištění; tmelení; barevná retuše; ochrana prvku během provádění / stavby pískovec</t>
  </si>
  <si>
    <t>Dveře jednokřídlové svlakové s diagonálním pobitím 1 000×2 300 nahrazený prvek L ,zárubeň rámová do - kamenného ostění materiál křídla dřevěný masiv povrch. úprava krycí nátěr - hnědá, kovaná klika ; / kované závěsy táhlové</t>
  </si>
  <si>
    <t>Dveře jednokřídlové svlakové s diagonálním pobitím 1 450×2 290 nahrazený prvek P ,zárubeň rámová do - kamenného ostění materiál křídla dřevěný masiv povrch. úprava krycí nátěr - hnědá, kovaná klika ; / kované závěsy táhlové</t>
  </si>
  <si>
    <t>Dvířka dvoukřídlová hladká plná 770×750 nahrazený prvek L ,zárubeň rámová s obložkou materiál křídla - dřevěný masiv povrch. úprava krycí nátěr - slonová kost, závěsy zasekávané kuličkové pod barvou; / zámek s rozetou - mosaz</t>
  </si>
  <si>
    <t>POKLOP 1000x1670x120 dřevěný vyjímatelný rám, výplň - pletivo - Nový prvek - výroba atypu - dřevěný masiv; pletivo krycí  nátěr slonová kost; kovářská čerň výplň / výplň - pletivo z ocelového drátu oka 10/10 mm, tl. drátu 2 mm</t>
  </si>
  <si>
    <t>KAMENNÉ OSTĚNÍ (ŠxDxV) 141x633x1615 Jednoduché  ostění vnitřních dveří se zkoseným rohem, bez - profilace, s rovným nadpražím Restaurátorská oprava očištění; tmelení; barevná retuše; ochrana prvku / během provádění stavby pískovec</t>
  </si>
  <si>
    <t>Skříňka zabudovaná pod okno jako parapet, dvířka dvoukřídlová otevíravá s jednoduchou profilací - 1070x330x560, dřevěný masiv, krycí  nátěr slonová kost, Typové kování - závěsy dvířek, zámek s / rozetou a samostatná rozeta - mosaz</t>
  </si>
  <si>
    <t>Křídlo jednokřídlových kazetových dveří,  trvale zamčené 1 180×2 130 přebroušení; vyspravení - nerovností a poškození kytováním; obnova nátěru - barva slonová kost krycí nátěr - slonová kost / závěsy zasekávané kuličkové pod barvou</t>
  </si>
  <si>
    <t>Křídlo jednokřídlových kazetových dveří,  trvale zamčené 1 300×2 130 přebroušení; vyspravení - nerovností a poškození kytováním; obnova nátěru - barva slonová kost krycí nátěr - slonová kost / závěsy zasekávané kuličkové pod barvou</t>
  </si>
  <si>
    <t>Křídlo jednokřídlových kazetových dveří,  trvale zamčené 1 300×2 320 přebroušení; vyspravení - nerovností a poškození kytováním; obnova nátěru - barva slonová kost krycí nátěr - slonová kost / závěsy zasekávané kuličkové pod barvou</t>
  </si>
  <si>
    <t>Dveře jednokřídlové kazetové plné 900×1 970 přebroušení; vyspravení nerovností a poškození - kytováním; obnova nátěru - barva slonová kost krycí nátěr - slonová kost klika se štítkem mosazná ; / závěsy zasekávané kuličkové pod barvou</t>
  </si>
  <si>
    <t>Otopné těleso panel. VK třídeskové 3 přídavné přestupní plochy  600/900 mm,</t>
  </si>
  <si>
    <t>Příplatek k potrubí měděnému za zhotovení přípojky z trubek měděných D 15x1</t>
  </si>
  <si>
    <t>Podlahové vytápění - elektrotermická hlavice (termopohon) na rozdělovači R1</t>
  </si>
  <si>
    <t>Vyplnění spár vápennou maltou s přidáním trasu 10% vnitřních kleneb z cihel</t>
  </si>
  <si>
    <t>přehled poruch pro údržbu, odeslílání e-mailů, motohodiny, reporty testů NO</t>
  </si>
  <si>
    <t>Bourání zdiva z cihel pálených nebo vápenopískových na MV nebo MVC přes 1 m3</t>
  </si>
  <si>
    <t>Kohout kulový přímý G 1 PN 42 do 185°C vnitřní závit  ( uzávěr větve v 1.PP)</t>
  </si>
  <si>
    <t>Nádoba tlaková expanzní s membránou závitové připojení PN 0,6 o objemu 300 l</t>
  </si>
  <si>
    <t>Nátěr plyn. potrubí  základní antikoro. +  vrchní  žlutý  dvojnásobný  email</t>
  </si>
  <si>
    <t>Polštáře zhutněné pod základy z kameniva hrubého drceného, frakce 16 - 63 mm</t>
  </si>
  <si>
    <t>Provedení vodorovné izolace proti tlakové vodě termoplasty lepenou fólií PVC</t>
  </si>
  <si>
    <t>Vyřezání části střešní vazby průřezové plochy řeziva do 224 cm2 délky do 3 m</t>
  </si>
  <si>
    <t>Demontáž krytiny keramické prejzové sklonu do 30° se zvětralou maltou do suti</t>
  </si>
  <si>
    <t>Demontáž nádrže  tlakové  exp. odpojení od rozvodů potrubí obsah do 500 litrů</t>
  </si>
  <si>
    <t>Hloubení jam v soudržných horninách třídy těžitelnosti I, skupiny 1 a 2 ručně</t>
  </si>
  <si>
    <t>Modifikovaný dvojnásobnýí lazurní vápenný nátěr štětkou - zemitá červenohnědá</t>
  </si>
  <si>
    <t>Modifikovaný dvojnásobnýí vápenný nátěr štětkou - barevnost dle plošné sanace</t>
  </si>
  <si>
    <t>Montáž dvou vrstev tepelné izolace do příčky mezi sloupky tesařské konstrukce</t>
  </si>
  <si>
    <t>Montáž podlah keramických z dekorů lepených flexibilním lepidlem do 35 ks/ m2</t>
  </si>
  <si>
    <t>Montáž pojízdných věží trubkových/dílcových š do 0,9 m dl do 3,2 m v do 3,5 m</t>
  </si>
  <si>
    <t>Odvoz suti a vybouraných hmot na skládku nebo meziskládku do 1 km se složením</t>
  </si>
  <si>
    <t>Potrubí z ocelových trubek pozinkovaných závitových svařovaných běžných DN 32</t>
  </si>
  <si>
    <t>Potrubí z ocelových trubek pozinkovaných závitových svařovaných běžných DN 40</t>
  </si>
  <si>
    <t>SE.01_7: SANACE STÁVAJÍCÍ NESOUDRŽNÉ OMÍTKYSANACE STÁVAJÍCÍ NESOUDRŽNÉ OMÍTKY</t>
  </si>
  <si>
    <t>Ventily pojistné závitové a čepové rohové provozní tlak od 2,5 do 6 bar G 1/2</t>
  </si>
  <si>
    <t>Vyřezání části bednění střech z prken tl do 32 mm plochy jednotlivě přes 4 m2</t>
  </si>
  <si>
    <t>Vysekání rýh ve zdivu kamenném pro vtahování nosníků hl do 150 mm v do 150 mm</t>
  </si>
  <si>
    <t>Vysekání rýh ve zdivu kamenném pro vtahování nosníků hl do 150 mm v do 250 mm</t>
  </si>
  <si>
    <t>deska tepelně izolační minerální plovoucích podlah lambda=0,033-0,035 tl 40mm</t>
  </si>
  <si>
    <t>mísa keramická klozetová závěsná bílá s hlubokým splachováním odpad vodorovný</t>
  </si>
  <si>
    <t>Demontáž SDK příčky s jednoduchou ocelovou nosnou konstrukcí opláštění dvojité</t>
  </si>
  <si>
    <t>Demontáž stávající elektroinstalace (kabely, povrchové lišty, krabice, apod..)</t>
  </si>
  <si>
    <t>Montáž antivibračních rohoží z recyklované pryže celoplošně lepených vodorovně</t>
  </si>
  <si>
    <t>Montáž izolace tepelné střech šikmých kladené volně mezi latě ve dvou vrstvách</t>
  </si>
  <si>
    <t>Montáž jedné vrstvy tepelné izolace do příčky mezi sloupky tesařské konstrukce</t>
  </si>
  <si>
    <t>Požární příslušenství a armatury hydrantové ventily s hadicovou přípojkou C 52</t>
  </si>
  <si>
    <t>ochrana plynoměru zabud. ocel.rámem s pletivem s otvíravými,uzamykatel. dviřky</t>
  </si>
  <si>
    <t>trubka ohebná s mechanickou odolností 750N/ 5cm, PVC 16 mm, včetně zasádrování</t>
  </si>
  <si>
    <t>trubka ohebná s mechanickou odolností 750N/ 5cm, PVC 20 mm, včetně zasádrování</t>
  </si>
  <si>
    <t>trubka ohebná s mechanickou odolností 750N/ 5cm, PVC 25 mm, včetně zasádrování</t>
  </si>
  <si>
    <t>trubka ohebná s mechanickou odolností 750N/ 5cm, PVC 40 mm, včetně zasádrování</t>
  </si>
  <si>
    <t>trubka ohebná s mechanickou odolností 750N/ 5cm, PVC 50 mm, včetně zasádrování</t>
  </si>
  <si>
    <t> "odvedení vody vyčerpané z pramene/spodní vody z objektu v 1.PP do kanalizace</t>
  </si>
  <si>
    <t>Demontáž konzoly nebo držáku otopných těles, registrů nebo konvektorů do odpadu</t>
  </si>
  <si>
    <t>Demontáž pojízdných věží trubkových/dílcových š do 0,9 m dl do 3,2 m v do 3,5 m</t>
  </si>
  <si>
    <t>Kohout kulový přímý G 3/4 PN 42 do 185°C vnější a vnitřní závit (u exp. nádoby)</t>
  </si>
  <si>
    <t>Příplatek za nepravidelný tvar klenby, rozšiřující se klenba s proměnnou výškou</t>
  </si>
  <si>
    <t>Poplatek za uložení na skládce (skládkovné) zeminy a kamení kód odpadu 17 05 04</t>
  </si>
  <si>
    <t>Provedení izolace proti zemní vlhkosti vodorovné za studena nátěrem penetračním</t>
  </si>
  <si>
    <t>Vybourání válcovaných nosníků ze zdiva smíšeného dl do 4 m hmotnosti do 20 kg/m</t>
  </si>
  <si>
    <t>Vápenná omítka štuková dvouvrstvá vnitřních kleneb nebo skořepin nanášená ručně</t>
  </si>
  <si>
    <t>Zřízení pažení a rozepření stěn rýh pro podzemní vedení zátažné, hloubky do 2 m</t>
  </si>
  <si>
    <t> "výpočet: délka výkopu x šířka výkopu x (DN výška obsypu trubky + 10 cm zásyp)</t>
  </si>
  <si>
    <t>Montáž krytiny keramické prejzové do malty zeď, římsa, atika 16 ks/m2 š do 40 cm</t>
  </si>
  <si>
    <t>Nouzové svítidlo s piktogramem s autonomním zdrojem 8 (11W) včetně příslušenství</t>
  </si>
  <si>
    <t>Oboustranné opláštění stávající tesařské konstrukce sádrovláknitou deskou 1x12,5</t>
  </si>
  <si>
    <t>Profil ocelový dutý TR 120x60x4 / včetně dílenského zpracování detailů a kotvení</t>
  </si>
  <si>
    <t>Založení parkového trávníku výsevem plochy do 1000 m2 v rovině a ve svahu do 1:5</t>
  </si>
  <si>
    <t>Zábradlí svisle členěné z ocelových prutů, novodobé 0,986m - odstranění, náhrada</t>
  </si>
  <si>
    <t>Demontáž SDK příčky s jednoduchou ocelovou nosnou konstrukcí opláštění jednoduché</t>
  </si>
  <si>
    <t>Hloubení rýh š do 600 mm ručním nebo pneum nářadím v nesoudržných horninách tř. 3</t>
  </si>
  <si>
    <t>Jednoduché madlo z kruhové oceli, kotvené do stěny 0,52m - Odstranění bez náhrady</t>
  </si>
  <si>
    <t>Kohout kulový přímý G 1 PN 42 do 185°C plnoprůtokový vnitřní závit  (u plynoměru)</t>
  </si>
  <si>
    <t>Kohout kulový přímý G 3/4 PN 42 do 185°C vnitřní závit  ( uzávěr  stoupačky č.10)</t>
  </si>
  <si>
    <t>Montáž dveří ocelových revizních dvířek s rámem jednokřídlových, výšky do 1000 mm</t>
  </si>
  <si>
    <t>Nástěnné asymetrické systémově řízené svítidlo pro nepřímé osvětlení (ozn. "S16")</t>
  </si>
  <si>
    <t>Oprava podlah dřevěných - špánování dílčích defektů vlysových, parketových podlah</t>
  </si>
  <si>
    <t>Překlenutí větracího kanálku z betonových dlaždic 50x50x5 cm do malty tl do 50 mm</t>
  </si>
  <si>
    <t>Přemístění demontovaného otopného tělesa vodorovně 100 m v objektech výšky do 6 m</t>
  </si>
  <si>
    <t>Jednoduché madlo z kruhové oceli, kotvené do stěny 0,942m - Odstranění bez náhrady</t>
  </si>
  <si>
    <t>Jednoduché madlo z kruhové oceli, kotvené do stěny 1,758m - Odstranění bez náhrady</t>
  </si>
  <si>
    <t>Mazanina tl do 80 mm z betonu lehkého tepelně-izolačního polystyrenového 500 kg/m3</t>
  </si>
  <si>
    <t>Odmaštění článkových otopných těles ředidlovým odmašťovačem před provedením nátěru</t>
  </si>
  <si>
    <t>Přemístění demontovaného otopného tělesa vodorovně 100 m v objektech výšky do 24 m</t>
  </si>
  <si>
    <t>Příplatek k potrubí měděnému za potrubí vedené v kotelnách nebo strojovnách D 54x2</t>
  </si>
  <si>
    <t>Podsyp pod základové konstrukce se zhutněním z hrubého kameniva frakce 16 až 32 mm</t>
  </si>
  <si>
    <t>Rozprostření ornice tl vrstvy do 200 mm pl do 500 m2 v rovině nebo ve svahu do 1:5</t>
  </si>
  <si>
    <t>Ventil závitový regulační přímý G 1/2   vyvažovací  kvs = 2,11  (TO2 ,stoupačka A)</t>
  </si>
  <si>
    <t>Ventily odvzdušňovací závitové automatické se zpětnou klapkou PN 14 do 120°C G 1/2</t>
  </si>
  <si>
    <t>Zřízení filtrační vrstvy z netkané geotextilie 300/m2 svislých a vodorovných ploch</t>
  </si>
  <si>
    <t>Zábradlí svisle členěné z ocelových prutů, novodobé 3,29m - Odstranění bez náhrady</t>
  </si>
  <si>
    <t>Žulový kvádr, min. šířky 250 mm, výšky 270 mm, kamenicky srovnané pohledové strany</t>
  </si>
  <si>
    <t>ÚT-Vysekání výklenků ve zdivu z kamene pl přes 0,25 m2 ( pro skříň rozdělovače R1)</t>
  </si>
  <si>
    <t>Doplnění části střešní vazby z hranolů průřezové plochy do 120 cm2 včetně materiálu</t>
  </si>
  <si>
    <t>Doplnění části střešní vazby z hranolů průřezové plochy do 224 cm2 včetně materiálu</t>
  </si>
  <si>
    <t>Hloubení rýh š do 600 mm ručním nebo pneum nářadím v soudržných horninách tř. 1 a 2</t>
  </si>
  <si>
    <t>Kohout kulový přímý G 2 PN 42 do 185°C vnitřní závit (u čerpadla Č3 a měřiče tepla)</t>
  </si>
  <si>
    <t>Montáž armatur plynovodních se dvěma závity G 2  (stáv. KK2" +  stáv. havar.ventil)</t>
  </si>
  <si>
    <t>Montáž izolace tepelné střech šikmých kladené volně mezi krokve rohoží, pásů, desek</t>
  </si>
  <si>
    <t>Montáž laťování na střechách jednoduchých sklonu do 60° osové vzdálenosti do 150 mm</t>
  </si>
  <si>
    <t>Otop. těleso panel.VK dvoudeskové 1 přídav přest. plochy, 21/ 600/400mm výkon 515 W</t>
  </si>
  <si>
    <t>Otop. těleso panel.VK dvoudeskové 1 přídav přest. plochy, 21/ 600/500mm výkon 644 W</t>
  </si>
  <si>
    <t>Otop. těleso panel.VK dvoudeskové 1 přídav přest. plochy, 21/ 600/600mm výkon 773 W</t>
  </si>
  <si>
    <t>Otop. těleso panel.VK dvoudeskové 1 přídav přest. plochy, 21/ 600/700mm výkon 902 W</t>
  </si>
  <si>
    <t>Příplatek k lešení lehkému kozovému dílcovému v do 1,9 m za první a ZKD den použití</t>
  </si>
  <si>
    <t>Příplatek k lešení lehkému kozovému dílcovému v do 2,5 m za první a ZKD den použití</t>
  </si>
  <si>
    <t>Příplatek k lešení lehkému kozovému dílcovému v do 3,5 m za první a ZKD den použití</t>
  </si>
  <si>
    <t>Podlahové vytápění - rozvod. potrubí  PB 18x2 mm pro systémovou desku rozteč 150 mm</t>
  </si>
  <si>
    <t>Stojánková konzola  pro výměníky ,H= 125 mm, typ 22, černá    (3 ks pro 1  výměník)</t>
  </si>
  <si>
    <t>Tepelná izolace zhlaví ocelových nosníků uložených ve zdivu výšky z XPS tl do 50 mm</t>
  </si>
  <si>
    <t>Vápenná omítka štuková dvouvrstvá na ocelovém pletivu vnitřních stěn nanášená ručně</t>
  </si>
  <si>
    <t>Zábradlí svisle členěné z ocelových prutů, novodobé 1,033m - Odstranění bez náhrady</t>
  </si>
  <si>
    <t>Lemování rovných zdí střech s krytinou skládanou z Pz s povrchovou úpravou rš 400 mm</t>
  </si>
  <si>
    <t>Lemování rovných zdí střech s krytinou skládanou z Pz s povrchovou úpravou rš 500 mm</t>
  </si>
  <si>
    <t>Lemování rovných zdí střech s krytinou skládanou z Pz s povrchovou úpravou rš 670 mm</t>
  </si>
  <si>
    <t>Mazanina tl do 80 mm z betonu prostého bez zvýšených nároků na prostředí tř. C 16/20</t>
  </si>
  <si>
    <t>Otop. těleso litinové článkové  16/500/160 mm 0,255 m2/kus se základ. nátěrem  - 1ks</t>
  </si>
  <si>
    <t>Otop. těleso panel.VK dvoudeskové 2 přídav přest. plochy, 22/ 600/700mm výkon 1175 W</t>
  </si>
  <si>
    <t>Otop. těleso panel.VK dvoudeskové 2 přídav přest. plochy, 22/ 600/800mm výkon 1343 W</t>
  </si>
  <si>
    <t>Otop. těleso panel.VK dvoudeskové 2 přídav přest. plochy, 22/ 900/700mm výkon 1619 W</t>
  </si>
  <si>
    <t>Přemístění potrubí demontovaného vodorovně do 100 m v objektech výšky přes 6 do 24 m</t>
  </si>
  <si>
    <t>Podlahové vytápění - mísící sada se vstřik. ventilem + oběh. čerpadlem a termostatem</t>
  </si>
  <si>
    <t>Podlahové vytápění - rozdělovač mosaz. se  6 okruhy+ 2x uzávěr 1"+12 adaptérů 18x2mm</t>
  </si>
  <si>
    <t>Stojánková konzola  pro výměníky ,H= 125 mm, typ 42, černá     (3 ks pro  1 výměník)</t>
  </si>
  <si>
    <t>vtok DN 110 se svislým odtokem plast 244x244mm/litina 226x226mm se sifonovou vložkou</t>
  </si>
  <si>
    <t>Čerpadlo teplovod mokroběžné závit oběh DN 32 výtlak do 4,0 m průtok 2,0 m3/h pro vyt</t>
  </si>
  <si>
    <t>Čerpadlo teplovod mokroběžné závit oběh DN 32 výtlak do 4,0 m průtok 5,0 m3/h pro vyt</t>
  </si>
  <si>
    <t>Bourání obložení stěn z heraklitových desek včetně vápenné omítky na ocelovém pletivu</t>
  </si>
  <si>
    <t>Bourání podlah z dlaždic keramických nebo xylolitových tl přes 10 mm plochy přes 1 m2</t>
  </si>
  <si>
    <t>Kohout kulový přímý G 2 PN 42 do 185°C plnoprůtokový vnitřní závit  (hl. uzávěr nový)</t>
  </si>
  <si>
    <t>Lavice - Čelní a horní dřevěná deska 600x3230x550, dřevěný masiv, krycí nátěr  hnědý,</t>
  </si>
  <si>
    <t>Lavice - Čelní a horní dřevěná deska 600x3285x550, dřevěný masiv, krycí nátěr  hnědý,</t>
  </si>
  <si>
    <t>Lavice - Čelní a horní dřevěná deska 600x3700x550, dřevěný masiv, krycí nátěr  hnědý,</t>
  </si>
  <si>
    <t>Lavice - Čelní a horní dřevěná deska 600x4710x550, dřevěný masiv, krycí nátěr  hnědý,</t>
  </si>
  <si>
    <t>Modifikovaný dvojnásobnýí vápenný nátěr štětkou - lomená bílá - za mokra otěruvzdorný</t>
  </si>
  <si>
    <t>Montáž izolace tepelné podlah volně kladenými rohožemi, pásy, dílci, deskami 1 vrstva</t>
  </si>
  <si>
    <t>Montáž izolace tepelné podlah volně kladenými rohožemi, pásy, dílci, deskami 2 vrstvy</t>
  </si>
  <si>
    <t>Otop. těleso litinové článkové  10/900/160 mm 0,440 m2/kus  se základ.nátěrem -  1 ks</t>
  </si>
  <si>
    <t>Otop. těleso litinové článkové  15/500/110 mm 0,180 m2/kus se základ. nátěrem -  1 ks</t>
  </si>
  <si>
    <t>Otop. těleso litinové článkové  15/500/160 mm 0,255 m2/kus se základ. nátěrem  - 2 ks</t>
  </si>
  <si>
    <t>Otop. těleso litinové článkové  16/500/110 mm 0,180 m2/kus se základ. nátěrem -  2 ks</t>
  </si>
  <si>
    <t>Otop. těleso litinové článkové  17/500/110 mm 0,180 m2/kus se základ. nátěrem -  7 ks</t>
  </si>
  <si>
    <t>Otop. těleso litinové článkové  17/500/160 mm 0,255 m2/kus se základ. nátěrem -  5 ks</t>
  </si>
  <si>
    <t>Otop. těleso litinové článkové  18/500/110 mm 0,180 m2/kus se základ. nátěrem -  5 ks</t>
  </si>
  <si>
    <t>Otop. těleso litinové článkové  18/500/160 mm 0,255 m2/kus se základ. nátěrem -  3 ks</t>
  </si>
  <si>
    <t>Otop. těleso litinové článkové  20/500/160 mm 0,255 m2/kus se základ. nátěrem -  1 ks</t>
  </si>
  <si>
    <t>Tepel. výměník (otop. registr)do zákrytu,typ 22, V=100mm,Š=100 mm,L=2400 mm, Economic</t>
  </si>
  <si>
    <t>Tepel. výměník (otop. registr)do zákrytu,typ 22, V=100mm,Š=100 mm,L=2600 mm, Economic</t>
  </si>
  <si>
    <t>Tepel. výměník (otop. registr)do zákrytu,typ 42, V=100mm,Š=200 mm,L=2400 mm, Economic</t>
  </si>
  <si>
    <t>Šroubení regulační radiátorové  G 3/4 bez vypouštění ( tepel. výměník  v  míst. 2.07)</t>
  </si>
  <si>
    <t>ekvitermní regulace,eBUS rozhranní, týdenní program, 1 přímý okruh, kabel.venk. čídlo</t>
  </si>
  <si>
    <t>ocel profilová UPN 200 jakost 11 375 / včetně dílenského zpracování detailů a kotvení</t>
  </si>
  <si>
    <t>Kulový uzávěr přímý PN 5 G 1 FF s protipož. armaturou a 2x vnitř.závitem (u plynoměru)</t>
  </si>
  <si>
    <t>Ochrana potrubí ústřed. vytápění termoizolačními trubicemi z PE tl do 9 mm DN do 22 mm</t>
  </si>
  <si>
    <t>Odřezání držáku potrubí třmenového do D 76 bez demontáže podpěr, konzol nebo výložníků</t>
  </si>
  <si>
    <t>Odmaštění klempířských konstrukcí vodou ředitelným odmašťovačem před provedením nátěru</t>
  </si>
  <si>
    <t>Otop. těleso panel. KLASIK dvoudesk. 2 přídav přest.plochy, 22/ 600/1400 mm výk 2351 W</t>
  </si>
  <si>
    <t>Potrubí ocelové hladké černé bezešvé spojované svařováním tvářené za tepla D 57x3,2 mm</t>
  </si>
  <si>
    <t>Provedení adhezního můstku na ploše stopu, podhledu nebo klenby - předpoklad 5% plochy</t>
  </si>
  <si>
    <t>Závěsné LED svítidlo z hliníkového profilu, opálový kryt 64W, 6700lm, 4000K (ozn. "A")</t>
  </si>
  <si>
    <t>pás tepelně izolační pro všechny druhy nezatížených izolací lambda=0,038-0,039 tl 40mm</t>
  </si>
  <si>
    <t>Armatura připoj. radiátor. VK pro 1/2 trubkovou soustavu rohová s vypouštěním 1/2"x3/4"</t>
  </si>
  <si>
    <t>Demontáž pro přemístění- přípojka k plynoměru závit s ochozem G 2 ( 3x  KK2" stávající)</t>
  </si>
  <si>
    <t>Elektrické ohřívače zásobníkové beztlakové přepadové objem nádrže (příkon) 5 l (2,0 kW)</t>
  </si>
  <si>
    <t>Kulový uzávěr přímý PN 5 G 3/4 FF s protipožár. armaturou a 2x vnitř. závitem (u kotle)</t>
  </si>
  <si>
    <t>Montáž obkladů vnitřních keramických hladkých do 19 ks/m2 lepených flexibilním lepidlem</t>
  </si>
  <si>
    <t>Ochrana potrubí ústřed. vytápění termoizolačními trubicemi z PE tl do 13 mm DN do 22 mm</t>
  </si>
  <si>
    <t>Ochrana potrubí ústřed. vytápění termoizolačními trubicemi z PE tl do 13 mm DN do 45 mm</t>
  </si>
  <si>
    <t>Ochrana potrubí ústřed. vytápění termoizolačními trubicemi z PE tl do 20 mm DN do 45 mm</t>
  </si>
  <si>
    <t>Ochrana potrubí ústřed. vytápění termoizolačními trubicemi z PE tl do 20 mm DN do 63 mm</t>
  </si>
  <si>
    <t>Příplatek k mazanině tl do 80 mm za stržení povrchu spodní vrstvy před vložením výztuže</t>
  </si>
  <si>
    <t>Prkenná podlaha z hoblovaných druhotně použitých prken š min 260 mm lepená PUR lepidlem</t>
  </si>
  <si>
    <t>Provedení izolace proti zemní vlhkosti hydroizolační stěrkou svislé na betonu, 1 vrstva</t>
  </si>
  <si>
    <t>Utrazvukový kompaktní měřič tepla  DN32, q= 6 m3/h,  bateriový + kul. kohout 2" + jímka</t>
  </si>
  <si>
    <t>Ventil závitový regulační přímý G 3/4  vyvažovací  kvs = 4,81 (TO1, stoupačky č.8 a 10)</t>
  </si>
  <si>
    <t>licence Energetického monitoringu  pro 8 skupin, druhá generace včetně burn managementu</t>
  </si>
  <si>
    <t>pás tepelně izolační pro všechny druhy nezatížených izolací lambda=0,038-0,039 tl 120mm</t>
  </si>
  <si>
    <t>pás tepelně izolační pro všechny druhy nezatížených izolací lambda=0,038-0,039 tl 140mm</t>
  </si>
  <si>
    <t>rozbočovací krabice pod omítku průměr 113mm s víčkem, zasekání pod omítku a zasádrování</t>
  </si>
  <si>
    <t>Baterie dřezové stojánkové pákové s otáčivým ústím a délkou ramínka s vytahovací sprškou</t>
  </si>
  <si>
    <t>Dvojnásobné černé malby ze směsí za sucha středně otěruvzdorných v místnostech do 5,00 m</t>
  </si>
  <si>
    <t>Otop. těleso litin. článk.  14/500/160 mm s nohou 0,255 m2/kus se základ. nátěr. -  1 ks</t>
  </si>
  <si>
    <t>Otop. těleso litin. článk.  15/500/220 mm s nohou 0,345 m2/kus se základ. nátěr.  -  1ks</t>
  </si>
  <si>
    <t>Otop. těleso litin. článk.  16/500/160 mm s nohou 0,255 m2/kus se základ. nátěr. -  2 ks</t>
  </si>
  <si>
    <t>Otop. těleso litin. článk.  16/500/220 mm s nohou 0,345 m2/kus se základ. nátěr. -  3 ks</t>
  </si>
  <si>
    <t>Otop. těleso litin. článk.  18/500/160 mm s nohou 0,255 m2/kus se základ. nátěr.  - 3 ks</t>
  </si>
  <si>
    <t>Otop. těleso litin. článk.  18/500/220 mm s nohou 0,345 m2/kus se základ. nátěr.  - 2 ks</t>
  </si>
  <si>
    <t>Otop. těleso litin. článk.  26/500/160 mm s nohou 0,255 m2/kus se základ. nátěr.  - 1 ks</t>
  </si>
  <si>
    <t>Otop. těleso litin. článk.  27/500/160 mm s nohou 0,255 m2/kus se základ. nátěr.  - 1 ks</t>
  </si>
  <si>
    <t>Příplatek k pojízdným věžím š do 0,9 m dl do 3,2 m v do 3,5 m za první a ZKD den použití</t>
  </si>
  <si>
    <t>Podlahové vytápění - systém. deska s kombi. tepelnou a kročej. izolací celk. výšky 31 mm</t>
  </si>
  <si>
    <t>Termostat. hlavice kapalin. PN 10 do 110°C s dálkovým ovládáním ventilu (tepel.výměníky)</t>
  </si>
  <si>
    <t>Ventil závitový odvzdušňovací G 3/8 PN 10 do 120°C otop. těles (litin.článk a výměníků )</t>
  </si>
  <si>
    <t>systém svislého odkouření 80/125(sestava připoj. na komín, prodluž. kus 7m ,kryt komína)</t>
  </si>
  <si>
    <t xml:space="preserve"> Montáž  přemístěné přípojky k plynoměru spojované na závit s ochozem G 2 ( 3x KK2" stáv)</t>
  </si>
  <si>
    <t>Bourání obložení podhledů z heraklitových desek včetně vápenné omítky na ocelovém pletivu</t>
  </si>
  <si>
    <t>Odstranění bez náhrady kuchyňská linka s dřezem, doplněná policí nad linkou, 2890x600x850</t>
  </si>
  <si>
    <t>Odstranění podlážky v okenním výklenku - Deska z fošen, přesně na rozměr výklenku 550x550</t>
  </si>
  <si>
    <t>Odstranění podlážky v okenním výklenku - Deska z fošen, přesně na rozměr výklenku 565x660</t>
  </si>
  <si>
    <t>Odstranění podlážky v okenním výklenku - Deska z fošen, přesně na rozměr výklenku 640x590</t>
  </si>
  <si>
    <t>Odstranění podlážky v okenním výklenku - Deska z fošen, přesně na rozměr výklenku 830x890</t>
  </si>
  <si>
    <t>Spárování dlažeb vápennou maltou probarvenou ve hmotě odpovídající barevnosti a zrnitosti</t>
  </si>
  <si>
    <t>Jednoduchý obdélníkový poklop vodorovný, vyklápěcí - plech v rámu 780x1030x30 - odstranění</t>
  </si>
  <si>
    <t>Kohout kulový přímý G 1 1/4 PN 42 do 185°C vnitřní závit (uza.větve v 1.PP, u čerpadla Č4)</t>
  </si>
  <si>
    <t>Lože pod potrubí, stoky a drobné objekty v otevřeném výkopu z písku a štěrkopísku do 63 mm</t>
  </si>
  <si>
    <t>Odstranění podlážky v okenním výklenku - Deska z fošen, přesně na rozměr výklenku 780x1080</t>
  </si>
  <si>
    <t>Odstranění podlážky v okenním výklenku - Deska z fošen, přesně na rozměr výklenku 880x1070</t>
  </si>
  <si>
    <t>Okno jednoduché jednokřídlové sklopné 700×400 dřevěný masiv, odstranění kamenného parapetu</t>
  </si>
  <si>
    <t>Příplatek k cenám vápenných maleb za provádění barevné malby tónované tónovacími přípravky</t>
  </si>
  <si>
    <t>Poplatek za uložení na skládce (skládkovné) stavebního odpadu směsného kód odpadu 17 09 04</t>
  </si>
  <si>
    <t>Ventil závit. termostat.  jednoregulační G 3/4 PN 16 do 110°C bez hlavice  ( v  míst.2.07)</t>
  </si>
  <si>
    <t>Odstranění tepelné izolace podlah volně kladené z vláknitých materiálů suchých tl do 100 mm</t>
  </si>
  <si>
    <t>Podlahové vytápění - skříň podomítková pro rozdělovač s 9-12 okruhy (místo pro mísící sadu)</t>
  </si>
  <si>
    <t>Poplatek za uložení na skládce (skládkovné) stavebního odpadu cihelného kód odpadu 17 01 02</t>
  </si>
  <si>
    <t>Poplatek za uložení na skládce (skládkovné) stavebního odpadu dřevěného kód odpadu 17 02 01</t>
  </si>
  <si>
    <t>Sádrovláknitá příčka tl 125 mm profil CW+UW 100 desky 1x12,5 s izolací EI do 60 Rw do 54 dB</t>
  </si>
  <si>
    <t>rozbočovací krabice pod omítku průměr 74 mm s víčkem, včetně vykroužení kapsy a zasádrování</t>
  </si>
  <si>
    <t>Dlažba z dřevěných špalíků do 100x100x60 mm z řeziva tvrdého (dub) s přilepením PUR lepidlem</t>
  </si>
  <si>
    <t>Krycí dvojnásobný syntetický standardní nátěr zámečnických konstrukcí - kovářská barva černá</t>
  </si>
  <si>
    <t>Poplatek za uložení na skládce (skládkovné) odpadu asfaltového bez dehtu kód odpadu 17 03 02</t>
  </si>
  <si>
    <t>Poplatek za uložení na skládce (skládkovné) stavebního odpadu betonového kód odpadu 17 01 01</t>
  </si>
  <si>
    <t>Zábradlí  z kovaných svislých tyčí novodobé s dřevěným madlem 6,38m - odstranění bez náhrady</t>
  </si>
  <si>
    <t>Filtr závitový přímý G 2 PN 30 do 110°C s vnitř. závity ( před čerpadly a před měřičem tepla)</t>
  </si>
  <si>
    <t>Montáž izolace tepelné stěn a základů volně vloženými rohožemi, pásy, dílci, deskami 1 vrstva</t>
  </si>
  <si>
    <t>Odstranění akustické izolace podlah volně kladené z vláknitých materiálů suchých tl do 100 mm</t>
  </si>
  <si>
    <t>Otevíraví mříž jednokřídlová se svislým členěním, novodobá 1260x1800 - Odstranění bez náhrady</t>
  </si>
  <si>
    <t>Poplatek za uložení na skládce (skládkovné) stavebního odpadu keramického kód odpadu 17 01 03</t>
  </si>
  <si>
    <t>VŘETENOVÉ SCHODIŠTĚ (ŠxDxV) 660x1380x5920  Kamenická oprava očištění; tmelení; barevná retuše</t>
  </si>
  <si>
    <t>ZRCADLO (DxŠxV) 800x10x800 Nástěnné zrcadlo lepené Nový prvek - typový výrobek zrcadlové sklo</t>
  </si>
  <si>
    <t>Zápachové uzávěrky zařizovacích předmětů pro dřezy s přípojkou pro pračku nebo myčku DN 40/50</t>
  </si>
  <si>
    <t>krabice pod omítku, rozměry 234x179x79 (šířka, výška, hloubka), včetně zasekání a zasádrování</t>
  </si>
  <si>
    <t>Montáž izolace tepelné střech šikmých kladené volně mezi latě nebo nosný rošt ve dvou vrstvách</t>
  </si>
  <si>
    <t>Vyplnění spár vápennou maltou probarvenou ve hmotě s přidáním trasu 10% vnitřních stěn z cihel</t>
  </si>
  <si>
    <t>nosná a napájecí lišta (vč. příslušenství) pro svítidla S11 v atyp provedení stojanu výšky 2,6m</t>
  </si>
  <si>
    <t>Azbestocementové potrubí hranaté 150x150mm, délka 3,5m - Odstranění bez náhrady  - azbestocement</t>
  </si>
  <si>
    <t>Azbestocementové potrubí hranaté 150x150mm, délka 4,5m - Odstranění bez náhrady  - azbestocement</t>
  </si>
  <si>
    <t>Azbestocementové potrubí kulaté průměr 150mm, délka 4m - Odstranění bez náhrady  - azbestocement</t>
  </si>
  <si>
    <t>Montáž lešení řadového trubkového lehkého s podlahami zatížení do 200 kg/m2 š do 0,9 m v do 25 m</t>
  </si>
  <si>
    <t>Přezdívání cihelné dlažby do vápenné trassové malty včetně odstranění vysypaných cihel odhad 20%</t>
  </si>
  <si>
    <t>Požární příslušenství a armatury hydrantový systém s tvarově stálou hadicí prosklený D 25 x 30 m</t>
  </si>
  <si>
    <t>Vyplnění spár vápennou maltou probarvenou ve hmotě s přidáním trasu 10% vnitřních kleneb z cihel</t>
  </si>
  <si>
    <t>Armatury s jedním závitem ventily kulové zahradní uzávěry PN 15 do 120° C G 1/2 - 3/4 - nezámrzné</t>
  </si>
  <si>
    <t>Bourání podkladů pod dlažby nebo mazanin betonových nebo z litého asfaltu tl do 100 mm pl do 1 m2</t>
  </si>
  <si>
    <t>Napouštěcí dvojnásobný syntetický biocidní nátěr tesařských konstrukcí zabudovaných do konstrukce</t>
  </si>
  <si>
    <t>Odstraněné stávající azbestové potrubí kruhové (předpoklad D150), 3x stoupačka + dopojovací úseky</t>
  </si>
  <si>
    <t>Oprava vnější vápenné omítky s celoplošným přepěněním vápennou kaší členitosti 1 v rozsahu do 10%</t>
  </si>
  <si>
    <t>Příplatek k lešení lehkému kozovému trubkovému ve schodišti v do 3,5 m za první a ZKD den použití</t>
  </si>
  <si>
    <t>Azbestocementové potrubí kulaté průměr 150mm, délka 4,5m - Odstranění bez náhrady  - azbestocement</t>
  </si>
  <si>
    <t>Demontáž lešení řadového trubkového lehkého s podlahami zatížení do 200 kg/m2 š do 0,9 m v do 25 m</t>
  </si>
  <si>
    <t>Potrubí z plastových trubek z polypropylenu (PPR) svařovaných polyfuzně PN 16 (SDR 7,4) D 16 x 2,2</t>
  </si>
  <si>
    <t>Potrubí z plastových trubek z polypropylenu (PPR) svařovaných polyfuzně PN 16 (SDR 7,4) D 20 x 2,8</t>
  </si>
  <si>
    <t>Potrubí z plastových trubek z polypropylenu (PPR) svařovaných polyfuzně PN 16 (SDR 7,4) D 25 x 3,5</t>
  </si>
  <si>
    <t>Potrubí z plastových trubek z polypropylenu (PPR) svařovaných polyfuzně PN 16 (SDR 7,4) D 32 x 4,4</t>
  </si>
  <si>
    <t>Potrubí z plastových trubek z polypropylenu (PPR) svařovaných polyfuzně PN 16 (SDR 7,4) D 40 x 5,5</t>
  </si>
  <si>
    <t>Spárování zdí a valů ze zdiva cihelného vápennou trassovou maltou probarvenou ve hmotě hl do 30 mm</t>
  </si>
  <si>
    <t>WEBserver hw do 20 routerů, 32 měřených skupin, 5000 DB BACnet, plánování 32 událostí, 4 uživatelé</t>
  </si>
  <si>
    <t>Bourání podkladů pod dlažby nebo mazanin betonových nebo z litého asfaltu tl do 100 mm pl přes 4 m2</t>
  </si>
  <si>
    <t>nástěnná nosná a napájecí lišta (vč. příslušenství) pro svítidla S10 až S14 a S17 délky dle výkres.</t>
  </si>
  <si>
    <t>Příplatek k lešení řadovému trubkovému lehkému s podlahami š 0,9 m v 25 m za první a ZKD den použití</t>
  </si>
  <si>
    <t>hexagonální dlažba, barva břidlicově šedá (antracitová), rozměr 210 x 182 mm,  tloušťka 9,5 mm, prot</t>
  </si>
  <si>
    <t>nosná a napájecí lišta (vč. příslušenství) pro svítidla S1 až S5 a S7, délky dle výkres. dokumentace</t>
  </si>
  <si>
    <t>nosná a napájecí lišta (vč. příslušenství) pro svítidla S10 až S14 a S17délky dle výkres. dokumentac</t>
  </si>
  <si>
    <t>úhelník ocelový rovnostranný jakost 11 375 80x80x6mm / včetně dílenského zpracování detailů a kotvení</t>
  </si>
  <si>
    <t>Doplnění chybějící dlažby z kamene z nepravidelných desek řezaných do malty tl do 70 mm odhad 15% plochy</t>
  </si>
  <si>
    <t>Nádoby expanzní tlakové s membránou bez pojistného ventilu se závitovým připojením PN 1,0 o objemu 8 - l</t>
  </si>
  <si>
    <t>Obvodová dilatace podlahovým páskem z pěnového PE s fólií mezi stěnou a mazaninou nebo potěrem v  100 mm</t>
  </si>
  <si>
    <t>nosná a napájecí lišta (vč. příslušenství) pro svítidla S10 až S14 a S17 délky dle výkres. - dokumentace</t>
  </si>
  <si>
    <t>Deska z fošen, spojených svlaky, přesně na rozměr výklenku 550x550, smrkový masiv, olejový nátěr - hnědý,</t>
  </si>
  <si>
    <t>Deska z fošen, spojených svlaky, přesně na rozměr výklenku 565x660, smrkový masiv, olejový nátěr - hnědý,</t>
  </si>
  <si>
    <t>Deska z fošen, spojených svlaky, přesně na rozměr výklenku 640x590, smrkový masiv, olejový nátěr - hnědý,</t>
  </si>
  <si>
    <t>Deska z fošen, spojených svlaky, přesně na rozměr výklenku 830x890, smrkový masiv, olejový nátěr - hnědý,</t>
  </si>
  <si>
    <t>Odvoz suti a vybouraných hmot z meziskládky na skládku s naložením a se složením, na vzdálenost do 1 - km</t>
  </si>
  <si>
    <t>Spínání objektů - kotevní oblast pro táhlo s vysekáním a zapravením s deskou do 300x300x25 mm XPS izolace</t>
  </si>
  <si>
    <t>Deska z fošen, spojených svlaky, přesně na rozměr výklenku 780x1080, smrkový masiv, olejový nátěr - hnědý,</t>
  </si>
  <si>
    <t>Deska z fošen, spojených svlaky, přesně na rozměr výklenku 880x1070, smrkový masiv, olejový nátěr - hnědý,</t>
  </si>
  <si>
    <t>Montáž tvarovek na kanalizačním plastovém potrubí z polypropylenu PP hladkého plnostěnného odboček - DN 150</t>
  </si>
  <si>
    <t>Geotextilie pro ochranu, separaci a filtraci netkaná měrná hmotnost do 300 g/m2 - ochrana ornice pod lešením</t>
  </si>
  <si>
    <t>Osazování ocelových válcovaných nosníků stropů I, IE, U, UE nebo L do č.12 / včetně vytvoření patek z betonu</t>
  </si>
  <si>
    <t>Krycí jednonásobný syntetický samozákladující nátěr klempířských konstrukcí v barvě krytiny - bude vzorkováno</t>
  </si>
  <si>
    <t>č.m. 3.12 - WC MUŽI - TOALETA;5,16</t>
  </si>
  <si>
    <t>č.m. 3.14 - WC ŽENY - TOALETA;1,17</t>
  </si>
  <si>
    <t>č.m. 3.14 - WC ŽENY - TOALETA;1,19</t>
  </si>
  <si>
    <t>č.m. 3.14 - WC ŽENY - TOALETA;11,1</t>
  </si>
  <si>
    <t>č.m. 3.15 - WC ŽENY - TOALETA;1,13</t>
  </si>
  <si>
    <t>č.m. 3.15 - WC ŽENY - TOALETA;1,15</t>
  </si>
  <si>
    <t>č.m. D.1.01 - VÝTVARNÁ DÍLNA;25,78</t>
  </si>
  <si>
    <t>č.m. D.1.01 - VÝTVARNÁ DÍLNA;26,31</t>
  </si>
  <si>
    <t>č.m. D.1.01 - VÝTVARNÁ DÍLNA;39,01</t>
  </si>
  <si>
    <t>č.m. D.1.01 - VÝTVARNÁ DÍLNA;40,64</t>
  </si>
  <si>
    <t>č.m. D.1.01 - VÝTVARNÁ DÍLNA;81,28</t>
  </si>
  <si>
    <t>732: Ústřední vytápění - strojovny</t>
  </si>
  <si>
    <t>Demontáž  oběhového čerpadla  (Č3)</t>
  </si>
  <si>
    <t>SH1n07: Cihelná dlažba (topinky) 2</t>
  </si>
  <si>
    <t>SH1n09: Cihelná dlažba (topinky) 3</t>
  </si>
  <si>
    <t>SH1n11: Cihelná dlažba (topinky) 4</t>
  </si>
  <si>
    <t>SH1n16: Cihelná dlažba (topinky) 5</t>
  </si>
  <si>
    <t>SV1b02: Bourané dřevěné konstrukce</t>
  </si>
  <si>
    <t>T_1: Truhlářské prvky - odstraněné</t>
  </si>
  <si>
    <t>rohož antivibrační pryžová tl 20mm</t>
  </si>
  <si>
    <t> "dvorní vpusť - stávající potrubí</t>
  </si>
  <si>
    <t> "prostupy pro stoupačky - stropem</t>
  </si>
  <si>
    <t> "svody D1 a D2 - akumulační nádrž</t>
  </si>
  <si>
    <t>deska systémová pro podlahové topení celkové v 31mm s izolací v 11mm</t>
  </si>
  <si>
    <t>Základové desky z betonu prostého C 12/15 - podkladní beton C12/15 X0</t>
  </si>
  <si>
    <t>č.m. 0.07a - TECHNICKÉ ZÁZEMÍ;19,61</t>
  </si>
  <si>
    <t>č.m. 0.07a - TECHNICKÉ ZÁZEMÍ;27,01</t>
  </si>
  <si>
    <t>č.m. 0.07b - TECHNICKÉ ZÁZEMÍ;10,39</t>
  </si>
  <si>
    <t>č.m. 0.07b - TECHNICKÉ ZÁZEMÍ;18,37</t>
  </si>
  <si>
    <t>č.m. 0.07b - TECHNICKÉ ZÁZEMÍ;23,88</t>
  </si>
  <si>
    <t>č.m. 0.07b - TECHNICKÉ ZÁZEMÍ;24,25</t>
  </si>
  <si>
    <t>č.m. 1.09 - WC MUŽI - UMYVADLO;1,98</t>
  </si>
  <si>
    <t>č.m. 1.09 - WC MUŽI - UMYVADLO;2,04</t>
  </si>
  <si>
    <t>č.m. 1.09 - WC MUŽI - UMYVADLO;2,43</t>
  </si>
  <si>
    <t>č.m. 1.12 - WC ŽENY - UMYVADLO;2,66</t>
  </si>
  <si>
    <t>č.m. 1.12 - WC ŽENY - UMYVADLO;2,74</t>
  </si>
  <si>
    <t>č.m. 1.12 - WC ŽENY - UMYVADLO;3,03</t>
  </si>
  <si>
    <t>č.m. 2.03 - VÝSTAVNÍ PROSTOR;145,06</t>
  </si>
  <si>
    <t>č.m. 2.04 - VÝSTAVNÍ PROSTOR;104,99</t>
  </si>
  <si>
    <t>č.m. 2.08 - ÚKLIDOVÁ MÍSTNOST;34,64</t>
  </si>
  <si>
    <t>č.m. 2.08 - ÚKLIDOVÁ MÍSTNOST;42,24</t>
  </si>
  <si>
    <t>č.m. 2.12 - WC MUŽI - TOALETA;14,35</t>
  </si>
  <si>
    <t>č.m. 2.14 - WC ŽENY - TOALETA;13,88</t>
  </si>
  <si>
    <t>č.m. 2.15 - WC ŽENY - TOALETA;12,97</t>
  </si>
  <si>
    <t>č.m. 3.01 - VÝSTAVNÍ PROSTOR;134,75</t>
  </si>
  <si>
    <t>č.m. 3.01 - VÝSTAVNÍ PROSTOR;141,84</t>
  </si>
  <si>
    <t>č.m. 3.03 - VÝSTAVNÍ PROSTOR;103,12</t>
  </si>
  <si>
    <t>č.m. 3.03 - VÝSTAVNÍ PROSTOR;108,54</t>
  </si>
  <si>
    <t>č.m. 3.12 - WC MUŽI - TOALETA;11,46</t>
  </si>
  <si>
    <t>č.m. 3.15 - WC ŽENY - TOALETA;10,57</t>
  </si>
  <si>
    <t>ESIL_D: Rozváděč RD (dvorní domek):</t>
  </si>
  <si>
    <t>SV1n08: Opláštění schodišťové stěny</t>
  </si>
  <si>
    <t>Střešní okno, dřevěný masiv 600x600</t>
  </si>
  <si>
    <t>Z_3: Zámečnické a kovářské - repase</t>
  </si>
  <si>
    <t>pochozí zemní směrovatelné svítidlo</t>
  </si>
  <si>
    <t>víčko kanalizace plastové KG DN 110</t>
  </si>
  <si>
    <t>víčko kanalizace plastové KG DN 125</t>
  </si>
  <si>
    <t> "napojení dřezu a myčky na svod K4</t>
  </si>
  <si>
    <t>Osazení plastové jímky z polypropylenu PP na obetonování objemu 6000 l</t>
  </si>
  <si>
    <t>0028: Zpevňování hornin a konstrukcí</t>
  </si>
  <si>
    <t>ESIL_B: Elektroměrový rozváděč RE1 :</t>
  </si>
  <si>
    <t>SE.01_0: MECHANICKÉ OČIŠTĚNÍ + NÁTĚR</t>
  </si>
  <si>
    <t>SH1n05: Cihelné dlaždice (topinky) 1</t>
  </si>
  <si>
    <t>SH3b03: Krytina, Břidlice na bednění</t>
  </si>
  <si>
    <t>SI.01_0: MECHANICKÉ OČIŠTĚNÍ POVRCHU</t>
  </si>
  <si>
    <t>1.D03: Úprava hlavního schodiště 1.NP</t>
  </si>
  <si>
    <t>722: Zdravotechnika - vnitřní vodovod</t>
  </si>
  <si>
    <t>Drobný montážní a označovací materiál</t>
  </si>
  <si>
    <t>ESIL_C: Elektroměrové rozváděče RE2 :</t>
  </si>
  <si>
    <t>Montáž laťování podhledů latě á 625mm</t>
  </si>
  <si>
    <t>SH4b03: Dláždění před hlavním vstupem</t>
  </si>
  <si>
    <t>Zřízení bednění stěn základových pasů</t>
  </si>
  <si>
    <t>dvířka revizní 600x600 bílá se zámkem</t>
  </si>
  <si>
    <t>kostka dlažební mozaika žula 4/6 tř 1</t>
  </si>
  <si>
    <t>licence BACnet pro 1000 datových bodů</t>
  </si>
  <si>
    <t> "demontáž stávajících svodů K1 až K5</t>
  </si>
  <si>
    <t>deska z polystyrénu XPS, hrana rovná a strukturovaný povrch 300kPa tl 100mm</t>
  </si>
  <si>
    <t>č.m. 1.14 - WC PERSONÁL - UMYVADLO;3,6</t>
  </si>
  <si>
    <t>č.m. 1.15 - WC PERSONÁL - TOALETA;1,52</t>
  </si>
  <si>
    <t>č.m. 1.15 - WC PERSONÁL - TOALETA;1,57</t>
  </si>
  <si>
    <t>č.m. 1.15 - WC PERSONÁL - TOALETA;1,85</t>
  </si>
  <si>
    <t>7623: Konstrukce tesařské - zastřešení</t>
  </si>
  <si>
    <t>Drobný materiál (svorky, hřeben, atd…)</t>
  </si>
  <si>
    <t>Montáž vodovodního potrubí z plastů v otevřeném výkopu z polyetylenu PE 100 svařovaných na tupo SDR - 11/PN16 D 32 x 3,0 mm</t>
  </si>
  <si>
    <t>Mikrotrubička HDPE venkovní tenkostěnná 07/5,5mm, pro zafouknutí do HDPE trubky, vnitřní lubrikační - vrstva SILICORE, černá</t>
  </si>
  <si>
    <t>Mikrotrubička HDPE venkovní tenkostěnná 07/5,5mm, pro zafouknutí do HDPE trubky, vnitřní lubrikační - vrstva SILICORE, hnědá</t>
  </si>
  <si>
    <t>Mikrotrubička HDPE venkovní tenkostěnná 07/5,5mm, pro zafouknutí do HDPE trubky, vnitřní lubrikační - vrstva SILICORE, modrá</t>
  </si>
  <si>
    <t>Mikrotrubička HDPE venkovní tenkostěnná 07/5,5mm, pro zafouknutí do HDPE trubky, vnitřní lubrikační - vrstva SILICORE, žlutá</t>
  </si>
  <si>
    <t>Montáž kanalizačního potrubí z plastů z tvrdého PVC těsněných gumovým kroužkem v otevřeném výkopu ve - sklonu do 20 % DN 110</t>
  </si>
  <si>
    <t>Montáž kanalizačního potrubí z plastů z tvrdého PVC těsněných gumovým kroužkem v otevřeném výkopu ve - sklonu do 20 % DN 125</t>
  </si>
  <si>
    <t>Montáž kanalizačního potrubí z plastů z tvrdého PVC těsněných gumovým kroužkem v otevřeném výkopu ve - sklonu do 20 % DN 160</t>
  </si>
  <si>
    <t>Montáž tvarovek na kanalizačním potrubí z trub z plastu z tvrdého PVC nebo z polypropylenu v - otevřeném výkopu víček DN 110</t>
  </si>
  <si>
    <t>Montáž tvarovek na kanalizačním potrubí z trub z plastu z tvrdého PVC nebo z polypropylenu v - otevřeném výkopu víček DN 125</t>
  </si>
  <si>
    <t>Montáž tvarovek na kanalizačním potrubí z trub z plastu z tvrdého PVC nebo z polypropylenu v - otevřeném výkopu víček DN 160</t>
  </si>
  <si>
    <t>vestavěná skříÍň policovíá dělená se třemi jendokřídlovými dvířky, 750x370x3150, dřevěný masiv, - krycí  nátěr slonová kost,</t>
  </si>
  <si>
    <t>BRI modul, modul disponuje dvěma BRI porty pro připojení dvou digitálních ISDN linek, pro připojení - do ústředny Yeaster S20</t>
  </si>
  <si>
    <t>Betonové lože z betonu zvýšenými nároky na prostředí tř. C 25/30 v kapse ve zdivu tl. min 50mm pro uložení ocelové konstrukce</t>
  </si>
  <si>
    <t>Mikrotrubička HDPE venkovní tenkostěnná 07/5,5mm, pro zafouknutí do HDPE trubky, vnitřní lubrikační - vrstva SILICORE, zelená</t>
  </si>
  <si>
    <t>Nástěnná nosná a napájecí lišta (vč. příslušenství) pro svítidla S10 až S14 a S17 délky dle výkres. - Dokumentace (ozn. "L3")</t>
  </si>
  <si>
    <t>Odstranění bez náhrady Jednoduché dřevěné zábradlí z kulatých tyčí - sloupky se střední a horní - vodorovnou tyčí délka 5,91m</t>
  </si>
  <si>
    <t>Odstranění včetně zárubní -Dveře jednokřídlové kazetové 950×2 330 zárubeň - rámová s obložkou - materiál křídla dřevěný masiv</t>
  </si>
  <si>
    <t>Okno jednokřídlové, pevné, nečleněné 200×800, ocelové profily, nátěr kovářskou černí, sklo okenní - ploché čiré,  vnější mříž</t>
  </si>
  <si>
    <t>Sádrovláknitá oboustranně 1x12,5 + jednostranně heraklitová 1x35  příčka tl 147,5 mm  profil CW+UW 100 desky s miner. izolací</t>
  </si>
  <si>
    <t>vestavěná skříÍň policovíá dělená se třemi jendokřídlovými dvířky, 1500x360x2200, dřevěný masiv, - krycí  nátěr slonová kost,</t>
  </si>
  <si>
    <t>Mikrotrubička HDPE venkovní tenkostěnná 07/5,5mm, pro zafouknutí do HDPE trubky, vnitřní lubrikační - vrstva SILICORE, červená</t>
  </si>
  <si>
    <t>Mikrotrubička HDPE venkovní tenkostěnná 07/5,5mm, pro zafouknutí do HDPE trubky, vnitřní lubrikační - vrstva SILICORE, fialová</t>
  </si>
  <si>
    <t>Odstranění bez náhrady Jednoduché dřevěné zábradlí z kulatých tyčí - sloupky se střední a horní - vodorovnou tyčí délka 1,363m</t>
  </si>
  <si>
    <t>Odstranění bez náhrady Jednoduché dřevěné zábradlí z kulatých tyčí - sloupky se střední a horní - vodorovnou tyčí délka 2,668m</t>
  </si>
  <si>
    <t>umývátko keramické stěnové bílé 400x310mm</t>
  </si>
  <si>
    <t>vyřezání a vysekání drážek do zdi  3x3 cm</t>
  </si>
  <si>
    <t>vyřezání a vysekání drážek do zdi  4x4 cm</t>
  </si>
  <si>
    <t>vyřezání a vysekání drážek do zdi  5x5 cm</t>
  </si>
  <si>
    <t>vyřezání a vysekání drážek do zdi  6x6 cm</t>
  </si>
  <si>
    <t>Exteriérová zápustné svítidlo do komunikace 189x189mm LED 2W, 210lm, 3000K, ozn"18"</t>
  </si>
  <si>
    <t>č.m. 1.02a - FOYER OBJEKTU / MÁSHAUZ;107,5</t>
  </si>
  <si>
    <t>č.m. 1.02a - FOYER OBJEKTU / MÁSHAUZ;28,67</t>
  </si>
  <si>
    <t>č.m. 1.02a - FOYER OBJEKTU / MÁSHAUZ;96,24</t>
  </si>
  <si>
    <t>č.m. 1.02b - FOYER OBJEKTU / MÁSHAUZ;21,15</t>
  </si>
  <si>
    <t>č.m. 1.02b - FOYER OBJEKTU / MÁSHAUZ;22,26</t>
  </si>
  <si>
    <t>č.m. 1.02b - FOYER OBJEKTU / MÁSHAUZ;66,75</t>
  </si>
  <si>
    <t>č.m. 2.06 - EXPOZICE RENESANČNÍCH VĚD;1,95</t>
  </si>
  <si>
    <t>č.m. 2.07 - EXPOZICE RENESANČNÍCH VĚD;0,98</t>
  </si>
  <si>
    <t>č.m. 3.06 - EXPOZICE RENESANČNÍCH VĚD;0,24</t>
  </si>
  <si>
    <t>Balíček pro vzdálený servis a programování</t>
  </si>
  <si>
    <t>Nástěnné keramické LED svítidlo (ozn. "7")</t>
  </si>
  <si>
    <t>Oplechování severní atiky, RŠ 420 mm;0,435</t>
  </si>
  <si>
    <t>Oplechování severní atiky, RŠ 420 mm;0,635</t>
  </si>
  <si>
    <t>Potrubí kanalizační z PP připojovací DN 25</t>
  </si>
  <si>
    <t>Provedení adhezního můstku na svislé ploše</t>
  </si>
  <si>
    <t>SH3n01: Krytina, Bobrovka šupinová skladba</t>
  </si>
  <si>
    <t>SV1n00: Keramický obklad stěn, Prostory WC</t>
  </si>
  <si>
    <t>podlahová krabice pro 6 modulů – kompletní</t>
  </si>
  <si>
    <t>vyřezání a vysekání drážek do zdi  10x5 cm</t>
  </si>
  <si>
    <t>vyřezání a vysekání kabelové drážky 3x3 cm</t>
  </si>
  <si>
    <t> 0,184*5 'Přepočtené koeficientem množství</t>
  </si>
  <si>
    <t> 0,739*5 'Přepočtené koeficientem množství</t>
  </si>
  <si>
    <t> 3,117*5 'Přepočtené koeficientem množství</t>
  </si>
  <si>
    <t> 5,889*2 'Přepočtené koeficientem množství</t>
  </si>
  <si>
    <t> 3,954+4,161+0,76+4,569+1,144+0,68+6,325+0,45+5,967+6,237+1,253+2+3,618+1,283+0,8+0,6</t>
  </si>
  <si>
    <t>č.m. 1.02a - FOYER OBJEKTU / MÁSHAUZ;101,31</t>
  </si>
  <si>
    <t>č.m. 1.02a - FOYER OBJEKTU / MÁSHAUZ;143,33</t>
  </si>
  <si>
    <t>č.m. 2.06 - EXPOZICE RENESANČNÍCH VĚD;31,62</t>
  </si>
  <si>
    <t>č.m. 2.06 - EXPOZICE RENESANČNÍCH VĚD;89,32</t>
  </si>
  <si>
    <t>č.m. 2.06 - EXPOZICE RENESANČNÍCH VĚD;94,02</t>
  </si>
  <si>
    <t>č.m. 2.07 - EXPOZICE RENESANČNÍCH VĚD;18,64</t>
  </si>
  <si>
    <t>č.m. 2.07 - EXPOZICE RENESANČNÍCH VĚD;25,51</t>
  </si>
  <si>
    <t>č.m. 2.07 - EXPOZICE RENESANČNÍCH VĚD;92,37</t>
  </si>
  <si>
    <t>č.m. 2.07 - EXPOZICE RENESANČNÍCH VĚD;95,22</t>
  </si>
  <si>
    <t>č.m. 3.06 - EXPOZICE RENESANČNÍCH VĚD;22,97</t>
  </si>
  <si>
    <t>č.m. 3.06 - EXPOZICE RENESANČNÍCH VĚD;24,18</t>
  </si>
  <si>
    <t>č.m. 3.06 - EXPOZICE RENESANČNÍCH VĚD;69,18</t>
  </si>
  <si>
    <t>č.m. 3.06 - EXPOZICE RENESANČNÍCH VĚD;72,82</t>
  </si>
  <si>
    <t>č.m. 3.07 - EXPOZICE RENESANČNÍCH VĚD;20,86</t>
  </si>
  <si>
    <t>č.m. 3.07 - EXPOZICE RENESANČNÍCH VĚD;79,79</t>
  </si>
  <si>
    <t>č.m. 4.01 - EXPOZICE RENESANČNÍCH VĚD;65,56</t>
  </si>
  <si>
    <t>č.m. D.1.02 - KULTURNĚ VZDĚLÁVACÍ SÁL;44,82</t>
  </si>
  <si>
    <t>č.m. D.1.02 - KULTURNĚ VZDĚLÁVACÍ SÁL;53,77</t>
  </si>
  <si>
    <t>č.m. D.1.02 - KULTURNĚ VZDĚLÁVACÍ SÁL;54,78</t>
  </si>
  <si>
    <t>č.m. D.1.02 - KULTURNĚ VZDĚLÁVACÍ SÁL;54,87</t>
  </si>
  <si>
    <t>726: Zdravotechnika - předstěnové instalace</t>
  </si>
  <si>
    <t>Demontáž podlah vlysových lepených bez lišt</t>
  </si>
  <si>
    <t>Demontáž potrubí ocelového hladkého do D 89</t>
  </si>
  <si>
    <t>Demontáž truhlářských stěn dřevěných plných</t>
  </si>
  <si>
    <t>ESIL_E: Rozváděč R-IC (informační centrum):</t>
  </si>
  <si>
    <t>Montáž laťování podhledů kontralatě á 500mm</t>
  </si>
  <si>
    <t>Oplechování komínu - boční, RŠ 420 mm;0,6*2</t>
  </si>
  <si>
    <t>Parotěsná vrstva pro pochozí půdy vodorovná</t>
  </si>
  <si>
    <t>Podklad z hutněného štěrku fr. 0-16 tl 70mm</t>
  </si>
  <si>
    <t>SE.01_2: SANACE OBNAŽENÉHO OMÍTKOVÉHO JÁDRA</t>
  </si>
  <si>
    <t>SI.02_4: KONSOLIDACE A OPRAVA REŽNÉHO ZDIVA</t>
  </si>
  <si>
    <t>SI.03_4: KONSOLIDACE A OPRAVA REŽNÉHO ZDIVA</t>
  </si>
  <si>
    <t>Ventilátor s doběhem - součástí dodávky VZT</t>
  </si>
  <si>
    <t>Zabezpečení archeologických nálezů na místě</t>
  </si>
  <si>
    <t>Zkouška těsnosti potrubí měděné do D 35x1,5</t>
  </si>
  <si>
    <t>kompletní demontáž stávajícího systému PZTS</t>
  </si>
  <si>
    <t>místně ovládané směrové svítidlo do lišt L4</t>
  </si>
  <si>
    <t>trubka ocelová bezešvá hladká S235, 89x10mm</t>
  </si>
  <si>
    <t>vyřezání a vysekání drážek do zdi  20x10 cm</t>
  </si>
  <si>
    <t> "odvoz výkopku z jámy pro akumulační nádrž</t>
  </si>
  <si>
    <t> 1,24+0,3+0,53+0,53+0,53+0,53+0,533+0,316+0,316+0,53+0,53+4,897+0,461+0,261+0,75+0,261</t>
  </si>
  <si>
    <t> 14,811+2,672+7,24+1,603+1,618+0,963+0,6+0,415+0,984+1,03+0,264+0,15+3,752+1,302+0,61+3</t>
  </si>
  <si>
    <t>č.m. 3.07 - EXPOZICE RENESANČNÍCH VĚD;113,98</t>
  </si>
  <si>
    <t>3f. proudový chránič FI25-4p/0,03, 25A/0,03A</t>
  </si>
  <si>
    <t>Demontáž krytiny z přírodní břidlice do suti</t>
  </si>
  <si>
    <t>Oplechování jižní atiky, RŠ 420 mm;1,05*0,42</t>
  </si>
  <si>
    <t>Oplechování jižní atiky, RŠ 420 mm;4,14*0,42</t>
  </si>
  <si>
    <t>Oplechování jižní atiky, RŠ 420 mm;5,96*0,42</t>
  </si>
  <si>
    <t>Oplechování komína 2 - zadní, RŠ 505 mm;0,44</t>
  </si>
  <si>
    <t>Oplechování komínu - boční, RŠ 420 mm;0,61*2</t>
  </si>
  <si>
    <t>Podklad z hutněného štěrku fr. 0-32 tl 150mm</t>
  </si>
  <si>
    <t>Podklad z hutněného štěrku fr. 0-64 tl 150mm</t>
  </si>
  <si>
    <t>Podlahové vytápění - plastifikátor do betonu</t>
  </si>
  <si>
    <t>Potažení vnitřních stropů rabicovým pletivem</t>
  </si>
  <si>
    <t>SI.02_6: OPRAVA A LÍČENÍ CEMENTOVÝCH POVRCHŮ</t>
  </si>
  <si>
    <t>SI.03_6: OPRAVA A LÍČENÍ CEMENTOVÝCH POVRCHŮ</t>
  </si>
  <si>
    <t>SV1b03: Opláštění tesařské konstrukce 190 mm</t>
  </si>
  <si>
    <t>SV1b04: Opláštění tesařské konstrukce 270 mm</t>
  </si>
  <si>
    <t>SV1b05: Opláštění tesařské konstrukce 170 mm</t>
  </si>
  <si>
    <t>SV1n09: Opláštění schodišťové obvodové stěny</t>
  </si>
  <si>
    <t>Zdivo nosné z cihel dl 290 mm P7 až 15 na MV</t>
  </si>
  <si>
    <t>odbočka kanalizační PVC s hrdlem 125/125/45°</t>
  </si>
  <si>
    <t>přisazené lineární systémově řízené svítidlo</t>
  </si>
  <si>
    <t> "potrubí pro odvod kondenzátu z odvlhčovačů</t>
  </si>
  <si>
    <t> 1,578*1,8 'Přepočtené koeficientem množství</t>
  </si>
  <si>
    <t>ÚT-Zabetonování otvorů pl do 1 m2 v klenbách</t>
  </si>
  <si>
    <t>Úprava terénu po zrušení zařízení staveniště</t>
  </si>
  <si>
    <t>6: Úpravy povrchů, podlahy a osazování výplní</t>
  </si>
  <si>
    <t>Montáž armatury závitové s dvěma závity G 3/4</t>
  </si>
  <si>
    <t>Montáž armatury závitové s dvěma závity G 5/4</t>
  </si>
  <si>
    <t>Naprogramování a zprovoznění řídícího systému</t>
  </si>
  <si>
    <t>Násyp pod podlahy ze štěrkopísku se zhutněním</t>
  </si>
  <si>
    <t>OPZ-Zabetonování otvorů pl do 1 m2 v klenbách</t>
  </si>
  <si>
    <t>Oplechování komína 2 - boční, RŠ 420 mm;0,675</t>
  </si>
  <si>
    <t>Oplechování komína 2 - přední, RŠ 335 mm;0,44</t>
  </si>
  <si>
    <t>Oplechování komínu - přední, RŠ 335 mm;0,46*2</t>
  </si>
  <si>
    <t>Oplechování severní atiky, RŠ 420 mm;0,4*0,42</t>
  </si>
  <si>
    <t>Provedení adhezního můstku na vodorovné ploše</t>
  </si>
  <si>
    <t>Voskování dlažeb ručně tvrdým voskovým olejem</t>
  </si>
  <si>
    <t>kabel SYKFY 20x2x0,5 (přívod telefonní linky)</t>
  </si>
  <si>
    <t>stávající plynoměr  G16  (fakturační  Innogy)</t>
  </si>
  <si>
    <t>systémově řízené směrové svítidlo do lišty L1</t>
  </si>
  <si>
    <t> "- odpočet lože pod potrubí a obsypu potrubí</t>
  </si>
  <si>
    <t> 52,809*1,7 'Přepočtené koeficientem množství</t>
  </si>
  <si>
    <t> 8,486*1,03 'Přepočtené koeficientem množství</t>
  </si>
  <si>
    <t>Injektování povrchové vysokotlaké s dvojitým obturátorem mikropilot a kotev tlakem do 2 MPa</t>
  </si>
  <si>
    <t>č.m. 1.06 - INFORMAČNÍ CENTRUM - KANCELÁŘ;31,3</t>
  </si>
  <si>
    <t>0097: Prorážení otvorů a ostatní bourací práce</t>
  </si>
  <si>
    <t>Demontáž bednění svislých stěn z hrubých prken</t>
  </si>
  <si>
    <t>Demontáž otopného tělesa litinového článkového</t>
  </si>
  <si>
    <t>Demontáž podlah vlysových přibíjených bez lišt</t>
  </si>
  <si>
    <t>Demontáž potrubí ocelového závitového do DN 15</t>
  </si>
  <si>
    <t>Demontáž potrubí ocelového závitového do DN 32</t>
  </si>
  <si>
    <t>Demontáž potrubí ocelového závitového do DN 50</t>
  </si>
  <si>
    <t>Lokální oškrábání nepřídržné malby (odhad 20%)</t>
  </si>
  <si>
    <t>Náklady na provoz a údržbu vybavení staveniště</t>
  </si>
  <si>
    <t>Odstranění násypů pod podlahami tl přes 200 mm</t>
  </si>
  <si>
    <t>Oplechování severní atiky, RŠ 420 mm;0,43*0,42</t>
  </si>
  <si>
    <t>Oplechování severní atiky, RŠ 420 mm;6,46*0,42</t>
  </si>
  <si>
    <t>Rozebrání, bourání a odvoz zařízení staveniště</t>
  </si>
  <si>
    <t>SV1n01: Příčka z CP 65 mm, oboustranně omítaná</t>
  </si>
  <si>
    <t>Stavební přípomoce - drážkování, prostupy atd.</t>
  </si>
  <si>
    <t>VRN1: Průzkumné, geodetické a projektové práce</t>
  </si>
  <si>
    <t>Ventilační hlavice z polypropylenu (PP) DN 110</t>
  </si>
  <si>
    <t>Výsadba sazenic popínavých rostlin - Přísavník</t>
  </si>
  <si>
    <t>Zametení podkladu před provedením lité podlahy</t>
  </si>
  <si>
    <t>Zápachové uzávěrky zařizovacích předmětů DN 25</t>
  </si>
  <si>
    <t>Zápachové uzávěrky zařizovacích předmětů DN 40</t>
  </si>
  <si>
    <t> 15,852*1,03 'Přepočtené koeficientem množství</t>
  </si>
  <si>
    <t> 19,132*1,03 'Přepočtené koeficientem množství</t>
  </si>
  <si>
    <t> 23,97*1,015 'Přepočtené koeficientem množství</t>
  </si>
  <si>
    <t>č.m. 1.04 - INFORMAČNÍ CENTRUM - KANCELÁŘ;48,93</t>
  </si>
  <si>
    <t>č.m. 1.04 - INFORMAČNÍ CENTRUM - KANCELÁŘ;50,44</t>
  </si>
  <si>
    <t>č.m. 1.04 - INFORMAČNÍ CENTRUM - KANCELÁŘ;80,68</t>
  </si>
  <si>
    <t>č.m. 1.04 - INFORMAČNÍ CENTRUM - KANCELÁŘ;84,92</t>
  </si>
  <si>
    <t>č.m. 1.05 - INFORMAČNÍ CENTRUM - KANCELÁŘ;20,91</t>
  </si>
  <si>
    <t>č.m. 1.05 - INFORMAČNÍ CENTRUM - KANCELÁŘ;26,36</t>
  </si>
  <si>
    <t>č.m. 1.05 - INFORMAČNÍ CENTRUM - KANCELÁŘ;27,18</t>
  </si>
  <si>
    <t>č.m. 1.05 - INFORMAČNÍ CENTRUM - KANCELÁŘ;62,71</t>
  </si>
  <si>
    <t>č.m. 1.05 - INFORMAČNÍ CENTRUM - KANCELÁŘ;66,01</t>
  </si>
  <si>
    <t>č.m. 1.06 - INFORMAČNÍ CENTRUM - KANCELÁŘ;32,27</t>
  </si>
  <si>
    <t>č.m. 1.06 - INFORMAČNÍ CENTRUM - KANCELÁŘ;76,91</t>
  </si>
  <si>
    <t>č.m. 1.06 - INFORMAČNÍ CENTRUM - KANCELÁŘ;80,96</t>
  </si>
  <si>
    <t>Hoblování hraněného řeziva ve staveništní dílně</t>
  </si>
  <si>
    <t>Montáž  otopného registru  na  stojánk. konzoly</t>
  </si>
  <si>
    <t>Nakládání výkopku z hornin tř. 1 až 4 do 100 m3</t>
  </si>
  <si>
    <t>Oplechování severní atiky, RŠ 420 mm;0,435*0,42</t>
  </si>
  <si>
    <t>Oplechování severní atiky, RŠ 420 mm;0,635*0,42</t>
  </si>
  <si>
    <t>SV1n02: Příčka z CP 65 mm, jednostranně omítaná</t>
  </si>
  <si>
    <t>SV1n03: Příčka z CP 140 mm, oboustranně omítaná</t>
  </si>
  <si>
    <t>Sazenice trvalek - druh dle požadavků investora</t>
  </si>
  <si>
    <t>Vyškrabání spár zdiva cihelného mimo komínového</t>
  </si>
  <si>
    <t>Zazdívka zhlaví válcovaných nosníků v do 300 mm</t>
  </si>
  <si>
    <t> "1.PP - čerpadlo pro odvod spodní vody/pramene</t>
  </si>
  <si>
    <t> "připojení 2x umyvadla a 2x pisoáru na svod K3</t>
  </si>
  <si>
    <t> "sifon u odvodu kondenzátu - větve ke svodu K4</t>
  </si>
  <si>
    <t>ÚT-Odstranění násypů pod podlahami tl do 100 mm</t>
  </si>
  <si>
    <t>č.m. 1.19 - VYROVNÁVYCÍ SCHODIŠTĚ - MÁSHAUZ;3,87</t>
  </si>
  <si>
    <t>Kamenná granitická nepravidelná dlažba - šlapáky</t>
  </si>
  <si>
    <t>Oplechování komínu - boční, RŠ 420 mm;0,6*0,42*2</t>
  </si>
  <si>
    <t>PZTS: Poplachové zabezpečovací a tísňové systémy</t>
  </si>
  <si>
    <t>SI.01_4: KAMENNÁ DLAŽBA Z NEPRAVIDELNÝCH ŠLAPÁKŮ</t>
  </si>
  <si>
    <t>SV1n04: Příčka z CP 140 mm, jednostranně omítaná</t>
  </si>
  <si>
    <t>Tlakové zkoušky vodou na potrubí DN 100 nebo 125</t>
  </si>
  <si>
    <t>Tlakové zkoušky vodou na potrubí DN 150 nebo 200</t>
  </si>
  <si>
    <t>systémově ovládané směrové svítidlo do lišt L2,3</t>
  </si>
  <si>
    <t> "přepad akumulační nádrž - stávající kanalizace</t>
  </si>
  <si>
    <t> (3*1,5)+1,618+0,963+0,6+0,415+0,984+1,03+0,264+0,15+1,778+0,71+0,5+0,5+0,558+0,264+0,221+0,5+0,5</t>
  </si>
  <si>
    <t> 0,533+0,316+0,316+0,53+0,53+4,897+0,461+1,43+4,141+0,65+2,804+1,394+0,477+0,735+0,261+0,75+0,268</t>
  </si>
  <si>
    <t>0094: Lešení, systémové bednění a stavební výtahy</t>
  </si>
  <si>
    <t>Cement struskoportlandský CEM II/A – LL 42,5 R VL</t>
  </si>
  <si>
    <t>Chemické očištění kamenných exteriérových povrchů</t>
  </si>
  <si>
    <t>Demontáž armatury závitové se dvěma závity do G 1</t>
  </si>
  <si>
    <t>Demontáž armatury závitové se dvěma závity do G 2</t>
  </si>
  <si>
    <t>Drobný materiál (hmoždinky, šrouby, sádra, atd..)</t>
  </si>
  <si>
    <t>Materiál pro uchycení, pásky, označovací materiál</t>
  </si>
  <si>
    <t>Oškrábání vrstev výmalby na úroveň určenou sondou</t>
  </si>
  <si>
    <t>Odstranění izolace proti zemní vlhkosti vodorovné</t>
  </si>
  <si>
    <t>Oplechování komínu - boční, RŠ 420 mm;0,61*0,42*2</t>
  </si>
  <si>
    <t>Podlahové vytápění - trubková press- spojka 18/18</t>
  </si>
  <si>
    <t>SH1n08: Kamenná dlažba velkoformátová recyklovaná</t>
  </si>
  <si>
    <t>SH1n17: Cihelná dlažba (topinky) 1 - Dvorní domek</t>
  </si>
  <si>
    <t>SH1n18: Cihelná dlažba (topinky) 2 - Dvorní domek</t>
  </si>
  <si>
    <t>SH2n02: Zateplený podhled střechy, hladký obílený</t>
  </si>
  <si>
    <t>SV1n05-II: Stěna z CP 290 mm, oboustranně omítaná</t>
  </si>
  <si>
    <t>místně ovládané směrové svítidlo do lišt L2,3,5,6</t>
  </si>
  <si>
    <t> "napojení svodu D2 k větvi D1 - akumulační nádrž</t>
  </si>
  <si>
    <t> "napojení svodu D4 k větvi D5 - akumulační nádrž</t>
  </si>
  <si>
    <t> "výpočet: délka výkopu x výška pažení x 2 strany</t>
  </si>
  <si>
    <t>ÚT-Vybourání vnitřního ocelového potrubí do DN 50</t>
  </si>
  <si>
    <t>č.m. 2.01 - VÝSTAVNÍ PROSTOR / PULT OBSLUHY;102,19</t>
  </si>
  <si>
    <t>č.m. 2.01 - VÝSTAVNÍ PROSTOR / PULT OBSLUHY;161,74</t>
  </si>
  <si>
    <t>č.m. 2.01 - VÝSTAVNÍ PROSTOR / PULT OBSLUHY;170,26</t>
  </si>
  <si>
    <t>Demontáž obkladů z obkladaček keramických lepených</t>
  </si>
  <si>
    <t>Jednonásobný sjednocující vápenný podnátěr štětkou</t>
  </si>
  <si>
    <t>OPZ-Vybourání vnitřního ocelového potrubí do DN 50</t>
  </si>
  <si>
    <t>Oplechování komína 2 - boční, RŠ 420 mm;0,675*0,42</t>
  </si>
  <si>
    <t>Oplechování komína 2 - zadní, RŠ 505 mm;0,44*0,505</t>
  </si>
  <si>
    <t>Potěr cementový samonivelační litý C20 tl do 35 mm</t>
  </si>
  <si>
    <t>Potěr cementový samonivelační litý C20 tl do 50 mm</t>
  </si>
  <si>
    <t>Potěr cementový samonivelační litý C25 tl do 40 mm</t>
  </si>
  <si>
    <t>Potěr cementový samonivelační litý C30 tl do 35 mm</t>
  </si>
  <si>
    <t>Potěr cementový samonivelační litý C30 tl do 45 mm</t>
  </si>
  <si>
    <t>Potrubí z trub polypropylenových připojovací DN 40</t>
  </si>
  <si>
    <t>Potrubí z trub polypropylenových připojovací DN 50</t>
  </si>
  <si>
    <t>Potrubí z trub polypropylenových připojovací DN 75</t>
  </si>
  <si>
    <t>Transformátor na DIN liště umístěný 230/24V, 100VA</t>
  </si>
  <si>
    <t>Větrací komínek, průměr 200 mm, celk. výška 790 mm</t>
  </si>
  <si>
    <t>Výztuž základových desek z betonářské oceli 10 505</t>
  </si>
  <si>
    <t>dlažba ruční cihelná 200x200x30mm druhotně použitá</t>
  </si>
  <si>
    <t>plynoměr  G4- rozteč 250 mm   (fakturační  Innogy)</t>
  </si>
  <si>
    <t>taška dvoudílná ražená režná Malý prejz spodní-hák</t>
  </si>
  <si>
    <t>Demontáž armatury závitové se dvěma závity do G 1/2</t>
  </si>
  <si>
    <t>Dlažba z cihel pálených dl 290 mm do písku naplocho</t>
  </si>
  <si>
    <t>Montáž lešení lehkého kozového dílcového v do 1,9 m</t>
  </si>
  <si>
    <t>Montáž lešení lehkého kozového dílcového v do 2,5 m</t>
  </si>
  <si>
    <t>Montáž lešení lehkého kozového dílcového v do 3,5 m</t>
  </si>
  <si>
    <t>Nástěnný hliníkový profil pro LED pásek (ozn. "12")</t>
  </si>
  <si>
    <t>Odstranění bez náhrady KUCHYŇSKÁ LINKA 600x3600x850</t>
  </si>
  <si>
    <t>Oplechování komína 2 - přední, RŠ 335 mm;0,44*0,335</t>
  </si>
  <si>
    <t>Oplechování komínu - přední, RŠ 335 mm;0,46*0,335*2</t>
  </si>
  <si>
    <t>Protipožární akrylátový nátěr tesařských konstrukcí</t>
  </si>
  <si>
    <t>SI.02_3: NOVÁ VÝMALBA CELOPLOŠNĚ OŠKRÁBANÝCH OMÍTEK</t>
  </si>
  <si>
    <t>SI.03_3: NOVÁ VÝMALBA CELOPLOŠNĚ OŠKRÁBANÝCH OMÍTEK</t>
  </si>
  <si>
    <t>Vypínač jednopólový na omítku, řaz.1, IP44, komplet</t>
  </si>
  <si>
    <t>demontáž stávajícího systému strukturované kabeláže</t>
  </si>
  <si>
    <t>dlažba plošná betonová terasová hladká 500x500x50mm</t>
  </si>
  <si>
    <t>fólie hydroizolační pro spodní stavbu mPVC tl 1,0mm</t>
  </si>
  <si>
    <t>kabelová příchytka černá (vedení po klenbách v 1PP)</t>
  </si>
  <si>
    <t> "napojení pisoárů, umyvadla a iUmyvadla na svod K3</t>
  </si>
  <si>
    <t> "připojení svodu D2 na větev D1 - akumulační nádrž</t>
  </si>
  <si>
    <t> "připojení svodu D4 na větev D5 - akumulační nádrž</t>
  </si>
  <si>
    <t>Demontáž podlah s polštáři z prken tloušťky do 32 mm</t>
  </si>
  <si>
    <t>Demontáž potrubí ocelové závitové svařované do DN 25</t>
  </si>
  <si>
    <t>balíček pro monitoring nouzového osvětlení přes DALI</t>
  </si>
  <si>
    <t>odbočka kanalizační plastová s hrdlem KG 160/125/45°</t>
  </si>
  <si>
    <t>systémově ovládané směrové svítidlo do lišt L2,3,5,6</t>
  </si>
  <si>
    <t>taška dvoudílná ražená režná Malý prejz vrchní-kůrka</t>
  </si>
  <si>
    <t> "přepad z akumulační nádrže do stávající kanalizace</t>
  </si>
  <si>
    <t>0095: Dokončovací konstrukce a práce pozemních staveb</t>
  </si>
  <si>
    <t>Demontáž lešení lehkého kozového dílcového v do 1,9 m</t>
  </si>
  <si>
    <t>Demontáž lešení lehkého kozového dílcového v do 2,5 m</t>
  </si>
  <si>
    <t>Demontáž lešení lehkého kozového dílcového v do 3,5 m</t>
  </si>
  <si>
    <t>Hrubá výplň rýh maltou jakékoli šířky rýhy ve stěnách</t>
  </si>
  <si>
    <t>Odstranění bez náhrady KUCHYŇSKÉ SKŘÍŇKY 300x2000x600</t>
  </si>
  <si>
    <t>Odstranění ochranných geotextilií ze vodorovné plochy</t>
  </si>
  <si>
    <t>Opatrné obroušení cementové stěrky z cihlových stupňů</t>
  </si>
  <si>
    <t>Oprášení tesařských konstrukcí před provedením nátěru</t>
  </si>
  <si>
    <t>Přesun hmot pro pozemní komunikace s krytem dlážděným</t>
  </si>
  <si>
    <t>Rozebrání dlažeb z lomového kamene kladených na sucho</t>
  </si>
  <si>
    <t>SO 02_1: Dvorní domek - architektonicko-stavební část</t>
  </si>
  <si>
    <t>Schodišťové stupně přímé z cihel dl 290 mm na stojato</t>
  </si>
  <si>
    <t>řezivo jehličnaté středové smrk tl 33-100mm dl 2-3,5m</t>
  </si>
  <si>
    <t>trubka ocelová bezešvá hladká jakost 11 353 159x8,0mm</t>
  </si>
  <si>
    <t>č.m. 5.01 - EXPOZICE RENESANČNÍCH VĚD - POUSTEVNA;8,85</t>
  </si>
  <si>
    <t>č.m. 5.01 - EXPOZICE RENESANČNÍCH VĚD - POUSTEVNA;89,6</t>
  </si>
  <si>
    <t>Armatury se dvěma závity ventily pojistné rohové G 1/2</t>
  </si>
  <si>
    <t>Demontáž podlah z dlaždic cihelných kladených do malty</t>
  </si>
  <si>
    <t>Kombinovaný jistič s proudovým chráničem FAI 10B/2/003</t>
  </si>
  <si>
    <t>Kombinovaný jistič s proudovým chráničem FAI 10B/4/003</t>
  </si>
  <si>
    <t>Nové prvky tesařské výměny 140/140, dl. 1,45 m; 1,45*2</t>
  </si>
  <si>
    <t>Násyp pod podlahy z hrubého kameniva 8-16 se zhutněním</t>
  </si>
  <si>
    <t>Oplechování úžlabí z Pz s povrchovou úpravou rš 670 mm</t>
  </si>
  <si>
    <t>Pisoárové záchodky montáž ostatních typů automatických</t>
  </si>
  <si>
    <t>Tmelení spar, prasklin a drobných poruch vápennou kaší</t>
  </si>
  <si>
    <t>Šroubení topenářské přímé G 1 PN 16 do 120°C (u kotle)</t>
  </si>
  <si>
    <t>lišta podlahová dřevěná s šikmou čelní hranou 30/20 mm</t>
  </si>
  <si>
    <t>přesun hmot v objektech výšky do 6 m (procentní sazba)</t>
  </si>
  <si>
    <t>č.m. 5.01 - EXPOZICE RENESANČNÍCH VĚD - POUSTEVNA;23,01</t>
  </si>
  <si>
    <t>č.m. 6.01 - EXPOZICE RENESANČNÍCH VĚD - OBSERVATOŘ;21,9</t>
  </si>
  <si>
    <t>Bourání podlah z cihel kladených na plocho pl přes 1 m2</t>
  </si>
  <si>
    <t>DIN lišta s držákem do 19“ rozvaděče, 1U (Dvorní domek)</t>
  </si>
  <si>
    <t>Kohout plnící a vypouštěcí G 1/2 PN 10 do 90°C závitový</t>
  </si>
  <si>
    <t>Montáž demontovaného  stávajícího HVDT  (po přemístění)</t>
  </si>
  <si>
    <t>Odstranění podkladu z kameniva těženého tl 100 mm ručně</t>
  </si>
  <si>
    <t>Odstranění podkladu z kameniva těženého tl 200 mm ručně</t>
  </si>
  <si>
    <t>Odstranění podkladu z kameniva těženého tl 300 mm ručně</t>
  </si>
  <si>
    <t>Přesun hmot procentní pro armatury v objektech v do 6 m</t>
  </si>
  <si>
    <t>Potažení vnějších stěn vápenným štukem tloušťky do 3 mm</t>
  </si>
  <si>
    <t>Potrubí z trub polypropylenových svodné (ležaté) DN 110</t>
  </si>
  <si>
    <t>Zemnící lišta CU horizontální pro uchycení na 19“ lištu</t>
  </si>
  <si>
    <t>Zkouška těsnosti kanalizace v objektech vodou do DN 125</t>
  </si>
  <si>
    <t>dřez nerez s odkládací ploškou vestavný matný 560x480mm</t>
  </si>
  <si>
    <t>optická kazeta s víkem pro 12-16 svárů, včetně hřebínků</t>
  </si>
  <si>
    <t> "výpočet: délka výkopu x šířka výkopu x (10 cm podsyp)</t>
  </si>
  <si>
    <t>Dřezy bez výtokových armatur montáž dřezů ostatních typů</t>
  </si>
  <si>
    <t>Ometení článkových otopných těles před provedením nátěru</t>
  </si>
  <si>
    <t>Přesun hmot procentní pro armatury v objektech v do 24 m</t>
  </si>
  <si>
    <t>Přesun hmot procentní pro strojovny v objektech v do 6 m</t>
  </si>
  <si>
    <t>hmota nátěrová adhezní můstek pro savé i nesavé podklady</t>
  </si>
  <si>
    <t>stěrka izolační flexibilní jednosložková rychle tuhnoucí</t>
  </si>
  <si>
    <t>ÚT-Hrubá výplň rýh ve stěnách maltou jakékoli šířky rýhy</t>
  </si>
  <si>
    <t>Modifikovaný dvojnásobný vápenný nátěr štětkou - tónovaný</t>
  </si>
  <si>
    <t>OPZ-Hrubá výplň rýh ve stěnách maltou jakékoli šířky rýhy</t>
  </si>
  <si>
    <t>Ochrana dveřních zárubní obedněním konstrukcí z OSB desek</t>
  </si>
  <si>
    <t>Odstranění násypů pod podlahami tl do 100 mm pl přes 2 m2</t>
  </si>
  <si>
    <t>Potrubí z kameninových trub přechod PVC - kamenina DN 125</t>
  </si>
  <si>
    <t>Potrubí z kameninových trub přechod PVC - kamenina DN 150</t>
  </si>
  <si>
    <t>Prachotěsné trubicové LED svítidlo 54W, 4000K (ozn. "3a")</t>
  </si>
  <si>
    <t>Zřízení bednění stropů klenbových tvaru válce tl do 50 cm</t>
  </si>
  <si>
    <t>Montáž dřevěného obložení betonových stupňů bez podstupnic</t>
  </si>
  <si>
    <t>Potrubí měděné tvrdé spojované tvrdým pájením D 54x2 (+5%)</t>
  </si>
  <si>
    <t>Spojovací prostředky pro montáž stěn, příček, bednění stěn</t>
  </si>
  <si>
    <t>Tlakové zkoušky vzduchem těsnícími vaky ucpávkovými DN 150</t>
  </si>
  <si>
    <t>Umyvadla montáž umyvadel ostatních typů na šrouby do zdiva</t>
  </si>
  <si>
    <t>instalační krabice pro přepěťovou ochranu včetně DIN lišty</t>
  </si>
  <si>
    <t>plynoměrná skříň  k zabudování do stáv.  niky zdi + montáž</t>
  </si>
  <si>
    <t>ÚT-Vysekání rýh ve zdivu kamenném hl do 100 mm š do 200 mm</t>
  </si>
  <si>
    <t>Demontáž laťování střech z latí osové vzdálenosti do 0,22 m</t>
  </si>
  <si>
    <t>Lazurovací jednonásobný olejový nátěr tesařských konstrukcí</t>
  </si>
  <si>
    <t>Montáž dřevěného obložení betonových stupňů s podstupnicemi</t>
  </si>
  <si>
    <t>Montáž podlahové lišty ze dřeva tvrdého nebo měkkého lepené</t>
  </si>
  <si>
    <t>Násyp pod podlahy ze škváry - znovupoužití původního zásypu</t>
  </si>
  <si>
    <t>OPZ-Vysekání rýh ve zdivu kamenném hl do 100 mm š do 100 mm</t>
  </si>
  <si>
    <t>Ohebná trubka s průměrem 63 s mechanickou odolností třídy 3</t>
  </si>
  <si>
    <t>SI.02_9: NOVÁ VÝMALBA STÁVAJÍCÍCH POVRCHŮ LAZURNÍ TECHNIKOU</t>
  </si>
  <si>
    <t>SI.03_8: NOVÁ VÝMALBA STÁVAJÍCÍCH POVRCHŮ LAZURNÍ TECHNIKOU</t>
  </si>
  <si>
    <t>SO 01_1: Sankturinovský dům - architektonicko-stavební část</t>
  </si>
  <si>
    <t>SO1_ÚT_H: Budovy a haly-bourání konstrukcí, oprava a údržba</t>
  </si>
  <si>
    <t>SO2_ÚT_G: Budovy a haly-bourání konstrukcí, oprava a údržba</t>
  </si>
  <si>
    <t>SV1n11: Svislá část zateplení podkroví bez laťového obkladu</t>
  </si>
  <si>
    <t>řezivo jehličnaté lať pevnostní třída S10-13 průřez 30x50mm</t>
  </si>
  <si>
    <t>řezivo jehličnaté lať pevnostní třída S10-13 průřez 40x60mm</t>
  </si>
  <si>
    <t>Zřízení trubkových mikropilot svislých část hladká D 105 mm</t>
  </si>
  <si>
    <t>Zkoušky těsnosti otopných těles litinových článkových vodou</t>
  </si>
  <si>
    <t>Zápachové uzávěrky zařizovacích předmětů pro dřezy DN 40/50</t>
  </si>
  <si>
    <t>Zápachové uzávěrky zařizovacích předmětů pro umyvadla DN 40</t>
  </si>
  <si>
    <t> "odvod kondenzátu a napojení pojistných ventilů na svod K1</t>
  </si>
  <si>
    <t>Drobný montážní a označovací materiál včetně příchytek, atd…</t>
  </si>
  <si>
    <t>Krycí dvojnásobný syntetický nátěr litinových otopných těles</t>
  </si>
  <si>
    <t>Montáž podlahy z dlaždic cihelných kladením do vápenné malty</t>
  </si>
  <si>
    <t>Odstranění bednění stropů klenbových tvaru válce tl do 50 cm</t>
  </si>
  <si>
    <t>Osazení schodišťových stupňů kamenných pemrlovaných na desku</t>
  </si>
  <si>
    <t>Přesun hmot pro oplocení zděné z cihel nebo tvárnic v do 3 m</t>
  </si>
  <si>
    <t>Přesun hmot procentní pro otopná tělesa v objektech v do 6 m</t>
  </si>
  <si>
    <t>Příčky z cihel plných dl 290 mm pevnosti P 15 na MV tl 65 mm</t>
  </si>
  <si>
    <t>Podkladní nebo výplňová vrstva z betonu C 12/15 tl do 200 mm</t>
  </si>
  <si>
    <t>Potrubí měděné tvrdé spojované tvrdým pájením D 35x1,5 (+5%)</t>
  </si>
  <si>
    <t>Protipožární ucpávky do 150x100mm viz. technická specifikace</t>
  </si>
  <si>
    <t>SO2_OPZ_F: Budovy a haly- bourání konstrukcí,oprava a údržba</t>
  </si>
  <si>
    <t>Tlačítko pod omítku, řaz. 1/0, IP20, komplet, neutrální bílá</t>
  </si>
  <si>
    <t>Vypínač čidlo/ručně pod omítku, řaz.6+1, IP20, normální bílá</t>
  </si>
  <si>
    <t>Vysekání rýh ve zdivu kamenném do hl. 50 mm a šířky do 70 mm</t>
  </si>
  <si>
    <t>Vysekání rýh ve zdivu kamenném do hl. 70 mm a šířky do 70 mm</t>
  </si>
  <si>
    <t>kabel SCY2x2,5, včetně uložení do ohebných trubek pod omítku</t>
  </si>
  <si>
    <t>Bourání potěrů cementových nebo pískocementových tl do 100 mm</t>
  </si>
  <si>
    <t>Jednokřídlá dřevěná branka 900×2 000 - odstranění bez náhrady</t>
  </si>
  <si>
    <t>Modifikovaný dvojnásobnýí vápenný nátěr štětkou - lomená bílá</t>
  </si>
  <si>
    <t>Odstranění bez náhrady SKŘÍŇ  DVOJITÁ VESTAVĚNÁ 630x1200x2400</t>
  </si>
  <si>
    <t>Přesun hmot procentní pro otopná tělesa v objektech v do 24 m</t>
  </si>
  <si>
    <t>Příčky z cihel plných dl 290 mm pevnosti P 15 na MV tl 140 mm</t>
  </si>
  <si>
    <t>Penetrační epoxidový nátěr podlahy na suchý a vyzrálý podklad</t>
  </si>
  <si>
    <t>Potrubí měděné polotvrdé spojované lisováním DN 20 ZTI (Cu22)</t>
  </si>
  <si>
    <t>Potrubí měděné tvrdé spojované měkkým pájením D 28x1,5  (+5%)</t>
  </si>
  <si>
    <t>č.m. 1.03 - INFORMAČNÍ CENTRUM / NÁVŠTĚVNICKÉ CENTRUM GFJ;74,4</t>
  </si>
  <si>
    <t>č.m. 1.03 - INFORMAČNÍ CENTRUM / NÁVŠTĚVNICKÉ CENTRUM GFJ;76,7</t>
  </si>
  <si>
    <t>Lazurovací jednonásobný syntetický nátěr tesařských konstrukcí</t>
  </si>
  <si>
    <t>Místně ovládané směrové svítidlo do lišt L2,3,5,6 (ozn. "S10")</t>
  </si>
  <si>
    <t>Ochrana kmene průměru přes 300 do 500 mm bedněním výšky do 2 m</t>
  </si>
  <si>
    <t>Opravné plomby větších poškození (více jak 4cm) umělým kamenem</t>
  </si>
  <si>
    <t>Přesun hmot procentní pro rozvody potrubí v objektech v do 6 m</t>
  </si>
  <si>
    <t>Podlahové vytápění - obvodový dilatační pás samolepící s folií</t>
  </si>
  <si>
    <t>Podlahové vytápění - připojovací elektrická lišta 230V   v  R1</t>
  </si>
  <si>
    <t>Ruční dočištění ploch líce kleneb a podhledů ocelových kartáči</t>
  </si>
  <si>
    <t>Termostatická hlavice vosková PN 10 do 110°C otopných těles VK</t>
  </si>
  <si>
    <t>Vysekání rýh ve zdivu kamenném do hl. 100 mm a šířky do 100 mm</t>
  </si>
  <si>
    <t>Vysekání rýh ve zdivu kamenném do hl. 150 mm a šířky do 150 mm</t>
  </si>
  <si>
    <t>Vápenná omítka štuková dvouvrstvá vnějších stěn nanášená ručně</t>
  </si>
  <si>
    <t>Zřízení hlavy mikropilot namáhaných tlakem i tahem D do 105 mm</t>
  </si>
  <si>
    <t>kabel UTP cat.5e, včetně uložení do ohebných trubek pod omítku</t>
  </si>
  <si>
    <t> "hloubení jámy pro osazení akumulační nádrže na dešťovou vodu</t>
  </si>
  <si>
    <t> "napojení nové dvorní vpusti na stávající kanalizační potrubí</t>
  </si>
  <si>
    <t> "vodorovné propojení svodů K1 a K3 se svodem K2 pro odvětrání</t>
  </si>
  <si>
    <t>ESIL_M: Zásuvky, spínače, krabice, elektroinstalační materiál :</t>
  </si>
  <si>
    <t>Krycí epoxidová stěrka tloušťky do 1mm dekorativní lité podlahy</t>
  </si>
  <si>
    <t>Odmaštění zámečnických konstrukcí vodou ředitelným odmašťovačem</t>
  </si>
  <si>
    <t>Odstranění bez náhrady SKŘÍŇ  TROJDÍLNÁ VESTAVĚNÁ 650x1900x2400</t>
  </si>
  <si>
    <t>Přesun hmot procentní pro rozvody potrubí v objektech v do 24 m</t>
  </si>
  <si>
    <t>Přesun hmot procentní pro vnitřní plynovod v objektech v do 6 m</t>
  </si>
  <si>
    <t>Přípojka k plynoměru spojované na závit bez ochozu G 1 (soubor)</t>
  </si>
  <si>
    <t>Podlahové vytápění - ochranná trubka potrubí podlahového topení</t>
  </si>
  <si>
    <t>Potrubí měděné polotvrdé spojované měkkým pájením D 15x1  (+5%)</t>
  </si>
  <si>
    <t>Potrubí měděné polotvrdé spojované měkkým pájením D 18x1  (+5%)</t>
  </si>
  <si>
    <t>Potrubí měděné polotvrdé spojované měkkým pájením D 22x1  (+5%)</t>
  </si>
  <si>
    <t>SI.02_1: ZAPRAVENÍ DRÁŽEK PO INSTALACÍCH A ZAČIŠTĚNÍ ODBOURÁVEK</t>
  </si>
  <si>
    <t>SI.03_1: ZAPRAVENÍ DRÁŽEK PO INSTALACÍCH A ZAČIŠTĚNÍ ODBOURÁVEK</t>
  </si>
  <si>
    <t>Spárování dlažeb vápennou trassovou maltou probarvenou ve hmotě</t>
  </si>
  <si>
    <t>Vypínač křížový pod omítku, řaz.7, IP20, komplet, normální bílá</t>
  </si>
  <si>
    <t>Vápenná omítka štuková dvouvrstvá vnitřních stěn nanášená ručně</t>
  </si>
  <si>
    <t>Zásyp jam, šachet rýh nebo kolem objektů sypaninou se zhutněním</t>
  </si>
  <si>
    <t>č.m. 1.03 - INFORMAČNÍ CENTRUM / NÁVŠTĚVNICKÉ CENTRUM GFJ;117,57</t>
  </si>
  <si>
    <t>č.m. 1.03 - INFORMAČNÍ CENTRUM / NÁVŠTĚVNICKÉ CENTRUM GFJ;123,75</t>
  </si>
  <si>
    <t xml:space="preserve"> SI.r.02-1	28	31,92	č.m. 3.07 - EXPOZICE RENESANČNÍCH VĚD;31,92
</t>
  </si>
  <si>
    <t>Demontáž pojistné hydroizolační fólie kladené ve sklonu přes 30°</t>
  </si>
  <si>
    <t>Montáž podlahy z dlaždic cihelných kladením do malty do 25 ks/m2</t>
  </si>
  <si>
    <t>Ochranný dvojnásobný olejový transparentní nátěr dřevěné podlahy</t>
  </si>
  <si>
    <t>Příplatek k potrubí plynovému nerezovému DN 20 za členitý rozvod</t>
  </si>
  <si>
    <t>SI.02_7: OBNOVA VLHKÝCH A DEGRADOVANÝCH OMÍTEK INTERIÉRŮ PŘÍZEMÍ</t>
  </si>
  <si>
    <t>Zařízení záchodů montáž klozetových mís závěsných na nosné stěny</t>
  </si>
  <si>
    <t> "zápachová uzávěrka - odvod kondenzátu zvlhčovače (stupačka K4)</t>
  </si>
  <si>
    <t>ÚT-Vápenocementová štuková omítka rýh ve stěnách šířky do 300 mm</t>
  </si>
  <si>
    <t>Jednoduché madlo z pásoviny, kotvené do stěny 4,819m - odstranění</t>
  </si>
  <si>
    <t>Jednoduché madlo z pásoviny, kotvené do stěny 5,331m - odstranění</t>
  </si>
  <si>
    <t>Montáž lešení lehkého kozového trubkového ve schodišti v do 3,5 m</t>
  </si>
  <si>
    <t>Montáž otopného tělesa litinového článkového  -  jen typy s nohou</t>
  </si>
  <si>
    <t>Montáž prefabrikovaných ŽB stropů ze stropních desek dl do 900 mm</t>
  </si>
  <si>
    <t>OPZ-Vápenocementová štuková omítka rýh ve stěnách šířky do 300 mm</t>
  </si>
  <si>
    <t>Provedení adhezního můstku na svislé ploše - předpoklad 5% plochy</t>
  </si>
  <si>
    <t>SO2_ÚT_E: Otopná tělesa  + trubkové teplovodní podlahové vytápění</t>
  </si>
  <si>
    <t>Svařovaný pororošt, oka 34/38 pásovina 3, včetně povrchové úpravy</t>
  </si>
  <si>
    <t>Vypínač dvojitý-střídavý pod omítku, řaz.6+6, IP20, normální bílá</t>
  </si>
  <si>
    <t>Šroubení regulační radiátorové přímé G 3/4 bez vypouštění(u sady)</t>
  </si>
  <si>
    <t>montáž  svislého odkouření  80/125  do stáv. komínového  průduchu</t>
  </si>
  <si>
    <t>Jednonásobný sjednocující vápenný podnátěr štětkou - okrový odstín</t>
  </si>
  <si>
    <t>Odstranění násypů pod podlahami mezi trámy tl do 200 mm pl do 2 m2</t>
  </si>
  <si>
    <t>Oprava vnitřní vápenné štukové omítky stěn v rozsahu plochy do 10%</t>
  </si>
  <si>
    <t>Oprava vnitřní vápenné štukové omítky stěn v rozsahu plochy do 50%</t>
  </si>
  <si>
    <t>Protipožární intumescentní (bobtnající) nátěr ocelových konstrukcí</t>
  </si>
  <si>
    <t>Ruční dočištění ploch stěn, rubu kleneb a podlah ocelových kartáči</t>
  </si>
  <si>
    <t>Schodišťové stupně dusané na terén z betonu tř. C 16/20 bez potěru</t>
  </si>
  <si>
    <t>Ventil závitový zpětný přímý G 2 PN 16 do 110°C  (za čerpadlem Č3)</t>
  </si>
  <si>
    <t>Vodorovné přemístění do 50 m výkopku/sypaniny z horniny tř. 1 až 4</t>
  </si>
  <si>
    <t>Zřízení podpěrné konstrukce stropů v do 4 m pro zatížení do 12 kPa</t>
  </si>
  <si>
    <t>Závěsné LED svítidlo z hliníkového profilu, opálový kryt (ozn."L")</t>
  </si>
  <si>
    <t>pás tepelně izolační příčkový akustický lambda=0,036-0,037 tl 40mm</t>
  </si>
  <si>
    <t>pás tepelně izolační příčkový akustický lambda=0,036-0,037 tl 80mm</t>
  </si>
  <si>
    <t>Bourání stropů z tvárnic pálených do nosníků ocelových tl do 120 mm</t>
  </si>
  <si>
    <t>Demontáž lešení lehkého kozového trubkového ve schodišti v do 3,5 m</t>
  </si>
  <si>
    <t>596311RR00_LR01</t>
  </si>
  <si>
    <t>7131511AA11_LR1</t>
  </si>
  <si>
    <t>7131511AA11_LR2</t>
  </si>
  <si>
    <t>CCTV_C: OSTATNÍ</t>
  </si>
  <si>
    <t xml:space="preserve">PL8*310; 194,3
</t>
  </si>
  <si>
    <t>PZTS_C: OSTATNÍ</t>
  </si>
  <si>
    <t>Památkový dozor</t>
  </si>
  <si>
    <t>SO 03b: Zahrada</t>
  </si>
  <si>
    <t>SO1_ÚT_E_001_01</t>
  </si>
  <si>
    <t>SO1_ÚT_E_002_01</t>
  </si>
  <si>
    <t>SO1_ÚT_E_003_01</t>
  </si>
  <si>
    <t>U140; 3,2*0,016</t>
  </si>
  <si>
    <t>Význam (funkce)</t>
  </si>
  <si>
    <t> "svody D2 a D4</t>
  </si>
  <si>
    <t> "svody K4 a K2</t>
  </si>
  <si>
    <t> 0,218+0,5+0,58</t>
  </si>
  <si>
    <t> 0,712+0,3+0,35</t>
  </si>
  <si>
    <t> 0,712+0,35+0,3</t>
  </si>
  <si>
    <t> 19,132*0,6*1,2</t>
  </si>
  <si>
    <t> 2,63*0,05*0,07</t>
  </si>
  <si>
    <t> 49,515+206,321</t>
  </si>
  <si>
    <t>Komentář</t>
  </si>
  <si>
    <t>(0,3*0,5*0,05)*4</t>
  </si>
  <si>
    <t>001: Zemní práce</t>
  </si>
  <si>
    <t>1,9*(0,34*0,025)</t>
  </si>
  <si>
    <t>1.D01.a; 1*1,466</t>
  </si>
  <si>
    <t>1.D01.a; 1,466*2</t>
  </si>
  <si>
    <t>1.D01.b; 0,779*3</t>
  </si>
  <si>
    <t>1.D01.c; 1,194*3</t>
  </si>
  <si>
    <t>1.PR-1-03; 1,1*3</t>
  </si>
  <si>
    <t>1.PR-1-05; 0,9*2</t>
  </si>
  <si>
    <t>10,1*0,2*0,5*1,7</t>
  </si>
  <si>
    <t>1133111AA71_LR01</t>
  </si>
  <si>
    <t>2742114AA11_LR01</t>
  </si>
  <si>
    <t>3.PR-1-01; 2,525</t>
  </si>
  <si>
    <t>3103211AA11_LR01</t>
  </si>
  <si>
    <t>3112131AA12_LR01</t>
  </si>
  <si>
    <t>3112131AA12_LR02</t>
  </si>
  <si>
    <t>3422411AA61_LR01</t>
  </si>
  <si>
    <t>3422411AA62_LR01</t>
  </si>
  <si>
    <t>37,5*0,00211*1,2</t>
  </si>
  <si>
    <t>4139411AA21_LR01</t>
  </si>
  <si>
    <t>4139411AA23_LR01</t>
  </si>
  <si>
    <t>4513151AA34_LR01</t>
  </si>
  <si>
    <t>5,61*0,00211*1,2</t>
  </si>
  <si>
    <t>5642011AA11_LR01</t>
  </si>
  <si>
    <t>5642511AA11_LR01</t>
  </si>
  <si>
    <t>5642511AA11_LR02</t>
  </si>
  <si>
    <t>5648111AA13_LR01</t>
  </si>
  <si>
    <t>5912111AA11_LR01</t>
  </si>
  <si>
    <t>6121251AA00_LR01</t>
  </si>
  <si>
    <t>6121251AA00_LR02</t>
  </si>
  <si>
    <t>6121251AA00_LR03</t>
  </si>
  <si>
    <t>6121311AA00_LR01</t>
  </si>
  <si>
    <t>6123111AA41_LR01</t>
  </si>
  <si>
    <t>6221311RR00_LR01</t>
  </si>
  <si>
    <t>6223111AA41_LR01</t>
  </si>
  <si>
    <t>6223252AA51_LR01</t>
  </si>
  <si>
    <t>6286312AA31_LR01</t>
  </si>
  <si>
    <t>6286312AA31_LR02</t>
  </si>
  <si>
    <t>6286312AA31_LR10</t>
  </si>
  <si>
    <t>6352211AA12_LR01</t>
  </si>
  <si>
    <t>6365112AA21_LR01</t>
  </si>
  <si>
    <t>6365112AA21_LR02</t>
  </si>
  <si>
    <t>7111910AA11_LR01</t>
  </si>
  <si>
    <t>7131208AA11_LR01</t>
  </si>
  <si>
    <t>7623422AA11_LR01</t>
  </si>
  <si>
    <t>7623422AA11_LR02</t>
  </si>
  <si>
    <t>7623422AA16_LR01</t>
  </si>
  <si>
    <t>7623422AA16_LR03</t>
  </si>
  <si>
    <t>7623422AA16_LR04</t>
  </si>
  <si>
    <t>7623422AA16_LR05</t>
  </si>
  <si>
    <t>7624308AA37_LR01</t>
  </si>
  <si>
    <t>7624308AA37_LR02</t>
  </si>
  <si>
    <t>7631117AA42_LR01</t>
  </si>
  <si>
    <t>7631117AA42_LR02</t>
  </si>
  <si>
    <t>7632111AA28_LR01</t>
  </si>
  <si>
    <t>7632111AA28_LR03</t>
  </si>
  <si>
    <t>7632111AA28_LR04</t>
  </si>
  <si>
    <t>7632111AA28_LR05</t>
  </si>
  <si>
    <t>7632211AA21_LR01</t>
  </si>
  <si>
    <t>7715310AA11_LR01</t>
  </si>
  <si>
    <t>7725211AA50_LR01</t>
  </si>
  <si>
    <t>7725211AA60_LR01</t>
  </si>
  <si>
    <t>7725261AA60_LR01</t>
  </si>
  <si>
    <t>7729914AA31_LR01</t>
  </si>
  <si>
    <t>7755109AA52_LR01</t>
  </si>
  <si>
    <t>7755919AA01_LR01</t>
  </si>
  <si>
    <t>7761111AA12_LR01</t>
  </si>
  <si>
    <t>7833171AA01_LR01</t>
  </si>
  <si>
    <t>7841110AA33_LR01</t>
  </si>
  <si>
    <t>7841210AA03_LR01</t>
  </si>
  <si>
    <t>7841210AA03_LR02</t>
  </si>
  <si>
    <t>7841610AA01_LR01</t>
  </si>
  <si>
    <t>7842211AA13_LR01</t>
  </si>
  <si>
    <t>7843120AA03_LR01</t>
  </si>
  <si>
    <t>7843120AA03_LR03</t>
  </si>
  <si>
    <t>7843120AA25_LR01</t>
  </si>
  <si>
    <t>7843120AA25_LR02</t>
  </si>
  <si>
    <t>7843120AA25_LR04</t>
  </si>
  <si>
    <t>7843120AA25_LR05</t>
  </si>
  <si>
    <t>7843120AA25_LR06</t>
  </si>
  <si>
    <t>7843120AA25_LR07</t>
  </si>
  <si>
    <t>8: Trubní vedení</t>
  </si>
  <si>
    <t>9620423AA20_LR01</t>
  </si>
  <si>
    <t>9630115AA11_LR01</t>
  </si>
  <si>
    <t>9650451AA13_LR01</t>
  </si>
  <si>
    <t>9780234AA11_LR01</t>
  </si>
  <si>
    <t>9852231AA11_LR01</t>
  </si>
  <si>
    <t>9856224AA11_LR01</t>
  </si>
  <si>
    <t>Celkem (bez DPH)</t>
  </si>
  <si>
    <t>ESIL: Silnoproud</t>
  </si>
  <si>
    <t>O_2: Okna - nová</t>
  </si>
  <si>
    <t>Ochranný úhelník</t>
  </si>
  <si>
    <t>kapsy pro HEB160</t>
  </si>
  <si>
    <t>projektové práce</t>
  </si>
  <si>
    <t> 1"koleno 110/45</t>
  </si>
  <si>
    <t> 1"koleno 125/45</t>
  </si>
  <si>
    <t> 1,615+2,26+0,65</t>
  </si>
  <si>
    <t> 2"koleno 125/45</t>
  </si>
  <si>
    <t> 3"koleno 160/45</t>
  </si>
  <si>
    <t> 3,76+1,587+2,07</t>
  </si>
  <si>
    <t> 8,486*0,6*(0,1)</t>
  </si>
  <si>
    <t>(0,47*2+0,18*2)*9</t>
  </si>
  <si>
    <t>001.: Zemní práce</t>
  </si>
  <si>
    <t>1,517*(0,06*0,12)</t>
  </si>
  <si>
    <t>1,517*(0,1*0,025)</t>
  </si>
  <si>
    <t>1,9*(0,275*0,025)</t>
  </si>
  <si>
    <t>1.PR-1-01; 1,19*8</t>
  </si>
  <si>
    <t>1.PR-2-01; 2,12*2</t>
  </si>
  <si>
    <t>1.PR-2-01; 2,12*4</t>
  </si>
  <si>
    <t>2,17*(0,17*0,025)</t>
  </si>
  <si>
    <t>27,71*0,00211*1,2</t>
  </si>
  <si>
    <t>34,05*0,00211*1,2</t>
  </si>
  <si>
    <t>36,96*0,00211*1,2</t>
  </si>
  <si>
    <t>40,78*0,00211*1,2</t>
  </si>
  <si>
    <t>57,84*0,00211*1,2</t>
  </si>
  <si>
    <t>75,29*0,00211*1,2</t>
  </si>
  <si>
    <t>I 120; 3,2*0,0111</t>
  </si>
  <si>
    <t>I160; 0,75*0,0158</t>
  </si>
  <si>
    <t>RHS80*40*4; 764,6</t>
  </si>
  <si>
    <t>SO1_ÚT_A: Kotelny</t>
  </si>
  <si>
    <t>SO1_ÚT_C: Potrubí</t>
  </si>
  <si>
    <t>SO2_ÚT_A: Kotelny</t>
  </si>
  <si>
    <t>SO2_ÚT_C: Potrubí</t>
  </si>
  <si>
    <t>SO2_ÚT_H: Ostatní</t>
  </si>
  <si>
    <t>Sonda SO1-6 ;9,51</t>
  </si>
  <si>
    <t>V06: Územní vlivy</t>
  </si>
  <si>
    <t> "prostup stropem</t>
  </si>
  <si>
    <t> 0,4+0,3+0,3+0,23</t>
  </si>
  <si>
    <t> 14,652*0,6*(0,1)</t>
  </si>
  <si>
    <t> 16,615+2,26+0,65</t>
  </si>
  <si>
    <t> 19,132*0,6*(0,1)</t>
  </si>
  <si>
    <t> 46,064*0,05*0,05</t>
  </si>
  <si>
    <t>Chránička</t>
  </si>
  <si>
    <t>Jedn. suť</t>
  </si>
  <si>
    <t>Uživatelé</t>
  </si>
  <si>
    <t>0,29*(2,4+3,2+2,6)</t>
  </si>
  <si>
    <t>1.D01.b; 1,6*0,779</t>
  </si>
  <si>
    <t>1.D01.c; 0,1*1,194</t>
  </si>
  <si>
    <t>1.D01.c; 1,6*1,194</t>
  </si>
  <si>
    <t>148,64*0,00211*1,2</t>
  </si>
  <si>
    <t>Armatura připojovací  radiátorů  VK pro 2 trubkovou soustavu  1/2"x3/4"</t>
  </si>
  <si>
    <t>Demontáž krytiny keramické hladké sklonu do 30° s tvrdou maltou do suti</t>
  </si>
  <si>
    <t>Dvojnásobný postřik vnitřních povrchů koloidním roztokem nanášený ručně</t>
  </si>
  <si>
    <t>Jednostranné opláštění tesařské konstrukce sádrovláknitou deskou 1x12,5</t>
  </si>
  <si>
    <t>Kohout kulový přímý G 1 PN 42 do 185°C vnější a vnitřní závit (u kotle)</t>
  </si>
  <si>
    <t>Nosný skelet předstěny z 1x75 CW a UW profilů + minerální izolace 140mm</t>
  </si>
  <si>
    <t>Opravy odpadního potrubí kameninového vsazení odbočky do potrubí DN 150</t>
  </si>
  <si>
    <t>Opravy odpadního potrubí kameninového vsazení odbočky do potrubí DN 200</t>
  </si>
  <si>
    <t>Osazení pláště kopané studny z betonových skruží celokruhových DN 0,8 m</t>
  </si>
  <si>
    <t>Potrubí z ocelových trubek z ušlechtilé oceli spojované lisováním DN 32</t>
  </si>
  <si>
    <t>Restaurátorská sanace nástěnných maleb stěn dle restaurátorského záměru</t>
  </si>
  <si>
    <t>Zdivo základových pásů z lomového kamene na maltu vápennou hydraulickou</t>
  </si>
  <si>
    <t>Montáž kotle ocelového závěsného na plyn kondenzačního o výkonu do 28 kW</t>
  </si>
  <si>
    <t>Obdélný obklad, barvabřidlicově šedá, rozměr 400 x 200 mm, tloušťka 7 mm</t>
  </si>
  <si>
    <t>Oprava vnější vápenné štukové omítky členitosti 1 stěn v rozsahu do 100%</t>
  </si>
  <si>
    <t>Příplatek k odvozu suti a vybouraných hmot na skládku ZKD 1 km přes 1 km</t>
  </si>
  <si>
    <t>Závěsné LED svítidlo 600x600 s prismatickým krytem 40W, 4000K (ozn. "H")</t>
  </si>
  <si>
    <t> "obsypání akumulační nádrže (obvod nádrže) x šířka obsypu x výša nádrže</t>
  </si>
  <si>
    <t>Bourání potěrů cementových nebo pískocementových tl do 50 mm pl přes 4 m2</t>
  </si>
  <si>
    <t>Kladení dlažby z mozaiky jednobarevné komunikací pro pěší lože z kameniva</t>
  </si>
  <si>
    <t>Příplatek k vysekání rýh ve zdivu kamenném hl do 150 mm ZKD 100 mm š rýhy</t>
  </si>
  <si>
    <t>Příplatek k vysekání rýh ve zdivu kamenném hl do 300 mm ZKD 100 mm š rýhy</t>
  </si>
  <si>
    <t>Restaurátorská sanace nástěnných maleb stropů dle restaurátorského záměru</t>
  </si>
  <si>
    <t>Termostatická hlavice vosková PN 10 do 110°C   otopných litin. článkových</t>
  </si>
  <si>
    <t>Vnitřní sanační štuková omítka pro vlhké a zasolené zdivo prováděná ručně</t>
  </si>
  <si>
    <t>Vybourání schodnic z ocelových nosníků neplentovaných nebo nerabicovaných</t>
  </si>
  <si>
    <t>Vyrovnávací cementový potěr tl do 20 mm ze suchých směsí provedený v pásu</t>
  </si>
  <si>
    <t>Vápenná omítka štuková dvouvrstvá vnitřních stropů rovných nanášená ručně</t>
  </si>
  <si>
    <t>chránička HDPE 40/33 mm oranžová, uložená ve výkopu, výkop společný s ZTI</t>
  </si>
  <si>
    <t>Montáž ocelové chráničky v otevřeném výkopu vnějšího průměru D 159 x 10 mm</t>
  </si>
  <si>
    <t>Montáž schodiště přímočarého z fošen s podstupnicemi šířka ramene do 1,5 m</t>
  </si>
  <si>
    <t>Osazování ocelových válcovaných nosníků stropů I, IE, U, UE nebo L do č.12</t>
  </si>
  <si>
    <t>Otopné těleso panel. VK dvoudeskové 2 přídavné přestup. plochy 700/1600mm,</t>
  </si>
  <si>
    <t>Otopné těleso panel. VK dvoudeskové 2 přídavné přestupní plochy 600/900mm,</t>
  </si>
  <si>
    <t>Ventil závit. termostatický dvouregulační G 1/2 PN 16 do 110°C bez hlavice</t>
  </si>
  <si>
    <t> "zaslepení stávajícího potrubí od svodů po přepojení do akumulační nádrže</t>
  </si>
  <si>
    <t>Hloubení jam v nesoudržných horninách třídy těžitelnosti I, skupiny 3 ručně</t>
  </si>
  <si>
    <t>Kohout kulový přímý G 1/2 PN 42 do 185°C vnitřní závit  ( uzávěr  stoup. A)</t>
  </si>
  <si>
    <t>Montáž antivibračních rohoží z recyklované pryže celoplošně lepených svisle</t>
  </si>
  <si>
    <t>Nádoba tlaková expanzní s membránou závitové připojení PN 0,6 o objemu 12 l</t>
  </si>
  <si>
    <t>Osazování ocelových válcovaných nosníků stropů I, IE, U, UE nebo L do č. 22</t>
  </si>
  <si>
    <t>Otopné těleso panel. VK dvoudeskové 2 přídavné přestupní plochy 900/1200mm,</t>
  </si>
  <si>
    <t>Otopné těleso panel. VK třídeskové 3 přídavné přestupní plochy  600/800 mm,</t>
  </si>
  <si>
    <t>Jednofázový B16/1, 16A</t>
  </si>
  <si>
    <t>SE.01: SANACE EXTERIÉR</t>
  </si>
  <si>
    <t>SH1b03: Cihly na sucho</t>
  </si>
  <si>
    <t>SI.01_3: DUBOVÉ VLÝSKY</t>
  </si>
  <si>
    <t>Sonda SO1-1 ;0,52*0,06</t>
  </si>
  <si>
    <t>Sonda SO1-1 ;0,52*0,14</t>
  </si>
  <si>
    <t>Sonda SO1-2 ;0,52*0,06</t>
  </si>
  <si>
    <t>Sonda SO1-2 ;0,52*0,14</t>
  </si>
  <si>
    <t>Sonda SO1-3 ;0,69*0,06</t>
  </si>
  <si>
    <t>Sonda SO1-3 ;0,69*0,14</t>
  </si>
  <si>
    <t>Sonda SO1-4 ;0,76*0,06</t>
  </si>
  <si>
    <t>Sonda SO1-4 ;0,76*0,14</t>
  </si>
  <si>
    <t>Sonda SO1-5 ;0,77*0,06</t>
  </si>
  <si>
    <t>Sonda SO1-5 ;0,77*0,14</t>
  </si>
  <si>
    <t>Sonda SO1-6 ;9,51*0,15</t>
  </si>
  <si>
    <t>Sonda SO2-1 ;21,96*0,2</t>
  </si>
  <si>
    <t>Svorka pásek/drát SR3b</t>
  </si>
  <si>
    <t>Termostat - dodávka ÚT</t>
  </si>
  <si>
    <t>protézy, odhad; 1,5*10</t>
  </si>
  <si>
    <t>výlevka keramická bílá</t>
  </si>
  <si>
    <t> "1.NP - potrubí DN 50</t>
  </si>
  <si>
    <t> "2.NP - potrubí DN 70</t>
  </si>
  <si>
    <t> "4.NP - potrubí DN 70</t>
  </si>
  <si>
    <t> (3+2,5+3+2,5)*0,5*2,0</t>
  </si>
  <si>
    <t> (5,255+5,268)*0,1*0,6</t>
  </si>
  <si>
    <t> (5,255+5,268)*1,1*0,6</t>
  </si>
  <si>
    <t> 0,312+0,82+3,031+0,25</t>
  </si>
  <si>
    <t> 19,132*0,6*(0,16+0,1)</t>
  </si>
  <si>
    <t> 8,486*0,6*(0,125+0,1)</t>
  </si>
  <si>
    <t>##T4##N_Catalog_catGUID</t>
  </si>
  <si>
    <t>((2*2+0,7)*(0,5*0,3))*2</t>
  </si>
  <si>
    <t>0,1*2*35,235+0,1*0,45*2</t>
  </si>
  <si>
    <t>1.D06: Schod v máshauzu</t>
  </si>
  <si>
    <t>1.PR-1-03 ;1,1*0,0079*3</t>
  </si>
  <si>
    <t>1.PR-1-05 ;0,9*0,0106*3</t>
  </si>
  <si>
    <t>1.PR-2-02 ;1,2*0,0079*3</t>
  </si>
  <si>
    <t>1.PR-2-03 ;1,3*0,0079*1</t>
  </si>
  <si>
    <t>1.PR-3-01 ;1,7*0,0267*1</t>
  </si>
  <si>
    <t>1.PR-3-02 ;1,2*0,0079*2</t>
  </si>
  <si>
    <t>1.PR-3-02 ;1,2*0,0106*1</t>
  </si>
  <si>
    <t>1.PR-3-03 ;1,3*0,0079*1</t>
  </si>
  <si>
    <t>1/0,5*(0,06*0,04)*14,47</t>
  </si>
  <si>
    <t>1/0,625*(0,06*0,04)*8,9</t>
  </si>
  <si>
    <t>124,81/0,15*(0,04*0,06)</t>
  </si>
  <si>
    <t>4: Vodorovné konstrukce</t>
  </si>
  <si>
    <t>999: Ochrana konstrukcí</t>
  </si>
  <si>
    <t>Kabel 1-CYKY-J 4x25 mm2</t>
  </si>
  <si>
    <t>Kabel 1-CYKY-J 4x35 mm2</t>
  </si>
  <si>
    <t>SH1b14: Lepené vlýsky 2</t>
  </si>
  <si>
    <t>SH1b15: Lepené vlýsky 3</t>
  </si>
  <si>
    <t>SH1b16: Lepené vlýsky 4</t>
  </si>
  <si>
    <t>SH1b: Podlahy - BOURANÉ</t>
  </si>
  <si>
    <t>SH2b01: Omítaný podhled</t>
  </si>
  <si>
    <t>SV1b00: Bourání ostatní</t>
  </si>
  <si>
    <t>Sonda SO2-1 ;21,96*0,05</t>
  </si>
  <si>
    <t>Svorka pásek/pásek SR2b</t>
  </si>
  <si>
    <t>Zemnicí pásek FeZn 30x4</t>
  </si>
  <si>
    <t> "1.NP - potrubí DN 110</t>
  </si>
  <si>
    <t> "2.NP - potrubí DN 110</t>
  </si>
  <si>
    <t> "3.NP - potrubí DN 110</t>
  </si>
  <si>
    <t> "svody D1, D2, D4 a D5</t>
  </si>
  <si>
    <t> (5,255+5,268)*0,15*0,6</t>
  </si>
  <si>
    <t> 0,258+1,702+0,117+0,53</t>
  </si>
  <si>
    <t> 0,872+4,081+0,65+2,741</t>
  </si>
  <si>
    <t> 4,569+1,114+0,68+4,171</t>
  </si>
  <si>
    <t>783.: Nátěry</t>
  </si>
  <si>
    <t>SI.02: STĚNY</t>
  </si>
  <si>
    <t>SP: Společné</t>
  </si>
  <si>
    <t>m.č. 0.07a;1</t>
  </si>
  <si>
    <t>m.č. 0.07b;1</t>
  </si>
  <si>
    <t>m.č. 1.02a;1</t>
  </si>
  <si>
    <t>m.č. 1.02b;1</t>
  </si>
  <si>
    <t>0096: Bourání konstrukcí</t>
  </si>
  <si>
    <t>1.PR-1-04 ;0,95*0,0079*1</t>
  </si>
  <si>
    <t>1/0,08*(0,03*2+0,05)*8,9</t>
  </si>
  <si>
    <t>1/0,5*(0,06*0,04)*382,59</t>
  </si>
  <si>
    <t>11 - UPN200; 0,1132*1,15</t>
  </si>
  <si>
    <t>2.PR-2-01 ;1,35*0,0106*2</t>
  </si>
  <si>
    <t>CCTV_A: TECHNOLOGIE CCTV</t>
  </si>
  <si>
    <t>Kabel 1-H07 V-K/CYA/4mm2</t>
  </si>
  <si>
    <t>Ochranná pásma památková</t>
  </si>
  <si>
    <t>PZTS_A: TECHNOLOGIE PZTS</t>
  </si>
  <si>
    <t>SI.03: STROPY A PODHLEDY</t>
  </si>
  <si>
    <t>Spojovací prvky; 400,095</t>
  </si>
  <si>
    <t>spojovací prvky; 483,645</t>
  </si>
  <si>
    <t> "600 x 600 mm se zámkem</t>
  </si>
  <si>
    <t> "napojení WC na svod K1</t>
  </si>
  <si>
    <t> "napojení WC na svod K2</t>
  </si>
  <si>
    <t> 1,3+1+1,05+0,9+0,15+0,7</t>
  </si>
  <si>
    <t> 14,811+2,672+7,24+1,603</t>
  </si>
  <si>
    <t>004: Vodorovné konstrukce</t>
  </si>
  <si>
    <t>1/0,625*(0,06*0,04)*14,47</t>
  </si>
  <si>
    <t>1/0,625*(0,06*0,04)*20,18</t>
  </si>
  <si>
    <t>ESIL_Q: Ostatní náklady :</t>
  </si>
  <si>
    <t>Kabel 1-H07 V-K/CYA/10mm2</t>
  </si>
  <si>
    <t>Kabel 1-H07 V-K/CYA/25mm2</t>
  </si>
  <si>
    <t>LED nouzové svítidlo 3,3W</t>
  </si>
  <si>
    <t>Revizní zpráva hromosvodu</t>
  </si>
  <si>
    <t>SH1n03: Prkenná podlaha 1</t>
  </si>
  <si>
    <t>SH1n04: Prkenná podlaha 2</t>
  </si>
  <si>
    <t>SH1n12: Prkenná podlaha 3</t>
  </si>
  <si>
    <t>SH1n13: Prkenná podlaha 4</t>
  </si>
  <si>
    <t>SH1n14: Prkenná podlaha 5</t>
  </si>
  <si>
    <t>X_2: Ostatní prvky - nové</t>
  </si>
  <si>
    <t>drobný spojovací materiál</t>
  </si>
  <si>
    <t> "napojení iWC na svod K3</t>
  </si>
  <si>
    <t> 0,315+3,05+3,46+1,42+2,2</t>
  </si>
  <si>
    <t> 0,9+0,48+0,222+0,23+0,23</t>
  </si>
  <si>
    <t> 1,6+0,6+0,6+0,3+0,3+0,23</t>
  </si>
  <si>
    <t>m.č. 1.03; 59</t>
  </si>
  <si>
    <t>m.č. D.1.01;1</t>
  </si>
  <si>
    <t>m.č. D.1.02;1</t>
  </si>
  <si>
    <t>m.č. D.2.01;1</t>
  </si>
  <si>
    <t>m.č. D.2.02;1</t>
  </si>
  <si>
    <t>m.č. D.2.03;1</t>
  </si>
  <si>
    <t>m.č. D.3.01;1</t>
  </si>
  <si>
    <t>(8,19+7,42)*(0,15*2+0,1*2)</t>
  </si>
  <si>
    <t xml:space="preserve">1/0,08*(0,05*0,03)*381,87
</t>
  </si>
  <si>
    <t>1/0,625*(0,06*0,04)*382,56</t>
  </si>
  <si>
    <t>Kabel B2cas1d1 P60-R 2x1,5</t>
  </si>
  <si>
    <t>SH1b19: PVC - Dvorní domek</t>
  </si>
  <si>
    <t>Sonda do omítky 150x250 mm</t>
  </si>
  <si>
    <t> 0,659+0,231+0,231+0,5+0,5</t>
  </si>
  <si>
    <t>Detektor úniku plynu   230V</t>
  </si>
  <si>
    <t>K_2: Kamenické prvky - nové</t>
  </si>
  <si>
    <t>Práce na památkovém objektu</t>
  </si>
  <si>
    <t>X_3: Ostatní prvky - repase</t>
  </si>
  <si>
    <t>ocel profilová TR 150x100x4</t>
  </si>
  <si>
    <t>stahovací pásky 1 bal 100ks</t>
  </si>
  <si>
    <t> -19,132*0,6*(0,1+0,16+0,1)</t>
  </si>
  <si>
    <t>Demontáž  HVDT</t>
  </si>
  <si>
    <t>OSV: Osvětlení</t>
  </si>
  <si>
    <t>m.č. 2.14; 1,2</t>
  </si>
  <si>
    <t>m.č. 3.11; 4,7</t>
  </si>
  <si>
    <t>průrazy zdivem</t>
  </si>
  <si>
    <t>(0,5*0,5*0,35-0,3*0,2*0,1)*4</t>
  </si>
  <si>
    <t>06 - TR 120x60x4; 0,029*1,15</t>
  </si>
  <si>
    <t>SE.01_5: NOVÁ SOKLOVÁ OMÍTKA</t>
  </si>
  <si>
    <t>SE.01_6: NOVÁ SOKLOVÁ OMÍTKA</t>
  </si>
  <si>
    <t> "rýha 70 mm (potrubí DN 50)</t>
  </si>
  <si>
    <t> 0,28+0,3+0,2+0,25+0,53+0,53</t>
  </si>
  <si>
    <t> 1,269+0,263+0,263+0,45+0,45</t>
  </si>
  <si>
    <t> 2,301+4,315+0,25+5,61+0,557</t>
  </si>
  <si>
    <t>04 - TR 120x60x4; 0,0315*1,15</t>
  </si>
  <si>
    <t>05 - TR 120x60x4; 0,0303*1,15</t>
  </si>
  <si>
    <t>07 - TR 120x60x4; 0,0286*1,15</t>
  </si>
  <si>
    <t>08 - TR 120x60x4; 0,0276*1,15</t>
  </si>
  <si>
    <t>09 - TR 120x60x4; 0,0076*1,15</t>
  </si>
  <si>
    <t>2.D02: Pochozí zasklení tropu</t>
  </si>
  <si>
    <t>K_3: Kamenické prvky - repase</t>
  </si>
  <si>
    <t>SV1b01: Bourané cihelné zdivo</t>
  </si>
  <si>
    <t> "Napojení výlevky na svod K1</t>
  </si>
  <si>
    <t> "Napojení výlevky na svod K2</t>
  </si>
  <si>
    <t> -(8,486*0,6*(0,1+0,125+0,1))</t>
  </si>
  <si>
    <t>SO 03a: Nádvoří</t>
  </si>
  <si>
    <t>Výměra bez ztr.</t>
  </si>
  <si>
    <t>Zkoušky, revize</t>
  </si>
  <si>
    <t>m.č. 0.01; 13,3</t>
  </si>
  <si>
    <t>m.č. 0.03; 17,7</t>
  </si>
  <si>
    <t>m.č. 0.04; 9,32</t>
  </si>
  <si>
    <t>m.č. 0.06; 5,15</t>
  </si>
  <si>
    <t>m.č. 0.08; 6,54</t>
  </si>
  <si>
    <t>m.č. 0.10; 2,57</t>
  </si>
  <si>
    <t>m.č. 0.11; 3,33</t>
  </si>
  <si>
    <t>m.č. 0.12; 4,32</t>
  </si>
  <si>
    <t>m.č. 0.13; 3,36</t>
  </si>
  <si>
    <t>m.č. 0.14; 3,71</t>
  </si>
  <si>
    <t>m.č. 1.01; 8,37</t>
  </si>
  <si>
    <t>m.č. 1.04; 38,8</t>
  </si>
  <si>
    <t>m.č. 1.09; 2,04</t>
  </si>
  <si>
    <t>m.č. 1.10; 2,43</t>
  </si>
  <si>
    <t>m.č. 1.11; 1,46</t>
  </si>
  <si>
    <t>m.č. 1.12; 2,74</t>
  </si>
  <si>
    <t>m.č. 1.13; 1,62</t>
  </si>
  <si>
    <t>m.č. 1.14; 3,71</t>
  </si>
  <si>
    <t>m.č. 1.15; 1,57</t>
  </si>
  <si>
    <t>m.č. 1.16; 5,14</t>
  </si>
  <si>
    <t>m.č. 1.17; 8,08</t>
  </si>
  <si>
    <t>m.č. 1.19; 2,98</t>
  </si>
  <si>
    <t>m.č. 2.08; 6,62</t>
  </si>
  <si>
    <t>m.č. 2.10; 3,98</t>
  </si>
  <si>
    <t>m.č. 2.11; 4,93</t>
  </si>
  <si>
    <t>m.č. 2.12; 1,22</t>
  </si>
  <si>
    <t>m.č. 2.13; 4,98</t>
  </si>
  <si>
    <t>m.č. 2.15; 1,14</t>
  </si>
  <si>
    <t>m.č. 3.02; 29,2</t>
  </si>
  <si>
    <t>m.č. 3.05; 22,8</t>
  </si>
  <si>
    <t>m.č. 3.08; 6,32</t>
  </si>
  <si>
    <t>m.č. 3.10; 3,99</t>
  </si>
  <si>
    <t>m.č. 3.12; 1,23</t>
  </si>
  <si>
    <t>m.č. 3.13; 4,99</t>
  </si>
  <si>
    <t>m.č. 3.14; 1,19</t>
  </si>
  <si>
    <t>m.č. 3.15; 1,15</t>
  </si>
  <si>
    <t>m.č. 3.16; 7,01</t>
  </si>
  <si>
    <t>m.č. 4.03; 6,12</t>
  </si>
  <si>
    <t>m.č. 4.04; 3,95</t>
  </si>
  <si>
    <t>m.č. 4.05; 7,42</t>
  </si>
  <si>
    <t>m.č. 5.01; 17,7</t>
  </si>
  <si>
    <t>m.č. 5.02; 1,91</t>
  </si>
  <si>
    <t>m.č. 6.01; 21,9</t>
  </si>
  <si>
    <t> "Stupačka - V1</t>
  </si>
  <si>
    <t>8 Port switch konfigurovatelný</t>
  </si>
  <si>
    <t>SH2n: Stropy a podhledy - NOVÉ</t>
  </si>
  <si>
    <t>SV1n: Svislé konstrukce - NOVÉ</t>
  </si>
  <si>
    <t> "napojení umyvadla na svod K1</t>
  </si>
  <si>
    <t> "napojení umyvadla na svod K2</t>
  </si>
  <si>
    <t> "rýha  100 mm (potrubí DN 70)</t>
  </si>
  <si>
    <t> "rýha 150 mm (potrubí DN 110)</t>
  </si>
  <si>
    <t>009: Ostatní konstrukce a práce</t>
  </si>
  <si>
    <t>10 - TR 120x60x4; 0,0156*2*1,15</t>
  </si>
  <si>
    <t>381,87*((1/0,08)*(0,05+0,03*2))</t>
  </si>
  <si>
    <t>Obsyp studny z kameniva hrubého</t>
  </si>
  <si>
    <t>Omytí povrchu mýdlovým roztokem</t>
  </si>
  <si>
    <t>deska XPS hladký povrch tl 30mm</t>
  </si>
  <si>
    <t>997: Přesun sutě</t>
  </si>
  <si>
    <t>998: Přesun hmot</t>
  </si>
  <si>
    <t>SO1_ÚT: VYTÁPĚNÍ</t>
  </si>
  <si>
    <t>SO1_ÚT_G: Nátěry</t>
  </si>
  <si>
    <t>SO2_ÚT: VYTÁPĚNÍ</t>
  </si>
  <si>
    <t>Vodič FeZn O10mm</t>
  </si>
  <si>
    <t>m.č. 0.02; 50,41</t>
  </si>
  <si>
    <t>m.č. 0.05; 18,24</t>
  </si>
  <si>
    <t>m.č. 0.09; 27,03</t>
  </si>
  <si>
    <t>m.č. 1.05; 20,91</t>
  </si>
  <si>
    <t>m.č. 1.06; 24,82</t>
  </si>
  <si>
    <t>m.č. 1.07; 31,83</t>
  </si>
  <si>
    <t>m.č. 1.08; 15,17</t>
  </si>
  <si>
    <t>m.č. 2.01; 78,61</t>
  </si>
  <si>
    <t>m.č. 2.02; 27,75</t>
  </si>
  <si>
    <t>m.č. 2.03; 73,27</t>
  </si>
  <si>
    <t>m.č. 2.04; 39,24</t>
  </si>
  <si>
    <t>m.č. 2.05; 20,78</t>
  </si>
  <si>
    <t>m.č. 2.06; 24,32</t>
  </si>
  <si>
    <t>m.č. 2.07; 19,62</t>
  </si>
  <si>
    <t>m.č. 2.09; 14,25</t>
  </si>
  <si>
    <t>m.č. 2.16; 12,48</t>
  </si>
  <si>
    <t>m.č. 3.01; 84,99</t>
  </si>
  <si>
    <t>m.č. 3.03; 77,82</t>
  </si>
  <si>
    <t>m.č. 3.04; 40,87</t>
  </si>
  <si>
    <t>m.č. 3.06; 24,18</t>
  </si>
  <si>
    <t>m.č. 3.07; 20,86</t>
  </si>
  <si>
    <t>m.č. 3.09; 13,72</t>
  </si>
  <si>
    <t> "prostup stěnou</t>
  </si>
  <si>
    <t>(0,29*(1,75*2+0,7*2)+1,75*0,7)*2</t>
  </si>
  <si>
    <t>3: Svislé a kompletní konstrukce</t>
  </si>
  <si>
    <t>SE.01_1: SANACE STÁVAJÍCÍ OMÍTKY</t>
  </si>
  <si>
    <t>SH1b09: Lepené vlýsky s kobercem</t>
  </si>
  <si>
    <t>Zásyp truhlíku vrstvou substrátu</t>
  </si>
  <si>
    <t> -(15,852-1,2)*0,6*(0,1+0,1+0,1)</t>
  </si>
  <si>
    <t> 4,4+4,358+0,892+0,56+2,405+0,45</t>
  </si>
  <si>
    <t>3.PR-1-02 - 2x IPE120; 3*2*0,0104</t>
  </si>
  <si>
    <t>SH2b: Stropy a podhledy - BOURANÉ</t>
  </si>
  <si>
    <t>SH4n: Parterové komunikace - NOVÉ</t>
  </si>
  <si>
    <t>SV1b: Svislé konstrukce - BOURANÉ</t>
  </si>
  <si>
    <t> 0,318+0,25+2,188+1,21+0,252+0,45</t>
  </si>
  <si>
    <t>1; výměra položky</t>
  </si>
  <si>
    <t>2; výměra položky</t>
  </si>
  <si>
    <t>3; výměra položky</t>
  </si>
  <si>
    <t>4; výměra položky</t>
  </si>
  <si>
    <t>5; výměra položky</t>
  </si>
  <si>
    <t>6; výměra položky</t>
  </si>
  <si>
    <t>9; výměra položky</t>
  </si>
  <si>
    <t>D_2: Dveře - nové</t>
  </si>
  <si>
    <t>ESIL_A: Kabeláž :</t>
  </si>
  <si>
    <t>Vodič AlMgSi O8mm</t>
  </si>
  <si>
    <t>m.č. 0.07a; 19,61</t>
  </si>
  <si>
    <t>m.č. 0.07b; 18,37</t>
  </si>
  <si>
    <t>m.č. 1.02a; 77,93</t>
  </si>
  <si>
    <t>m.č. 1.02b; 17,12</t>
  </si>
  <si>
    <t>m.č. 4.01; 134,61</t>
  </si>
  <si>
    <t>m.č. 4.02; 136,53</t>
  </si>
  <si>
    <t>1.PR-1-01 - 4x IPE80; 1,19*4*0,006</t>
  </si>
  <si>
    <t>Nové instalované potrubí SPIRO 125</t>
  </si>
  <si>
    <t>Nové instalované potrubí SPIRO 160</t>
  </si>
  <si>
    <t>SK_B: ROZVODY A POMOCNÉ KONSTRUKCE</t>
  </si>
  <si>
    <t> 0,642+0,989+0,328+0,202+0,58+0,53</t>
  </si>
  <si>
    <t>L 80x80x5; (2,6*2+3,2+2,66)*0,00734</t>
  </si>
  <si>
    <t>Nové krokve 140/140, dl. 6,0 m; 2*6</t>
  </si>
  <si>
    <t>ocel profilová IPE 80 jakost 11 375</t>
  </si>
  <si>
    <t>ocel profilová UPE 80 jakost 11 375</t>
  </si>
  <si>
    <t>11; výměra položky</t>
  </si>
  <si>
    <t>14; výměra položky</t>
  </si>
  <si>
    <t>17; výměra položky</t>
  </si>
  <si>
    <t>18; výměra položky</t>
  </si>
  <si>
    <t>22; výměra položky</t>
  </si>
  <si>
    <t>SO1_ÚT_F: Demontáž</t>
  </si>
  <si>
    <t>SO2_ÚT_F: Demontáž</t>
  </si>
  <si>
    <t>Zkušební svorka SZ</t>
  </si>
  <si>
    <t>inženýrská činnost</t>
  </si>
  <si>
    <t>m.č. D.1.01; 32,71</t>
  </si>
  <si>
    <t>m.č. D.1.02; 42,21</t>
  </si>
  <si>
    <t>m.č. D.2.01; 12,04</t>
  </si>
  <si>
    <t>m.č. D.2.02; 27,19</t>
  </si>
  <si>
    <t>m.č. D.2.03; 41,62</t>
  </si>
  <si>
    <t>m.č. D.3.01; 85,06</t>
  </si>
  <si>
    <t> "Stupačka V1 - SV</t>
  </si>
  <si>
    <t> "Stupačka V1 - TV</t>
  </si>
  <si>
    <t> "Stupačka V2 + V3</t>
  </si>
  <si>
    <t> "Svislá stoupačka</t>
  </si>
  <si>
    <t> "svislá stoupačka</t>
  </si>
  <si>
    <t>1.PR-2-01 - 4x IPE200; 2,12*4*0,0224</t>
  </si>
  <si>
    <t>CCTV_B: ROZVODY A POMOCNÉ KONSTRUKCE</t>
  </si>
  <si>
    <t>ESIL_P: Nouzové volání pro invalidy:</t>
  </si>
  <si>
    <t>PZTS_B: ROZVODY A POMOCNÉ KONSTRUKCE</t>
  </si>
  <si>
    <t>SH4b: Parterové komunikace - BOURANÉ</t>
  </si>
  <si>
    <t>ocel profilová IPE 120 jakost 11 375</t>
  </si>
  <si>
    <t>ocel profilová IPE 200 jakost 11 375</t>
  </si>
  <si>
    <t>ocel profilová UPE 160 jakost 11 375</t>
  </si>
  <si>
    <t>SH1b20: Dubové parkety - Dvorní domek</t>
  </si>
  <si>
    <t>SI.02_8: NOVÁ OMÍTKA ODHALENÉHO ZDIVA</t>
  </si>
  <si>
    <t>SI.03_7: NOVÁ OMÍTKA ODHALENÉHO ZDIVA</t>
  </si>
  <si>
    <t>SI.r.03: SANACE RESTAURÁTORSKÉ STROPY</t>
  </si>
  <si>
    <t>Uzamykatelná zásuvka, 230V, 16A, IP44</t>
  </si>
  <si>
    <t>ocel profilová HE-B 120 jakost 11 375</t>
  </si>
  <si>
    <t>ocel profilová HE-B 160 jakost 11 375</t>
  </si>
  <si>
    <t>vyrovnávací schody Máshauzu u WC; 0,4</t>
  </si>
  <si>
    <t>vyrovnávací schody Máshauzu u WC; 2,2</t>
  </si>
  <si>
    <t>05: Požární vodovod</t>
  </si>
  <si>
    <t>2,1; výměra položky</t>
  </si>
  <si>
    <t>2,2; výměra položky</t>
  </si>
  <si>
    <t>2,3; výměra položky</t>
  </si>
  <si>
    <t>5,1; výměra položky</t>
  </si>
  <si>
    <t>9,3; výměra položky</t>
  </si>
  <si>
    <t>Bužírkový modul 444</t>
  </si>
  <si>
    <t>Celkem (včetně DPH)</t>
  </si>
  <si>
    <t>Chránička /stropem/</t>
  </si>
  <si>
    <t>D_3: Dveře - repase</t>
  </si>
  <si>
    <t>Koordinační činnost</t>
  </si>
  <si>
    <t>Oplocení staveniště</t>
  </si>
  <si>
    <t>SO1_OPZ_D: Demontáž</t>
  </si>
  <si>
    <t>SO2_OPZ_D: Demontáž</t>
  </si>
  <si>
    <t>Svorka jímačová SJ1</t>
  </si>
  <si>
    <t>Vybavení staveniště</t>
  </si>
  <si>
    <t>Zařízení staveniště</t>
  </si>
  <si>
    <t>schodiště 0.13; 1*7</t>
  </si>
  <si>
    <t>schodiště 0.13; 1,5</t>
  </si>
  <si>
    <t>schodiště 0.13; 3,1</t>
  </si>
  <si>
    <t>schodiště 0.14; 3,4</t>
  </si>
  <si>
    <t>schodiště 0.14; 3,8</t>
  </si>
  <si>
    <t> 2*0,5"stoupačka V3</t>
  </si>
  <si>
    <t> 4*0,5"stoupačka V1</t>
  </si>
  <si>
    <t> 4*0,5"stoupačka V2</t>
  </si>
  <si>
    <t>724: Zdravotechnika - strojní vybavení</t>
  </si>
  <si>
    <t>9: Ostatní konstrukce a práce, bourání</t>
  </si>
  <si>
    <t> 0,425+0,525+1,46+2,484+0,895+0,88+0,7</t>
  </si>
  <si>
    <t> 2,301+4,315+0,25+5,61+0,557+0,46+0,35</t>
  </si>
  <si>
    <t>Potrubí nerezové vlnovcové  3/4" (voda)</t>
  </si>
  <si>
    <t>SI.r.03-1: SANACE RESTAURÁTORSKÉ STROPY</t>
  </si>
  <si>
    <t>pisoár automatický se sifonem kapacitní</t>
  </si>
  <si>
    <t>vyrovnávací schody Máshauzu u WC; 1,1*2</t>
  </si>
  <si>
    <t> 0,6+0,6+1,5+0,8+0,45+1,6+0,3+0,53+0,53</t>
  </si>
  <si>
    <t>0,92; výměra položky</t>
  </si>
  <si>
    <t>099: Přesun hmot HSV</t>
  </si>
  <si>
    <t>18,4; výměra položky</t>
  </si>
  <si>
    <t>2,63; výměra položky</t>
  </si>
  <si>
    <t>2,84; výměra položky</t>
  </si>
  <si>
    <t>30,8; výměra položky</t>
  </si>
  <si>
    <t>79,6; výměra položky</t>
  </si>
  <si>
    <t>8,08; výměra položky</t>
  </si>
  <si>
    <t>83,2; výměra položky</t>
  </si>
  <si>
    <t>Otlučení omítek stěn</t>
  </si>
  <si>
    <t>SH3n: Střechy - NOVÉ</t>
  </si>
  <si>
    <t>3.PR-1-01 - 2x IPE120 02; 2,525*2*0,0104</t>
  </si>
  <si>
    <t> 1,1+0,27+0,26+1,7+0,38+0,509+1,5+0,3+0,3</t>
  </si>
  <si>
    <t> 16,081+0,433+2,74+0,514+4,68+0,777+2,513</t>
  </si>
  <si>
    <t> 3,954+4,161+0,76+3,006+1,508+1,508+1,315</t>
  </si>
  <si>
    <t>0,009; výměra položky</t>
  </si>
  <si>
    <t>0,115; výměra položky</t>
  </si>
  <si>
    <t>0,537; výměra položky</t>
  </si>
  <si>
    <t>0,631; výměra položky</t>
  </si>
  <si>
    <t>0,947; výměra položky</t>
  </si>
  <si>
    <t>099.: Přesun hmot HSV</t>
  </si>
  <si>
    <t>1,397; výměra položky</t>
  </si>
  <si>
    <t>1,578; výměra položky</t>
  </si>
  <si>
    <t>1.D08: Schodiště 2.NP</t>
  </si>
  <si>
    <t>19,95; výměra položky</t>
  </si>
  <si>
    <t>2,536; výměra položky</t>
  </si>
  <si>
    <t>23,97; výměra položky</t>
  </si>
  <si>
    <t>24,33; výměra položky</t>
  </si>
  <si>
    <t>3,695; výměra položky</t>
  </si>
  <si>
    <t>5,367; výměra položky</t>
  </si>
  <si>
    <t>5,572; výměra položky</t>
  </si>
  <si>
    <t>5,889; výměra položky</t>
  </si>
  <si>
    <t>6,945; výměra položky</t>
  </si>
  <si>
    <t>7,632; výměra položky</t>
  </si>
  <si>
    <t>8,486; výměra položky</t>
  </si>
  <si>
    <t>8,741; výměra položky</t>
  </si>
  <si>
    <t>SV1n99: Ostatní zdění</t>
  </si>
  <si>
    <t>revize, topná zkouška</t>
  </si>
  <si>
    <t>schodiště 1.17; 8,1+4</t>
  </si>
  <si>
    <t> "nové svody K1 až K5</t>
  </si>
  <si>
    <t> "pažení výkopu jímky</t>
  </si>
  <si>
    <t> 1"odbočka 150/125/45</t>
  </si>
  <si>
    <t>Kryt cesty - mlat - lomová výsivka fr. 0-4</t>
  </si>
  <si>
    <t>Redukce  DN 32/25  (na stáv. ocel. trubce)</t>
  </si>
  <si>
    <t>SE.01_8: NÁHRADA NEVHODNÉ CEMENTOVÉ OMÍTKY</t>
  </si>
  <si>
    <t>SH3b01: Krytina, Bobrovka korunová skladba</t>
  </si>
  <si>
    <t>SH3b02: Krytina, Prejzová krytina do malty</t>
  </si>
  <si>
    <t>SH3n02: Krytina, Prejzová krytina do malty</t>
  </si>
  <si>
    <t>vyrovnávací schody Máshauzu u WC; 2,2*0,04</t>
  </si>
  <si>
    <t>deska stropní plná PZD 740x290x90mm, 5kN/m2</t>
  </si>
  <si>
    <t> "napojení umyvadla pro invalidy na svod K3</t>
  </si>
  <si>
    <t>č.m. 3.08 - SKLAD;6,19</t>
  </si>
  <si>
    <t>č.m. 3.08 - SKLAD;6,32</t>
  </si>
  <si>
    <t>03: Dešťová kanalizace</t>
  </si>
  <si>
    <t>1.D02: Střešní světlík</t>
  </si>
  <si>
    <t>101,04; výměra položky</t>
  </si>
  <si>
    <t>11,778; výměra položky</t>
  </si>
  <si>
    <t>14,514; výměra položky</t>
  </si>
  <si>
    <t>15,585; výměra položky</t>
  </si>
  <si>
    <t>15,852; výměra položky</t>
  </si>
  <si>
    <t>16,212; výměra položky</t>
  </si>
  <si>
    <t>16,328; výměra položky</t>
  </si>
  <si>
    <t>17,733; výměra položky</t>
  </si>
  <si>
    <t>17,814; výměra položky</t>
  </si>
  <si>
    <t>19,132; výměra položky</t>
  </si>
  <si>
    <t>19,706; výměra položky</t>
  </si>
  <si>
    <t>21,804; výměra položky</t>
  </si>
  <si>
    <t>22,009; výměra položky</t>
  </si>
  <si>
    <t>23,151; výměra položky</t>
  </si>
  <si>
    <t>24,338; výměra položky</t>
  </si>
  <si>
    <t>28,856; výměra položky</t>
  </si>
  <si>
    <t>30,434; výměra položky</t>
  </si>
  <si>
    <t>43,731; výměra položky</t>
  </si>
  <si>
    <t>44,269; výměra položky</t>
  </si>
  <si>
    <t>46,064; výměra položky</t>
  </si>
  <si>
    <t>49,515; výměra položky</t>
  </si>
  <si>
    <t>52,809; výměra položky</t>
  </si>
  <si>
    <t>74,457; výměra položky</t>
  </si>
  <si>
    <t>89,775; výměra položky</t>
  </si>
  <si>
    <t>Jímací tyč JV15 (2,0m)</t>
  </si>
  <si>
    <t>O_1: Okna - odstraněná</t>
  </si>
  <si>
    <t>SH4b01: Štěrková cesta</t>
  </si>
  <si>
    <t>SO 04: Schodišťová věž</t>
  </si>
  <si>
    <t>Soumrakový spínač DS-G</t>
  </si>
  <si>
    <t>Vyškrabání spár dlažeb</t>
  </si>
  <si>
    <t>Výlevky montáž výlevky</t>
  </si>
  <si>
    <t>štěrkopísek frakce 0/2</t>
  </si>
  <si>
    <t>schodiště 1.17; 1,4*16</t>
  </si>
  <si>
    <t> "Svislá stoupačka Pž1</t>
  </si>
  <si>
    <t> "svod K4 - dřez DN 50</t>
  </si>
  <si>
    <t> "svod K5 - dřez DN 50</t>
  </si>
  <si>
    <t>Úžlabí, RŠ 655 mm;3,66</t>
  </si>
  <si>
    <t>Úžlabí, RŠ 655 mm;3,69</t>
  </si>
  <si>
    <t> 1,89+0,115+0,38+0,305+0,435+0,379+0,23+0,23</t>
  </si>
  <si>
    <t>Exteriérové LED svítidlo IP44, 5W (ozn. "13")</t>
  </si>
  <si>
    <t>Potrubí plynové nerezové EUROGW, PN 0,5 DN 20</t>
  </si>
  <si>
    <t>Zásuvka jednoduchá pod omítku 230V, 16A, IP44</t>
  </si>
  <si>
    <t> 1,778+0,71+0,5+0,5+0,558+0,264+0,221+0,5+0,5</t>
  </si>
  <si>
    <t>č.m. 1.01 - ZÁDVEŘÍ;3,6</t>
  </si>
  <si>
    <t>č.m. 1.08 - CHODBA;28,1</t>
  </si>
  <si>
    <t>č.m. 3.08 - SKLAD;33,03</t>
  </si>
  <si>
    <t>č.m. 3.08 - SKLAD;34,05</t>
  </si>
  <si>
    <t>č.m. 3.11 - WC MUŽI;4,7</t>
  </si>
  <si>
    <t>04: Zařizovací předměty</t>
  </si>
  <si>
    <t>109,544; výměra položky</t>
  </si>
  <si>
    <t>206,321; výměra položky</t>
  </si>
  <si>
    <t>225,222; výměra položky</t>
  </si>
  <si>
    <t>255,836; výměra položky</t>
  </si>
  <si>
    <t>D_1: Dveře - odstraněné</t>
  </si>
  <si>
    <t>ESIL_G: Rozváděč R-1PP:</t>
  </si>
  <si>
    <t>ESIL_H: Rozváděč R-1NP:</t>
  </si>
  <si>
    <t>ESIL_I: Rozváděč R-2NP:</t>
  </si>
  <si>
    <t>ESIL_J: Rozváděč R-3NP:</t>
  </si>
  <si>
    <t>Elektroměr ET (dodá RZ)</t>
  </si>
  <si>
    <t>Hlavní vypínač QM 25A/3</t>
  </si>
  <si>
    <t>Hlavní vypínač QM 32A/3</t>
  </si>
  <si>
    <t>SH1n00: Obložení schodů</t>
  </si>
  <si>
    <t>SH3b: Střechy - BOURANÉ</t>
  </si>
  <si>
    <t>SI.01_1: CIHELNÁ DLAŽBA</t>
  </si>
  <si>
    <t>SO 03: Nádvoří, zahrada</t>
  </si>
  <si>
    <t>SO1_ÚT_E: Otopná tělesa</t>
  </si>
  <si>
    <t>V04: Inženýrská činnost</t>
  </si>
  <si>
    <t>Baterie umyvadlové stojánkové pákové s výpustí</t>
  </si>
  <si>
    <t>Patch kabel optický simplex LC-LC 09/125 1m SM</t>
  </si>
  <si>
    <t> 0,39+0,19+3,278+0,592+2,847+2,633+0,263+0,263</t>
  </si>
  <si>
    <t> 1,532+3,76+1,587+2,07+1,972+0,312+4,876+1,499</t>
  </si>
  <si>
    <t>č.m. 1.01 - ZÁDVEŘÍ;14,4</t>
  </si>
  <si>
    <t>č.m. 1.01 - ZÁDVEŘÍ;2,88</t>
  </si>
  <si>
    <t>č.m. 1.08 - CHODBA;14,71</t>
  </si>
  <si>
    <t>č.m. 1.08 - CHODBA;15,17</t>
  </si>
  <si>
    <t>č.m. 1.08 - CHODBA;33,06</t>
  </si>
  <si>
    <t>č.m. 2.09 - CHODBA;13,97</t>
  </si>
  <si>
    <t>č.m. 2.09 - CHODBA;14,25</t>
  </si>
  <si>
    <t>č.m. 2.09 - CHODBA;40,86</t>
  </si>
  <si>
    <t>č.m. 2.09 - CHODBA;53,77</t>
  </si>
  <si>
    <t>č.m. 2.11 - WC MUŽI;4,83</t>
  </si>
  <si>
    <t>č.m. 2.11 - WC MUŽI;4,93</t>
  </si>
  <si>
    <t>č.m. 2.13 - WC ŽENY;4,88</t>
  </si>
  <si>
    <t>č.m. 2.13 - WC ŽENY;4,98</t>
  </si>
  <si>
    <t>č.m. 3.09 - CHODBA;13,45</t>
  </si>
  <si>
    <t>č.m. 3.09 - CHODBA;13,72</t>
  </si>
  <si>
    <t>č.m. 3.09 - CHODBA;26,76</t>
  </si>
  <si>
    <t>č.m. 3.09 - CHODBA;38,23</t>
  </si>
  <si>
    <t>č.m. 3.11 - WC MUŽI;15,2</t>
  </si>
  <si>
    <t>č.m. 3.11 - WC MUŽI;4,61</t>
  </si>
  <si>
    <t>č.m. 3.13 - WC ŽENY;4,89</t>
  </si>
  <si>
    <t>č.m. 3.13 - WC ŽENY;4,99</t>
  </si>
  <si>
    <t>č.m. D.3.01 - PŮDA;76,55</t>
  </si>
  <si>
    <t>02: Splašková kanalizace</t>
  </si>
  <si>
    <t>762: Konstrukce tesařské</t>
  </si>
  <si>
    <t>Podpěra vedení na fasádě</t>
  </si>
  <si>
    <t>Podpěra vedení na střeše</t>
  </si>
  <si>
    <t>SH1b07: Kamenná dlažba 2</t>
  </si>
  <si>
    <t>SH1n02: Špalíková dlažba</t>
  </si>
  <si>
    <t>SH4b02: Dláždění nádvoří</t>
  </si>
  <si>
    <t>SH4n02: Dláždění nádvoří</t>
  </si>
  <si>
    <t>SO_1: Sankturinovský dům</t>
  </si>
  <si>
    <t>Umělecká díla nepřenosná</t>
  </si>
  <si>
    <t>V02: Příprava staveniště</t>
  </si>
  <si>
    <t>V03: Zařízení staveniště</t>
  </si>
  <si>
    <t>V04.: Inženýrská činnost</t>
  </si>
  <si>
    <t>lak penetrační asfaltový</t>
  </si>
  <si>
    <t>schodiště 0.13; 3,1*0,04</t>
  </si>
  <si>
    <t>schodiště 0.14; 1,572*10</t>
  </si>
  <si>
    <t>schodiště 0.14; 3,8*0,04</t>
  </si>
  <si>
    <t>Nové instalované potrubí pod podlahou PVC KG 125</t>
  </si>
  <si>
    <t>Stropní LED svítidlo kulaté pr. 220mm (ozn. "2")</t>
  </si>
  <si>
    <t> "napojení dvorní vpusti na stávající kanalizaci</t>
  </si>
  <si>
    <t>Hlava piloty z plechu P30 - 250x250mm výztuhy P10</t>
  </si>
  <si>
    <t> 1,89+0,115+0,38+0,305+0,435+0,379+0,23+0,23+0,23</t>
  </si>
  <si>
    <t>č.m. 0.13 - SCHODIŠTĚ;9,7</t>
  </si>
  <si>
    <t>č.m. 1.01 - ZÁDVEŘÍ;10,34</t>
  </si>
  <si>
    <t>č.m. 1.01 - ZÁDVEŘÍ;10,88</t>
  </si>
  <si>
    <t>č.m. 2.11 - WC MUŽI;21,34</t>
  </si>
  <si>
    <t>č.m. 2.11 - WC MUŽI;35,56</t>
  </si>
  <si>
    <t>č.m. 2.13 - WC ŽENY;18,42</t>
  </si>
  <si>
    <t>č.m. 2.13 - WC ŽENY;38,38</t>
  </si>
  <si>
    <t>č.m. 3.05 - KANCELÁŘ;22,8</t>
  </si>
  <si>
    <t>č.m. 3.11 - WC MUŽI;27,63</t>
  </si>
  <si>
    <t>č.m. 3.13 - WC ŽENY;10,64</t>
  </si>
  <si>
    <t>č.m. 3.13 - WC ŽENY;29,54</t>
  </si>
  <si>
    <t>č.m. D.3.01 - PŮDA;166,19</t>
  </si>
  <si>
    <t>Odřezání objímky  potrubí</t>
  </si>
  <si>
    <t>Odřezání objímky do DN 50</t>
  </si>
  <si>
    <t>SH1n21: Epoxidový nátěr 3</t>
  </si>
  <si>
    <t>SK: STRUKTUROVANÁ KABELÁŽ</t>
  </si>
  <si>
    <t>SO 01: Sankturinovský dům</t>
  </si>
  <si>
    <t>V02.: Příprava staveniště</t>
  </si>
  <si>
    <t>V03.: Zařízení staveniště</t>
  </si>
  <si>
    <t>Vytyčení, zameření stavby</t>
  </si>
  <si>
    <t>Ztížené dopravní podmínky</t>
  </si>
  <si>
    <t>osivo směs travní parková</t>
  </si>
  <si>
    <t>(5,81+5,83+5,86+5,89+5,92+5,95+5,98+6,01)*(0,16*6)</t>
  </si>
  <si>
    <t>0041: Stropy a stropní konstrukce (pozemní stavby)</t>
  </si>
  <si>
    <t>Pigtail 9/125 LCapc SM OS 1,5m SXPI-LC-APC-OS-1,5M</t>
  </si>
  <si>
    <t>Bourání konstrukcí nadzákladových z betonu prostého</t>
  </si>
  <si>
    <t> "vyspravení podlahy - trubka DN25 odvod kondenzátu</t>
  </si>
  <si>
    <t>č.m. 0.10 - SCHODIŠTĚ;18,1</t>
  </si>
  <si>
    <t>č.m. 0.10 - SCHODIŠTĚ;2,57</t>
  </si>
  <si>
    <t>č.m. 0.11 - SCHODIŠTĚ;3,33</t>
  </si>
  <si>
    <t>č.m. 0.11 - SCHODIŠTĚ;4,33</t>
  </si>
  <si>
    <t>č.m. 0.12 - SCHODIŠTĚ;4,32</t>
  </si>
  <si>
    <t>č.m. 0.12 - SCHODIŠTĚ;5,62</t>
  </si>
  <si>
    <t>č.m. 0.13 - SCHODIŠTĚ;4,37</t>
  </si>
  <si>
    <t>č.m. 0.14 - SCHODIŠTĚ;4,82</t>
  </si>
  <si>
    <t>č.m. 0.14 - SCHODIŠTĚ;5,66</t>
  </si>
  <si>
    <t>č.m. 1.17 - SCHODIŠTĚ;10,5</t>
  </si>
  <si>
    <t>č.m. 3.05 - KANCELÁŘ;22,34</t>
  </si>
  <si>
    <t>č.m. 3.05 - KANCELÁŘ;56,57</t>
  </si>
  <si>
    <t>č.m. 3.05 - KANCELÁŘ;59,54</t>
  </si>
  <si>
    <t>č.m. 3.16 - SCHODIŠTĚ;7,82</t>
  </si>
  <si>
    <t>č.m. 4.05 - SCHODIŠTĚ;7,42</t>
  </si>
  <si>
    <t>č.m. 5.02 - SCHODIŠTĚ;1,91</t>
  </si>
  <si>
    <t>764: Konstrukce klempířské</t>
  </si>
  <si>
    <t>767: Konstrukce zámečnické</t>
  </si>
  <si>
    <t>Hlavní vypínač QM25/3, 25A</t>
  </si>
  <si>
    <t>SH1b01: Keramická dlažba 1</t>
  </si>
  <si>
    <t>SH1b06: Keramická dlažba 2</t>
  </si>
  <si>
    <t>SH1b11: Keramická dlažba 3</t>
  </si>
  <si>
    <t>SH1b12: Keramická dlažba 4</t>
  </si>
  <si>
    <t>SH1b13: Keramická dlažba 5</t>
  </si>
  <si>
    <t>SH1n06: Keramická dlažba 1</t>
  </si>
  <si>
    <t>SH1n10: Keramická dlažba 2</t>
  </si>
  <si>
    <t>SH1n15: Keramická dlažba 3</t>
  </si>
  <si>
    <t>SH1n22: Špalíková dlažba 2</t>
  </si>
  <si>
    <t>provaření optických vláken</t>
  </si>
  <si>
    <t>průrazy zdivem a podlahami</t>
  </si>
  <si>
    <t>Kombi klozet s hlubokým splachováním odpad vodorovný</t>
  </si>
  <si>
    <t>Násyp pod podlahy z hrubého kameniva 8-16 s udusáním</t>
  </si>
  <si>
    <t>č.m. 0.11 - SCHODIŠTĚ;10,11</t>
  </si>
  <si>
    <t>č.m. 0.12 - SCHODIŠTĚ;12,35</t>
  </si>
  <si>
    <t>č.m. 1.17 - SCHODIŠTĚ;37,43</t>
  </si>
  <si>
    <t>č.m. 1.17 - SCHODIŠTĚ;38,19</t>
  </si>
  <si>
    <t>č.m. 2.16 - SCHODIŠTĚ;16,22</t>
  </si>
  <si>
    <t>č.m. 2.16 - SCHODIŠTĚ;70,63</t>
  </si>
  <si>
    <t>č.m. 2.16 - SCHODIŠTĚ;72,82</t>
  </si>
  <si>
    <t>č.m. 5.02 - SCHODIŠTĚ;23,91</t>
  </si>
  <si>
    <t>č.m. D.2.01 - ZÁDVEŘÍ;11,21</t>
  </si>
  <si>
    <t>č.m. D.2.01 - ZÁDVEŘÍ;11,44</t>
  </si>
  <si>
    <t>č.m. D.2.01 - ZÁDVEŘÍ;31,19</t>
  </si>
  <si>
    <t>č.m. D.2.01 - ZÁDVEŘÍ;44,55</t>
  </si>
  <si>
    <t>1.D07: Předstěna v podkroví</t>
  </si>
  <si>
    <t>764.: Konstrukce klempířské</t>
  </si>
  <si>
    <t>ESIL_L: Rozváděč hlavní RH:</t>
  </si>
  <si>
    <t>Jednofázový jistič B6/1, 6A</t>
  </si>
  <si>
    <t>Montáž laťování stěn á 80mm</t>
  </si>
  <si>
    <t>Separační vrstva z PE fólie</t>
  </si>
  <si>
    <t>Třífázový jistič 20B/3, 20A</t>
  </si>
  <si>
    <t>Třífázový jistič 25B/3, 25A</t>
  </si>
  <si>
    <t>Třífázový jistič 80B/3, 80A</t>
  </si>
  <si>
    <t>Třífázový jistič B10/1, 10A</t>
  </si>
  <si>
    <t>Třífázový jistič B10/3, 10A</t>
  </si>
  <si>
    <t>Třífázový jistič B20/3, 20A</t>
  </si>
  <si>
    <t>Třífázový jistič B25/3, 25A</t>
  </si>
  <si>
    <t>Třífázový jistič C20/3, 20A</t>
  </si>
  <si>
    <t>dvířka revizní 300x300 bílá</t>
  </si>
  <si>
    <t>dvířka revizní 400x400 bílá</t>
  </si>
  <si>
    <t>dvířka revizní 600x600 bílá</t>
  </si>
  <si>
    <t>schodišťové stupně; 0,16*22</t>
  </si>
  <si>
    <t> "napojení dřezu na svod K4</t>
  </si>
  <si>
    <t> "napojení dřezu na svod K5</t>
  </si>
  <si>
    <t>(0,12*2+0,06*2)*(2,92+2,81+2,71+2,65+2,56+0,71+0,72*2)</t>
  </si>
  <si>
    <t>Armatury z plastických hmot kohouty (PPR) kulové DN 16</t>
  </si>
  <si>
    <t>Armatury z plastických hmot kohouty (PPR) kulové DN 20</t>
  </si>
  <si>
    <t>Armatury z plastických hmot kohouty (PPR) kulové DN 25</t>
  </si>
  <si>
    <t>Armatury z plastických hmot kohouty (PPR) kulové DN 32</t>
  </si>
  <si>
    <t>Ovlálné LED svítidlo 122,4W, 14810lm, 3000K (ozn. "U")</t>
  </si>
  <si>
    <t>Stojací lampa LED 682/350/50, 57,4W, 4000K  (ozn. "J")</t>
  </si>
  <si>
    <t>Zdivo z lomového kamene na hydraulickou vápennou maltu</t>
  </si>
  <si>
    <t>Základové pasy z betonu prostého C 16/20 - (C16/20 XC2)</t>
  </si>
  <si>
    <t>1.D05: Odstupňování máshauzu</t>
  </si>
  <si>
    <t>Dokumentace skutečného stavu</t>
  </si>
  <si>
    <t>ESIL_O: Hromosvod, uzemnění:</t>
  </si>
  <si>
    <t>Hlavní vypínač QM100/3, 100A</t>
  </si>
  <si>
    <t>Pohybové čidlo IP20, komplet</t>
  </si>
  <si>
    <t>TZ: Technické zařízení budov</t>
  </si>
  <si>
    <t>T_2: Truhlářské prvky - nové</t>
  </si>
  <si>
    <t>dokumentace skutečného stavu</t>
  </si>
  <si>
    <t>oživení a odskoušení systému</t>
  </si>
  <si>
    <t>svítidlo celkového osvětlení</t>
  </si>
  <si>
    <t> "připojení dřezu na svod K4</t>
  </si>
  <si>
    <t>Úžlabí, RŠ 655 mm;3,66*0,655</t>
  </si>
  <si>
    <t>Úžlabí, RŠ 655 mm;3,69*0,655</t>
  </si>
  <si>
    <t>Potrubí z trub polypropylenových odpadní (svislé) DN 110</t>
  </si>
  <si>
    <t>č.m. D.2.03 - DEPOZITÁŘ;38,29</t>
  </si>
  <si>
    <t>č.m. D.2.03 - DEPOZITÁŘ;41,62</t>
  </si>
  <si>
    <t>č.m. D.2.03 - DEPOZITÁŘ;64,02</t>
  </si>
  <si>
    <t>č.m. D.2.03 - DEPOZITÁŘ;80,02</t>
  </si>
  <si>
    <t>Instalační krabice odbočná KU</t>
  </si>
  <si>
    <t>Jednofázový jistič B10/1, 10A</t>
  </si>
  <si>
    <t>Jednofázový jistič B16/1, 16A</t>
  </si>
  <si>
    <t>Jednofázový jistič B20/1, 20A</t>
  </si>
  <si>
    <t>Práce ve výškách, v hloubkách</t>
  </si>
  <si>
    <t>SH4n03: Dláždění před vstupem</t>
  </si>
  <si>
    <t>SI.02_0: ŠTUKOVÁNÍ PODSTUPNIC</t>
  </si>
  <si>
    <t>Třífázový jistič 100B/3, 100A</t>
  </si>
  <si>
    <t> "napojení pisoárů na svod K2</t>
  </si>
  <si>
    <t> 1,972+0,312+1,532+3,76+1,587+2,07+1,972+0,312+4,876+1,499</t>
  </si>
  <si>
    <t>LED liniové svítidlo 1500mm, 69W, 9900lm, 4000K  (ozn. "N")</t>
  </si>
  <si>
    <t>Podklad z kameniva hrubého drceného vel. 16-32 mm tl 100 mm</t>
  </si>
  <si>
    <t>Vysekání kapes ve zdivu z kamene pl do 0,10 m2 hl do 300 mm</t>
  </si>
  <si>
    <t>Vysekání kapes ve zdivu z kamene pl do 0,25 m2 hl do 450 mm</t>
  </si>
  <si>
    <t>č.m. 0.06 - STÁLÁ EXPOZICE;6,7</t>
  </si>
  <si>
    <t>č.m. 2.05 - KANCELÁŘ GFJ;26,47</t>
  </si>
  <si>
    <t>č.m. 2.05 - KANCELÁŘ GFJ;27,01</t>
  </si>
  <si>
    <t>č.m. 2.05 - KANCELÁŘ GFJ;72,72</t>
  </si>
  <si>
    <t>č.m. 2.05 - KANCELÁŘ GFJ;76,54</t>
  </si>
  <si>
    <t>1.D01: Vyrovnávací stupně 1.PP</t>
  </si>
  <si>
    <t>Demontáž stávajících rozvaděčů</t>
  </si>
  <si>
    <t>ESIL_K: Rozváděč bytový R-4NP:</t>
  </si>
  <si>
    <t>Koordinátor BOZP na staveništi</t>
  </si>
  <si>
    <t>SI.01_2: KAMENNÁ DLAŽBA ŘEZANÁ</t>
  </si>
  <si>
    <t>Separační vrstva z geotextilie</t>
  </si>
  <si>
    <t>Skříň hlavního pospojení (HOP)</t>
  </si>
  <si>
    <t>Stavební průzkum bez rozlišení</t>
  </si>
  <si>
    <t>Tvorba uživatelské vizualizace</t>
  </si>
  <si>
    <t>Univerzální stmívač LED EVN011</t>
  </si>
  <si>
    <t>štěrkopísek netříděný zásypový</t>
  </si>
  <si>
    <t> "podklad pod akumulační nádrž</t>
  </si>
  <si>
    <t>Bourání zdiva nadzákladového kamenného na MV nebo MVC do 1 m3</t>
  </si>
  <si>
    <t>Zásuvka jednoduchá pod omítku 230V, 16A, IP20, neutrální bílá</t>
  </si>
  <si>
    <t>stavající zdroj tepla zachován (2x plynový stacinární  kotel)</t>
  </si>
  <si>
    <t> 1,4+0,27+0,26+1,7+0,38+0,509+1,5+0,3+0,3+0,53+0,53+0,45+0,45</t>
  </si>
  <si>
    <t>č.m. 0.07a - TECHNICKÉ ZÁZEMÍ;9</t>
  </si>
  <si>
    <t>č.m. 2.10 - WC BEZBARIÉROVÉ;3,9</t>
  </si>
  <si>
    <t>č.m. 3.14 - WC ŽENY - TOALETA;4</t>
  </si>
  <si>
    <t>ESIL_F: Rozváděč RKO (kotelna):</t>
  </si>
  <si>
    <t>Informační tabule na staveništi</t>
  </si>
  <si>
    <t>Montáž laťování podhledů á 80mm</t>
  </si>
  <si>
    <t>Nulový můstek, pomocný materiál</t>
  </si>
  <si>
    <t>Rozpěrka přípojek plynoměru G 1</t>
  </si>
  <si>
    <t>SH1n01: Cihlová dlažba do písku</t>
  </si>
  <si>
    <t>SV1n06: Montovaná příčka 125 mm</t>
  </si>
  <si>
    <t>SV1n07: Montovaná příčka 160 mm</t>
  </si>
  <si>
    <t>Vypuštění vody z otopných těles</t>
  </si>
  <si>
    <t>Výsadba trvalek prostokořenných</t>
  </si>
  <si>
    <t>X_1: Ostatní prvky - odstraněné</t>
  </si>
  <si>
    <t> "připojení umyvadel na svod K1</t>
  </si>
  <si>
    <t> "připojení umyvadla na svod K1</t>
  </si>
  <si>
    <t> "zhotovení prostupů skrz zdivo</t>
  </si>
  <si>
    <t>č.m. 0.01 - STÁLÁ EXPOZICE;17,29</t>
  </si>
  <si>
    <t>č.m. 0.01 - STÁLÁ EXPOZICE;69,06</t>
  </si>
  <si>
    <t>č.m. 0.02 - STÁLÁ EXPOZICE;50,37</t>
  </si>
  <si>
    <t>č.m. 0.02 - STÁLÁ EXPOZICE;65,53</t>
  </si>
  <si>
    <t>č.m. 0.03 - STÁLÁ EXPOZICE;23,01</t>
  </si>
  <si>
    <t>č.m. 0.03 - STÁLÁ EXPOZICE;59,84</t>
  </si>
  <si>
    <t>č.m. 0.04 - STÁLÁ EXPOZICE;12,12</t>
  </si>
  <si>
    <t>č.m. 0.04 - STÁLÁ EXPOZICE;19,58</t>
  </si>
  <si>
    <t>č.m. 0.05 - STÁLÁ EXPOZICE;23,71</t>
  </si>
  <si>
    <t>č.m. 0.05 - STÁLÁ EXPOZICE;39,85</t>
  </si>
  <si>
    <t>č.m. 0.06 - STÁLÁ EXPOZICE;11,17</t>
  </si>
  <si>
    <t>č.m. 0.08 - SKLEPNÍ VÝKLENEK;8,5</t>
  </si>
  <si>
    <t>č.m. 1.07 - STÁLÁ EXPOZICE;41,38</t>
  </si>
  <si>
    <t>č.m. 1.07 - STÁLÁ EXPOZICE;56,82</t>
  </si>
  <si>
    <t>č.m. 1.07 - STÁLÁ EXPOZICE;57,98</t>
  </si>
  <si>
    <t>č.m. 1.16 - WC BEZBARIÉROVÉ;3,35</t>
  </si>
  <si>
    <t>č.m. 1.16 - WC BEZBARIÉROVÉ;4,99</t>
  </si>
  <si>
    <t>č.m. 1.16 - WC BEZBARIÉROVÉ;5,14</t>
  </si>
  <si>
    <t>č.m. 2.10 - WC BEZBARIÉROVÉ;3,98</t>
  </si>
  <si>
    <t>č.m. 2.10 - WC BEZBARIÉROVÉ;9,26</t>
  </si>
  <si>
    <t>č.m. 3.10 - WC BEZBARIÉROVÉ;3,91</t>
  </si>
  <si>
    <t>č.m. 3.10 - WC BEZBARIÉROVÉ;3,99</t>
  </si>
  <si>
    <t>č.m. 3.10 - WC BEZBARIÉROVÉ;5,34</t>
  </si>
  <si>
    <t>2.D01: Podlahový větrací kanálek</t>
  </si>
  <si>
    <t>Hasící přístroj PHP práškový 21A</t>
  </si>
  <si>
    <t>Hasící přístroj PHP práškový 34A</t>
  </si>
  <si>
    <t>SH1b04: Kamenná dlažba leštěná 1</t>
  </si>
  <si>
    <t>SH1b05: Kamenná dlažba leštěná 2</t>
  </si>
  <si>
    <t>SI.01_5: OBNOVA CIHLOVÝCH STUPŇŮ</t>
  </si>
  <si>
    <t>SI.01_6: OBNOVA KAMENNÝCH STUPŇŮ</t>
  </si>
  <si>
    <t>SO1_OPZ_B: Přípojky k plynoměrům</t>
  </si>
  <si>
    <t>SO2_OPZ_B: Přípojky k plynoměrům</t>
  </si>
  <si>
    <t>Stupnice / podstupnice z modřínu</t>
  </si>
  <si>
    <t>VRN: Vedlejší rozpočtové náklady</t>
  </si>
  <si>
    <t>ochrana sváru smrštitelná teplem</t>
  </si>
  <si>
    <t>plošný spoj koncentrátoru G8P/G8</t>
  </si>
  <si>
    <t>Dvojzásuvka jednoduchá pod omítku 230V, 16A, IP20, neutrální bílá</t>
  </si>
  <si>
    <t> 1,24+0,3+0,53+0,53+6,325+0,45+2+1,936+0,5+0,65+2,804+4,897+0,865</t>
  </si>
  <si>
    <t>č.m. 0.08 - SKLEPNÍ VÝKLENEK;6,54</t>
  </si>
  <si>
    <t>č.m. 2.02 - VÝSTAVNÍ PROSTOR;27,2</t>
  </si>
  <si>
    <t>č.m. 2.02 - VÝSTAVNÍ PROSTOR;84,6</t>
  </si>
  <si>
    <t>č.m. 2.03 - VÝSTAVNÍ PROSTOR;71,8</t>
  </si>
  <si>
    <t>č.m. 2.10 - WC BEZBARIÉROVÉ;30,86</t>
  </si>
  <si>
    <t>č.m. 2.12 - WC MUŽI - TOALETA;1,2</t>
  </si>
  <si>
    <t>č.m. 2.14 - WC ŽENY - TOALETA;1,2</t>
  </si>
  <si>
    <t>č.m. 3.02 - VÝSTAVNÍ PROSTOR;29,2</t>
  </si>
  <si>
    <t>č.m. 3.10 - WC BEZBARIÉROVÉ;23,23</t>
  </si>
  <si>
    <t>č.m. 3.15 - WC ŽENY - TOALETA;3,8</t>
  </si>
  <si>
    <t>734: Ústřední vytápění - armatury</t>
  </si>
  <si>
    <t>Instalační krabice přístrojová KP</t>
  </si>
  <si>
    <t>Montáž laťování stěn latě á 625mm</t>
  </si>
  <si>
    <t>Odstranění lepidla ručně z podlah</t>
  </si>
  <si>
    <t>SE.01_3: SANACE KAMENNÝCH POVRCHŮ</t>
  </si>
  <si>
    <t>SH2n01: Zateplený podhled střechy</t>
  </si>
  <si>
    <t>SO1_OPZ: ODBĚRNÉ PLYNOVÉ ZAŘÍZENÍ</t>
  </si>
  <si>
    <t>SO2_OPZ: ODBĚRNÉ PLYNOVÉ ZAŘÍZENÍ</t>
  </si>
  <si>
    <t>Vodoměrové sestavy závitové G 3/4</t>
  </si>
  <si>
    <t>Z_2: Zámečnické a kovářské - nové</t>
  </si>
  <si>
    <t>dlažba ruční cihelná 200x200x30mm</t>
  </si>
  <si>
    <t>drobný elektroinstalační materiál</t>
  </si>
  <si>
    <t>kamenivo těžené hrubé frakce 8/16</t>
  </si>
  <si>
    <t>koleno kanalizační PVC KG 110x45°</t>
  </si>
  <si>
    <t>koleno kanalizační PVC KG 125x45°</t>
  </si>
  <si>
    <t>koleno kanalizační PVC KG 160x45°</t>
  </si>
  <si>
    <t>licence Vizualizace pro 5 routerů</t>
  </si>
  <si>
    <t>schodiště 1.17; 8,1*0,04 + 4*0,02</t>
  </si>
  <si>
    <t>Vrty maloprofilové D do 195 mm úklon do 45° hl do 25 m hor. V a VI</t>
  </si>
  <si>
    <t>krabice univerzální podlahová protahovací, ref. Typ KOPOS Kup 57 FB</t>
  </si>
  <si>
    <t>č.m. 0.08 - SKLEPNÍ VÝKLENEK;23,52</t>
  </si>
  <si>
    <t>č.m. 0.08 - SKLEPNÍ VÝKLENEK;41,99</t>
  </si>
  <si>
    <t>č.m. 0.09 - TECHNICKÉ ZÁZEMÍ;27,03</t>
  </si>
  <si>
    <t>č.m. 0.09 - TECHNICKÉ ZÁZEMÍ;33,64</t>
  </si>
  <si>
    <t>č.m. 0.09 - TECHNICKÉ ZÁZEMÍ;63,25</t>
  </si>
  <si>
    <t>č.m. 0.09 - TECHNICKÉ ZÁZEMÍ;82,14</t>
  </si>
  <si>
    <t>č.m. 1.10 - WC MUŽI - PISOÁRY;2,36</t>
  </si>
  <si>
    <t>č.m. 1.10 - WC MUŽI - PISOÁRY;2,43</t>
  </si>
  <si>
    <t>č.m. 1.10 - WC MUŽI - PISOÁRY;2,53</t>
  </si>
  <si>
    <t>č.m. 1.11 - WC MUŽI - TOALETA;1,42</t>
  </si>
  <si>
    <t>č.m. 1.11 - WC MUŽI - TOALETA;1,46</t>
  </si>
  <si>
    <t>č.m. 1.11 - WC MUŽI - TOALETA;2,32</t>
  </si>
  <si>
    <t>č.m. 1.13 - WC ŽENY - TOALETA;1,57</t>
  </si>
  <si>
    <t>č.m. 1.13 - WC ŽENY - TOALETA;1,62</t>
  </si>
  <si>
    <t>č.m. 1.13 - WC ŽENY - TOALETA;2,56</t>
  </si>
  <si>
    <t>č.m. 2.02 - VÝSTAVNÍ PROSTOR;27,75</t>
  </si>
  <si>
    <t>č.m. 2.02 - VÝSTAVNÍ PROSTOR;80,37</t>
  </si>
  <si>
    <t>č.m. 2.03 - VÝSTAVNÍ PROSTOR;137,8</t>
  </si>
  <si>
    <t>č.m. 2.03 - VÝSTAVNÍ PROSTOR;73,27</t>
  </si>
  <si>
    <t>č.m. 2.04 - VÝSTAVNÍ PROSTOR;38,46</t>
  </si>
  <si>
    <t>č.m. 2.04 - VÝSTAVNÍ PROSTOR;39,24</t>
  </si>
  <si>
    <t>č.m. 2.04 - VÝSTAVNÍ PROSTOR;99,74</t>
  </si>
  <si>
    <t>č.m. 2.08 - ÚKLIDOVÁ MÍSTNOST;6,49</t>
  </si>
  <si>
    <t>č.m. 2.08 - ÚKLIDOVÁ MÍSTNOST;6,62</t>
  </si>
  <si>
    <t>č.m. 2.12 - WC MUŽI - TOALETA;1,22</t>
  </si>
  <si>
    <t>č.m. 2.12 - WC MUŽI - TOALETA;8,61</t>
  </si>
  <si>
    <t>č.m. 2.14 - WC ŽENY - TOALETA;1,18</t>
  </si>
  <si>
    <t>č.m. 2.14 - WC ŽENY - TOALETA;6,66</t>
  </si>
  <si>
    <t>č.m. 2.15 - WC ŽENY - TOALETA;1,12</t>
  </si>
  <si>
    <t>č.m. 2.15 - WC ŽENY - TOALETA;1,14</t>
  </si>
  <si>
    <t>č.m. 2.15 - WC ŽENY - TOALETA;6,23</t>
  </si>
  <si>
    <t>č.m. 3.01 - VÝSTAVNÍ PROSTOR;82,44</t>
  </si>
  <si>
    <t>č.m. 3.01 - VÝSTAVNÍ PROSTOR;84,99</t>
  </si>
  <si>
    <t>č.m. 3.02 - VÝSTAVNÍ PROSTOR;60,28</t>
  </si>
  <si>
    <t>č.m. 3.02 - VÝSTAVNÍ PROSTOR;63,45</t>
  </si>
  <si>
    <t>č.m. 3.03 - VÝSTAVNÍ PROSTOR;76,26</t>
  </si>
  <si>
    <t>č.m. 3.03 - VÝSTAVNÍ PROSTOR;77,82</t>
  </si>
  <si>
    <t>č.m. 3.04 - VÝSTAVNÍ PROSTOR;40,87</t>
  </si>
  <si>
    <t>č.m. 3.04 - VÝSTAVNÍ PROSTOR;73,71</t>
  </si>
  <si>
    <t>č.m. 3.04 - VÝSTAVNÍ PROSTOR;77,59</t>
  </si>
  <si>
    <t>č.m. 3.12 - WC MUŽI - TOALETA;1,21</t>
  </si>
  <si>
    <t>č.m. 3.12 - WC MUŽI - TOALETA;1,23</t>
  </si>
  <si>
    <t>162,78*0,00211*1,2</t>
  </si>
  <si>
    <t>2*(11+5+8+5,5+2,5)</t>
  </si>
  <si>
    <t>2,17*(0,275*0,025)</t>
  </si>
  <si>
    <t>3.PR-1-01; 2,525*3</t>
  </si>
  <si>
    <t>O_3: Okna - repase</t>
  </si>
  <si>
    <t>RHS100*60*5; 258,8</t>
  </si>
  <si>
    <t xml:space="preserve">RHS40*40*5; 124,5
</t>
  </si>
  <si>
    <t>RHS80*30*2; 2667,3</t>
  </si>
  <si>
    <t>SO1_OPZ_A: Potrubí</t>
  </si>
  <si>
    <t>SO1_OPZ_E: Ostatní</t>
  </si>
  <si>
    <t>SO1_ÚT_D: Armatury</t>
  </si>
  <si>
    <t>SO2_OPZ_A: Potrubí</t>
  </si>
  <si>
    <t>SO2_OPZ_E: Ostatní</t>
  </si>
  <si>
    <t>SO2_ÚT_D: Armatury</t>
  </si>
  <si>
    <t>SO_2: Dvorní domek</t>
  </si>
  <si>
    <t>Sonda SO2-1 ;21,96</t>
  </si>
  <si>
    <t>Umyvadlo invalidní</t>
  </si>
  <si>
    <t>V06.: Územní vlivy</t>
  </si>
  <si>
    <t>Zdroj 230VAC/12VDC</t>
  </si>
  <si>
    <t>protézy, odhad; 10</t>
  </si>
  <si>
    <t> (3+2,5+3+2,5)*1,5</t>
  </si>
  <si>
    <t> 1+1"koleno 110/45</t>
  </si>
  <si>
    <t> 109,544*0,07*0,07</t>
  </si>
  <si>
    <t>(0,2*2+0,08*4)*4,48</t>
  </si>
  <si>
    <t>1.D01.a; 0,09*1,466</t>
  </si>
  <si>
    <t>1.D01.b; 0,12*0,779</t>
  </si>
  <si>
    <t>Kabel CYKY-J 5x4mm2</t>
  </si>
  <si>
    <t>Kabel CYKY-J 5x6mm2</t>
  </si>
  <si>
    <t>RHS120*60*8; 1411,7</t>
  </si>
  <si>
    <t>SO 02: Dvorní domek</t>
  </si>
  <si>
    <t>SO1_OPZ_C: Armatury</t>
  </si>
  <si>
    <t>SO1_ÚT_B: Strojovny</t>
  </si>
  <si>
    <t>SO2_OPZ_C: Armatury</t>
  </si>
  <si>
    <t>SO2_ÚT_B: Strojovny</t>
  </si>
  <si>
    <t>V07: Provozní vlivy</t>
  </si>
  <si>
    <t> "kanalizace DN 100</t>
  </si>
  <si>
    <t> "kanalizace DN 125</t>
  </si>
  <si>
    <t> "kanalizace DN 160</t>
  </si>
  <si>
    <t> "odvod do svodu K4</t>
  </si>
  <si>
    <t> "odvod do svodu K5</t>
  </si>
  <si>
    <t> 30,434-5,889-2,536</t>
  </si>
  <si>
    <t>##T4##PRO_ITEM_catID</t>
  </si>
  <si>
    <t>1,517*(0,17*0,025)*3</t>
  </si>
  <si>
    <t>1.D01.a; 1*1,466*1,5</t>
  </si>
  <si>
    <t>713: Izolace tepelné</t>
  </si>
  <si>
    <t>Archeologický dohled</t>
  </si>
  <si>
    <t>Kabel CYKY 2Ox1,5mm2</t>
  </si>
  <si>
    <t>Kabel CYKY 3Jx1,5mm2</t>
  </si>
  <si>
    <t>Kabel CYKY 3Jx2,5mm2</t>
  </si>
  <si>
    <t>Kabel CYKY 3Ox1,5mm2</t>
  </si>
  <si>
    <t>Kabel CYKY-J 4x10mm2</t>
  </si>
  <si>
    <t>Kabel J-Y(ST)Y 4x0,8</t>
  </si>
  <si>
    <t>RHS120*60*7.1; 155,5</t>
  </si>
  <si>
    <t xml:space="preserve">RHS50*50*3.6; 252,7
</t>
  </si>
  <si>
    <t>SD: STAVEBNÍ DETAILY</t>
  </si>
  <si>
    <t>SH1n: Podlahy - NOVÉ</t>
  </si>
  <si>
    <t>SO1_ÚT_E_01: Ostatní</t>
  </si>
  <si>
    <t>Spínací hodiny Z-SGS</t>
  </si>
  <si>
    <t>V07.: Provozní vlivy</t>
  </si>
  <si>
    <t>V09: Ostatní náklady</t>
  </si>
  <si>
    <t>sádra stavební 30 kg</t>
  </si>
  <si>
    <t> (5,255+5,268)*1,1*2</t>
  </si>
  <si>
    <t> 11,193+11,524+1,253</t>
  </si>
  <si>
    <t> 2,3+0,3+0,5+0,3+0,5</t>
  </si>
  <si>
    <t>(0,7*2+1,75*2)*0,29*2</t>
  </si>
  <si>
    <t>0,253*(0,9*3*2+2,2*2)</t>
  </si>
  <si>
    <t>1,517*(0,275*0,025)*2</t>
  </si>
  <si>
    <t>1.PR-0-01 ;2*0,0267*1</t>
  </si>
  <si>
    <t>1.PR-0-02 ;1,3*0,0174</t>
  </si>
  <si>
    <t>1.PR-1-02 ;1,3*0,0174</t>
  </si>
  <si>
    <t>1.PR-2-04 ;1*0,0079*3</t>
  </si>
  <si>
    <t>1/0,5*(0,06*0,04)*8,9</t>
  </si>
  <si>
    <t>2.PR-2-02; 1,1*0,0106</t>
  </si>
  <si>
    <t>2.PR-2-03; 1,3*0,0174</t>
  </si>
  <si>
    <t>713.: Izolace tepelné</t>
  </si>
  <si>
    <t>Kabel CYKY-J 5x1,5mm2</t>
  </si>
  <si>
    <t>SH4n01: Mlatová cesta</t>
  </si>
  <si>
    <t>V09.: Ostatní náklady</t>
  </si>
  <si>
    <t>stavební sádra 1x20kg</t>
  </si>
  <si>
    <t> "2.NP- potrubí DN 50</t>
  </si>
  <si>
    <t> "napojení na svod K1</t>
  </si>
  <si>
    <t> "napojení na svod K3</t>
  </si>
  <si>
    <t> (15,852-1,2)*0,6*1,2</t>
  </si>
  <si>
    <t> 0,45+0,27+0,460+0,53</t>
  </si>
  <si>
    <t> 0,885+1,077+0,35+1,2</t>
  </si>
  <si>
    <t> 14,652*0,6*(0,1+0,1)</t>
  </si>
  <si>
    <t> 43,731+14,514+16,212</t>
  </si>
  <si>
    <t>783: Nátěry</t>
  </si>
  <si>
    <t>m.č. 0.01;1</t>
  </si>
  <si>
    <t>m.č. 0.02;1</t>
  </si>
  <si>
    <t>m.č. 0.03;1</t>
  </si>
  <si>
    <t>m.č. 0.05;1</t>
  </si>
  <si>
    <t>m.č. 0.08;1</t>
  </si>
  <si>
    <t>m.č. 0.09;1</t>
  </si>
  <si>
    <t>m.č. 0.10;1</t>
  </si>
  <si>
    <t>m.č. 0.11;1</t>
  </si>
  <si>
    <t>m.č. 0.12;1</t>
  </si>
  <si>
    <t>m.č. 0.13;1</t>
  </si>
  <si>
    <t>m.č. 0.14;1</t>
  </si>
  <si>
    <t>m.č. 1.01;1</t>
  </si>
  <si>
    <t>m.č. 1.03;1</t>
  </si>
  <si>
    <t>m.č. 1.04;1</t>
  </si>
  <si>
    <t>m.č. 1.05;1</t>
  </si>
  <si>
    <t>m.č. 1.06;1</t>
  </si>
  <si>
    <t>m.č. 1.07;1</t>
  </si>
  <si>
    <t>m.č. 1.08;1</t>
  </si>
  <si>
    <t>m.č. 1.09;1</t>
  </si>
  <si>
    <t>m.č. 1.10;1</t>
  </si>
  <si>
    <t>m.č. 1.11;1</t>
  </si>
  <si>
    <t>m.č. 1.12;1</t>
  </si>
  <si>
    <t>m.č. 1.13;1</t>
  </si>
  <si>
    <t>m.č. 1.14;1</t>
  </si>
  <si>
    <t>m.č. 1.15;1</t>
  </si>
  <si>
    <t>m.č. 1.16;1</t>
  </si>
  <si>
    <t>m.č. 1.17;1</t>
  </si>
  <si>
    <t>m.č. 1.19;1</t>
  </si>
  <si>
    <t>m.č. 2.01;1</t>
  </si>
  <si>
    <t>m.č. 2.02;1</t>
  </si>
  <si>
    <t>m.č. 2.03;1</t>
  </si>
  <si>
    <t>m.č. 2.04;1</t>
  </si>
  <si>
    <t>m.č. 2.05;1</t>
  </si>
  <si>
    <t>m.č. 2.06;1</t>
  </si>
  <si>
    <t>m.č. 2.07;1</t>
  </si>
  <si>
    <t>m.č. 2.08;1</t>
  </si>
  <si>
    <t>m.č. 2.09;1</t>
  </si>
  <si>
    <t>m.č. 2.10;1</t>
  </si>
  <si>
    <t>m.č. 2.11;1</t>
  </si>
  <si>
    <t>m.č. 2.12;1</t>
  </si>
  <si>
    <t>m.č. 2.13;1</t>
  </si>
  <si>
    <t>m.č. 2.14;1</t>
  </si>
  <si>
    <t>m.č. 2.15;1</t>
  </si>
  <si>
    <t>m.č. 2.16;1</t>
  </si>
  <si>
    <t>m.č. 3.01;1</t>
  </si>
  <si>
    <t>m.č. 3.02;1</t>
  </si>
  <si>
    <t>m.č. 3.03;1</t>
  </si>
  <si>
    <t>m.č. 3.04;1</t>
  </si>
  <si>
    <t>m.č. 3.05;1</t>
  </si>
  <si>
    <t>m.č. 3.06;1</t>
  </si>
  <si>
    <t>m.č. 3.07;1</t>
  </si>
  <si>
    <t>m.č. 3.08;1</t>
  </si>
  <si>
    <t>m.č. 3.09;1</t>
  </si>
  <si>
    <t>m.č. 3.10;1</t>
  </si>
  <si>
    <t>m.č. 3.11;1</t>
  </si>
  <si>
    <t>m.č. 3.12;1</t>
  </si>
  <si>
    <t>m.č. 3.13;1</t>
  </si>
  <si>
    <t>m.č. 3.14;1</t>
  </si>
  <si>
    <t>m.č. 3.15;1</t>
  </si>
  <si>
    <t>m.č. 3.16;1</t>
  </si>
  <si>
    <t>m.č. 4.01;1</t>
  </si>
  <si>
    <t>m.č. 4.02;1</t>
  </si>
  <si>
    <t>m.č. 4.03;1</t>
  </si>
  <si>
    <t>m.č. 4.04;1</t>
  </si>
  <si>
    <t>m.č. 4.05;1</t>
  </si>
  <si>
    <t>m.č. 5.01;1</t>
  </si>
  <si>
    <t>m.č. 5.02;1</t>
  </si>
  <si>
    <t>##T4##PRO_ITEM_iteCode</t>
  </si>
  <si>
    <t>##T4##PRO_ITEM_szvCode</t>
  </si>
  <si>
    <t>##T4##PRO_ITEM_tevCode</t>
  </si>
  <si>
    <t>1.D01.b; 1,6*0,779*1,5</t>
  </si>
  <si>
    <t>1.D01.c; 1,6*1,194*1,5</t>
  </si>
  <si>
    <t>1/0,08*(0,05*0,03)*8,9</t>
  </si>
  <si>
    <t>3.D01: Kamenný truhlík</t>
  </si>
  <si>
    <t>Přesun hmot pro budovy zděné v do 24 m</t>
  </si>
  <si>
    <t>Parní čištěníí ploch stěn, rubu kleneb</t>
  </si>
  <si>
    <t>SE.01_4: NOVÁ OMÍTKA NA OBNAŽENÉ ZDIVO</t>
  </si>
  <si>
    <t>SH1n19: Epoxidový nátěr - Dvorní domek</t>
  </si>
  <si>
    <t>SI.02_5: OPRAVA A LÍČENÍ REŽNÉHO ZDIVA</t>
  </si>
  <si>
    <t>SI.03_5: OPRAVA A LÍČENÍ REŽNÉHO ZDIVA</t>
  </si>
  <si>
    <t>SI.r.02: SANACE RESTAURÁTORSKÉ - STĚNY</t>
  </si>
  <si>
    <t>SV1n10: Svislá část zateplení podkroví</t>
  </si>
  <si>
    <t>Výztuž mazanin svařovanými sítěmi Kari</t>
  </si>
  <si>
    <t>Zřízení bednění stěn základových desek</t>
  </si>
  <si>
    <t>Zabezpečení přírodních hodnot na místě</t>
  </si>
  <si>
    <t>Sádrovláknitý podhled deska 1x12,5 dvouvrstvá spodní kce profil CD+UD bez TI</t>
  </si>
  <si>
    <t>č.m. 1.14 - WC PERSONÁL - UMYVADLO;2,96</t>
  </si>
  <si>
    <t>č.m. 1.14 - WC PERSONÁL - UMYVADLO;3,71</t>
  </si>
  <si>
    <t>č.m. D.2.02 - TRANZITNÍ DEPOZITÁŘ;23,11</t>
  </si>
  <si>
    <t>č.m. D.2.02 - TRANZITNÍ DEPOZITÁŘ;27,19</t>
  </si>
  <si>
    <t>č.m. D.2.02 - TRANZITNÍ DEPOZITÁŘ;39,34</t>
  </si>
  <si>
    <t>č.m. D.2.02 - TRANZITNÍ DEPOZITÁŘ;60,52</t>
  </si>
  <si>
    <t>46-M: Zemní práce při extr.mont.pracích</t>
  </si>
  <si>
    <t>Demontáž plynoměrů  průtok do 16 m3/hod</t>
  </si>
  <si>
    <t>Koruna pilíře z ploché pískovcové desky</t>
  </si>
  <si>
    <t>Montáž laťování stěn kontralatě á 500mm</t>
  </si>
  <si>
    <t>OK: Ocelová konstrukce schodišťové věže</t>
  </si>
  <si>
    <t>Oplechování jižní atiky, RŠ 420 mm;1,05</t>
  </si>
  <si>
    <t>Oplechování jižní atiky, RŠ 420 mm;4,14</t>
  </si>
  <si>
    <t>Oplechování jižní atiky, RŠ 420 mm;5,96</t>
  </si>
  <si>
    <t>Přepěťová ochrana třídy B+C – 3xFLP-B+C</t>
  </si>
  <si>
    <t>Z_1: Zámečnické a kovářské - odstraněné</t>
  </si>
  <si>
    <t>kostka dlažební žula drobná 80x80x160mm</t>
  </si>
  <si>
    <t>zámek s jedním klíčem pro kryt ústředny</t>
  </si>
  <si>
    <t> "provedení kamerové zkoušky kanalizace</t>
  </si>
  <si>
    <t> "zhutnění plochy pod akumulační nádrží</t>
  </si>
  <si>
    <t> 11*2 'Přepočtené koeficientem množství</t>
  </si>
  <si>
    <t>Izolace proti zemní vlhkosti nopovou fólií svislá, nopek v 8,0 mm, tl do 0,6 mm</t>
  </si>
  <si>
    <t>1.D04: Úprava hlavního schodiště 3.-4.NP</t>
  </si>
  <si>
    <t>721: Zdravotechnika - vnitřní kanalizace</t>
  </si>
  <si>
    <t>DIN lišta s držákem do 19“ rozvaděče, 1U</t>
  </si>
  <si>
    <t>Křížový podhoz vápennou trassovou maltou</t>
  </si>
  <si>
    <t>Odstranění bednění stěn základových pasů</t>
  </si>
  <si>
    <t>Oplechování severní atiky, RŠ 420 mm;0,4</t>
  </si>
  <si>
    <t>Oprava podlah dřevěných - broušení jemné</t>
  </si>
  <si>
    <t>Parotěsná vrstva pro pochozí půdy svislá</t>
  </si>
  <si>
    <t>SH1n20: Epoxidový nátěr 2 - Dvorní domek</t>
  </si>
  <si>
    <t>SI.r.02-1: SANACE RESTAURÁTORSKÉ - STĚNY</t>
  </si>
  <si>
    <t>SK_A: TECHNOLOGIE STRUKTUROVANÉ KABELÁŽE</t>
  </si>
  <si>
    <t>Sejmutí ornice tl vrstvy do 200 mm ručně</t>
  </si>
  <si>
    <t>trubka kanalizační PVC DN 110x1000mm SN4</t>
  </si>
  <si>
    <t>trubka kanalizační PVC DN 125x1000mm SN4</t>
  </si>
  <si>
    <t>trubka kanalizační PVC DN 160x1000mm SN4</t>
  </si>
  <si>
    <t> "montáž zápachových uzávěrek na potrubí</t>
  </si>
  <si>
    <t> "napojení svodu D1 do akumulační nádrže</t>
  </si>
  <si>
    <t> "napojení svodu D5 do akumulační nádrže</t>
  </si>
  <si>
    <t>č.m. 1.02b - FOYER OBJEKTU / MÁSHAUZ;53,4</t>
  </si>
  <si>
    <t>725: Zdravotechnika - zařizovací předměty</t>
  </si>
  <si>
    <t>Bourání ŽB stropů deskových tl přes 80 mm</t>
  </si>
  <si>
    <t>ESIL_N: Svítidla, stropní vývody, apod… :</t>
  </si>
  <si>
    <t>Izolační držák viz. technická specifikace</t>
  </si>
  <si>
    <t>OK_1: Ocelová konstrukce schodišťové věže</t>
  </si>
  <si>
    <t>Odstranění bednění stěn základových desek</t>
  </si>
  <si>
    <t>Oplechování severní atiky, RŠ 420 mm;0,43</t>
  </si>
  <si>
    <t>Oplechování severní atiky, RŠ 420 mm;6,46</t>
  </si>
  <si>
    <t>Ostatní drobný elektroinstalační materiál</t>
  </si>
  <si>
    <t>Podlahové vytápění - prostorový termostat</t>
  </si>
  <si>
    <t>Podlahy dřevěné, nátěr olejem a voskování</t>
  </si>
  <si>
    <t>Pracovní osvětlení oválné 60W (ozn. "1b")</t>
  </si>
  <si>
    <t>SH1b17: Keramická dlažba 6 - Dvorní domek</t>
  </si>
  <si>
    <t>SH1b18: Keramická dlažba 7 - Dvorní domek</t>
  </si>
  <si>
    <t>SI.02_2: NOVÁ VÝMALBA STÁVAJÍCÍCH POVRCHŮ</t>
  </si>
  <si>
    <t>SI.03_2: NOVÁ VÝMALBA STÁVAJÍCÍCH POVRCHŮ</t>
  </si>
  <si>
    <t>Související práce pro zařízení staveniště</t>
  </si>
  <si>
    <t>Svítidlo celkového osvětlení (ozn. "S15")</t>
  </si>
  <si>
    <t>Zkouška těsnosti potrubí měděné do D 64x2</t>
  </si>
  <si>
    <t>skruž betonová studňová kruhová 50x50x9cm</t>
  </si>
  <si>
    <t>umyvadlo keramické závěsné bílé 600x450mm</t>
  </si>
  <si>
    <t>%</t>
  </si>
  <si>
    <t>1</t>
  </si>
  <si>
    <t>3</t>
  </si>
  <si>
    <t>4</t>
  </si>
  <si>
    <t>7</t>
  </si>
  <si>
    <t>H</t>
  </si>
  <si>
    <t>M</t>
  </si>
  <si>
    <t>_</t>
  </si>
  <si>
    <t>m</t>
  </si>
  <si>
    <t>t</t>
  </si>
  <si>
    <t>01</t>
  </si>
  <si>
    <t>02</t>
  </si>
  <si>
    <t>03</t>
  </si>
  <si>
    <t>04</t>
  </si>
  <si>
    <t>05</t>
  </si>
  <si>
    <t>06</t>
  </si>
  <si>
    <t>10</t>
  </si>
  <si>
    <t>11</t>
  </si>
  <si>
    <t>20</t>
  </si>
  <si>
    <t>22</t>
  </si>
  <si>
    <t>46</t>
  </si>
  <si>
    <t>62</t>
  </si>
  <si>
    <t>83</t>
  </si>
  <si>
    <t>MJ</t>
  </si>
  <si>
    <t>OK</t>
  </si>
  <si>
    <t>ON</t>
  </si>
  <si>
    <t>SD</t>
  </si>
  <si>
    <t>SK</t>
  </si>
  <si>
    <t>SP</t>
  </si>
  <si>
    <t>TZ</t>
  </si>
  <si>
    <t>X5</t>
  </si>
  <si>
    <t>bm</t>
  </si>
  <si>
    <t>kg</t>
  </si>
  <si>
    <t>ks</t>
  </si>
  <si>
    <t>m2</t>
  </si>
  <si>
    <t>m3</t>
  </si>
  <si>
    <t> 1</t>
  </si>
  <si>
    <t> 2</t>
  </si>
  <si>
    <t> 3</t>
  </si>
  <si>
    <t> 4</t>
  </si>
  <si>
    <t> 5</t>
  </si>
  <si>
    <t> 6</t>
  </si>
  <si>
    <t> 7</t>
  </si>
  <si>
    <t>0,1</t>
  </si>
  <si>
    <t>0,2</t>
  </si>
  <si>
    <t>0,4</t>
  </si>
  <si>
    <t>001</t>
  </si>
  <si>
    <t>002</t>
  </si>
  <si>
    <t>004</t>
  </si>
  <si>
    <t>009</t>
  </si>
  <si>
    <t>099</t>
  </si>
  <si>
    <t>1,9</t>
  </si>
  <si>
    <t>154</t>
  </si>
  <si>
    <t>175</t>
  </si>
  <si>
    <t>2,7</t>
  </si>
  <si>
    <t>3,4</t>
  </si>
  <si>
    <t>4,3</t>
  </si>
  <si>
    <t>5,2</t>
  </si>
  <si>
    <t>5,3</t>
  </si>
  <si>
    <t>7,4</t>
  </si>
  <si>
    <t>713</t>
  </si>
  <si>
    <t>762</t>
  </si>
  <si>
    <t>764</t>
  </si>
  <si>
    <t>783</t>
  </si>
  <si>
    <t>8*2</t>
  </si>
  <si>
    <t>8,1</t>
  </si>
  <si>
    <t>8,5</t>
  </si>
  <si>
    <t>8,9</t>
  </si>
  <si>
    <t>9,5</t>
  </si>
  <si>
    <t>CZK</t>
  </si>
  <si>
    <t>DPH</t>
  </si>
  <si>
    <t>Kód</t>
  </si>
  <si>
    <t>OSV</t>
  </si>
  <si>
    <t>PRV</t>
  </si>
  <si>
    <t>SND</t>
  </si>
  <si>
    <t>Typ</t>
  </si>
  <si>
    <t>V02</t>
  </si>
  <si>
    <t>V03</t>
  </si>
  <si>
    <t>V04</t>
  </si>
  <si>
    <t>V06</t>
  </si>
  <si>
    <t>V07</t>
  </si>
  <si>
    <t>V09</t>
  </si>
  <si>
    <t>VRN</t>
  </si>
  <si>
    <t>X12</t>
  </si>
  <si>
    <t>X13</t>
  </si>
  <si>
    <t>X15</t>
  </si>
  <si>
    <t>X17</t>
  </si>
  <si>
    <t>X18</t>
  </si>
  <si>
    <t>X19</t>
  </si>
  <si>
    <t>X21</t>
  </si>
  <si>
    <t>X22</t>
  </si>
  <si>
    <t>X23</t>
  </si>
  <si>
    <t>X24</t>
  </si>
  <si>
    <t>X25</t>
  </si>
  <si>
    <t>X26</t>
  </si>
  <si>
    <t>X55</t>
  </si>
  <si>
    <t>X56</t>
  </si>
  <si>
    <t>X62</t>
  </si>
  <si>
    <t>hod</t>
  </si>
  <si>
    <t>kus</t>
  </si>
  <si>
    <t>0,02</t>
  </si>
  <si>
    <t>0,03</t>
  </si>
  <si>
    <t>0,04</t>
  </si>
  <si>
    <t>0,09</t>
  </si>
  <si>
    <t>0,12</t>
  </si>
  <si>
    <t>0,14</t>
  </si>
  <si>
    <t>0,15</t>
  </si>
  <si>
    <t>0,17</t>
  </si>
  <si>
    <t>0,23</t>
  </si>
  <si>
    <t>0,29</t>
  </si>
  <si>
    <t>0,31</t>
  </si>
  <si>
    <t>0,32</t>
  </si>
  <si>
    <t>0,36</t>
  </si>
  <si>
    <t>0,56</t>
  </si>
  <si>
    <t>0,58</t>
  </si>
  <si>
    <t>0,81</t>
  </si>
  <si>
    <t>0,89</t>
  </si>
  <si>
    <t>0,91</t>
  </si>
  <si>
    <t>0,95</t>
  </si>
  <si>
    <t>1,07</t>
  </si>
  <si>
    <t>1,09</t>
  </si>
  <si>
    <t>1,11</t>
  </si>
  <si>
    <t>1,13</t>
  </si>
  <si>
    <t>1,18</t>
  </si>
  <si>
    <t>1,19</t>
  </si>
  <si>
    <t>1,24</t>
  </si>
  <si>
    <t>1,32</t>
  </si>
  <si>
    <t>1,49</t>
  </si>
  <si>
    <t>1,91</t>
  </si>
  <si>
    <t>1,97</t>
  </si>
  <si>
    <t>1.NP</t>
  </si>
  <si>
    <t>10,6</t>
  </si>
  <si>
    <t>11,3</t>
  </si>
  <si>
    <t>11,7</t>
  </si>
  <si>
    <t>12,5</t>
  </si>
  <si>
    <t>2,11</t>
  </si>
  <si>
    <t>2,14</t>
  </si>
  <si>
    <t>2,15</t>
  </si>
  <si>
    <t>2,17</t>
  </si>
  <si>
    <t>2,18</t>
  </si>
  <si>
    <t>2,36</t>
  </si>
  <si>
    <t>2,51</t>
  </si>
  <si>
    <t>2,71</t>
  </si>
  <si>
    <t>2,81</t>
  </si>
  <si>
    <t>2,85</t>
  </si>
  <si>
    <t>2,87</t>
  </si>
  <si>
    <t>2.NP</t>
  </si>
  <si>
    <t>24,4</t>
  </si>
  <si>
    <t>24,5</t>
  </si>
  <si>
    <t>3,05</t>
  </si>
  <si>
    <t>3,06</t>
  </si>
  <si>
    <t>3,38</t>
  </si>
  <si>
    <t>3,39</t>
  </si>
  <si>
    <t>3,55</t>
  </si>
  <si>
    <t>3,74</t>
  </si>
  <si>
    <t>3,79</t>
  </si>
  <si>
    <t>3,82</t>
  </si>
  <si>
    <t>4,22</t>
  </si>
  <si>
    <t>4,35</t>
  </si>
  <si>
    <t>4,45</t>
  </si>
  <si>
    <t>4,61</t>
  </si>
  <si>
    <t>4,65</t>
  </si>
  <si>
    <t>416R</t>
  </si>
  <si>
    <t>5,25</t>
  </si>
  <si>
    <t>5,39</t>
  </si>
  <si>
    <t>5,53</t>
  </si>
  <si>
    <t>5,54</t>
  </si>
  <si>
    <t>54,3</t>
  </si>
  <si>
    <t>6,05</t>
  </si>
  <si>
    <t>6,17</t>
  </si>
  <si>
    <t>6,38</t>
  </si>
  <si>
    <t>7,16</t>
  </si>
  <si>
    <t>7,62</t>
  </si>
  <si>
    <t>8,09</t>
  </si>
  <si>
    <t>8,89</t>
  </si>
  <si>
    <t>9,13</t>
  </si>
  <si>
    <t>CCTV</t>
  </si>
  <si>
    <t>Cena</t>
  </si>
  <si>
    <t>ESIL</t>
  </si>
  <si>
    <t>Fáze</t>
  </si>
  <si>
    <t>PZTS</t>
  </si>
  <si>
    <t>SH1b</t>
  </si>
  <si>
    <t>SH1n</t>
  </si>
  <si>
    <t>SH2b</t>
  </si>
  <si>
    <t>SH2n</t>
  </si>
  <si>
    <t>SH3b</t>
  </si>
  <si>
    <t>SH3n</t>
  </si>
  <si>
    <t>SH4b</t>
  </si>
  <si>
    <t>SH4n</t>
  </si>
  <si>
    <t>SV1b</t>
  </si>
  <si>
    <t>SV1n</t>
  </si>
  <si>
    <t>sada</t>
  </si>
  <si>
    <t> 0,5</t>
  </si>
  <si>
    <t> 0,7</t>
  </si>
  <si>
    <t> 1+1</t>
  </si>
  <si>
    <t> 2,0</t>
  </si>
  <si>
    <t> 2,3</t>
  </si>
  <si>
    <t> 3+1</t>
  </si>
  <si>
    <t> 5+1</t>
  </si>
  <si>
    <t> 5,1</t>
  </si>
  <si>
    <t>úsek</t>
  </si>
  <si>
    <t>0,077</t>
  </si>
  <si>
    <t>0,167</t>
  </si>
  <si>
    <t>1,914</t>
  </si>
  <si>
    <t>10,33</t>
  </si>
  <si>
    <t>12,37</t>
  </si>
  <si>
    <t>12,68</t>
  </si>
  <si>
    <t>13,16</t>
  </si>
  <si>
    <t>14,31</t>
  </si>
  <si>
    <t>15,85</t>
  </si>
  <si>
    <t>21,02</t>
  </si>
  <si>
    <t>3*0,2</t>
  </si>
  <si>
    <t>3,305</t>
  </si>
  <si>
    <t>34,74</t>
  </si>
  <si>
    <t>35,98</t>
  </si>
  <si>
    <t>39,14</t>
  </si>
  <si>
    <t>43,13</t>
  </si>
  <si>
    <t>55,79</t>
  </si>
  <si>
    <t>56,41</t>
  </si>
  <si>
    <t>7*1,4</t>
  </si>
  <si>
    <t>83,11</t>
  </si>
  <si>
    <t>Firmy</t>
  </si>
  <si>
    <t>Jméno</t>
  </si>
  <si>
    <t>OK_01</t>
  </si>
  <si>
    <t>OK_02</t>
  </si>
  <si>
    <t>OK_03</t>
  </si>
  <si>
    <t>Oddíl</t>
  </si>
  <si>
    <t>Popis</t>
  </si>
  <si>
    <t>R8952</t>
  </si>
  <si>
    <t>SE.01</t>
  </si>
  <si>
    <t>SI.01</t>
  </si>
  <si>
    <t>SI.02</t>
  </si>
  <si>
    <t>SI.03</t>
  </si>
  <si>
    <t>SO 01</t>
  </si>
  <si>
    <t>SO 02</t>
  </si>
  <si>
    <t>SO 03</t>
  </si>
  <si>
    <t>SO 04</t>
  </si>
  <si>
    <t>Výraz</t>
  </si>
  <si>
    <t> 2 +1</t>
  </si>
  <si>
    <t> 2,05</t>
  </si>
  <si>
    <t> 2,63</t>
  </si>
  <si>
    <t> 30,8</t>
  </si>
  <si>
    <t> 7,15</t>
  </si>
  <si>
    <t>Suť</t>
  </si>
  <si>
    <t>1,4*17</t>
  </si>
  <si>
    <t>1,4*18</t>
  </si>
  <si>
    <t>2753RR</t>
  </si>
  <si>
    <t>3*0,04</t>
  </si>
  <si>
    <t>5838RR</t>
  </si>
  <si>
    <t>7,95*4</t>
  </si>
  <si>
    <t>7662RR</t>
  </si>
  <si>
    <t>7838RR</t>
  </si>
  <si>
    <t>8,21*4</t>
  </si>
  <si>
    <t>9851RR</t>
  </si>
  <si>
    <t>Figura</t>
  </si>
  <si>
    <t>HEB160</t>
  </si>
  <si>
    <t>MB.N12</t>
  </si>
  <si>
    <t>MB.N13</t>
  </si>
  <si>
    <t>OSV_L1</t>
  </si>
  <si>
    <t>OSV_L4</t>
  </si>
  <si>
    <t>OSV_L5</t>
  </si>
  <si>
    <t>OSV_L6</t>
  </si>
  <si>
    <t>OSV_S1</t>
  </si>
  <si>
    <t>OSV_S2</t>
  </si>
  <si>
    <t>OSV_S3</t>
  </si>
  <si>
    <t>OSV_S4</t>
  </si>
  <si>
    <t>OSV_S5</t>
  </si>
  <si>
    <t>OSV_S6</t>
  </si>
  <si>
    <t>OSV_S7</t>
  </si>
  <si>
    <t>OSV_S8</t>
  </si>
  <si>
    <t>OSV_S9</t>
  </si>
  <si>
    <t>Objekt</t>
  </si>
  <si>
    <t>SK_001</t>
  </si>
  <si>
    <t>SK_002</t>
  </si>
  <si>
    <t>SK_003</t>
  </si>
  <si>
    <t>SK_004</t>
  </si>
  <si>
    <t>SK_005</t>
  </si>
  <si>
    <t>SK_006</t>
  </si>
  <si>
    <t>SK_007</t>
  </si>
  <si>
    <t>SK_008</t>
  </si>
  <si>
    <t>SK_009</t>
  </si>
  <si>
    <t>SK_010</t>
  </si>
  <si>
    <t>SK_011</t>
  </si>
  <si>
    <t>SK_012</t>
  </si>
  <si>
    <t>SK_013</t>
  </si>
  <si>
    <t>SK_014</t>
  </si>
  <si>
    <t>SK_015</t>
  </si>
  <si>
    <t>SK_016</t>
  </si>
  <si>
    <t>SK_017</t>
  </si>
  <si>
    <t>SK_018</t>
  </si>
  <si>
    <t>SK_019</t>
  </si>
  <si>
    <t>SK_020</t>
  </si>
  <si>
    <t>SK_021</t>
  </si>
  <si>
    <t>SK_022</t>
  </si>
  <si>
    <t>SK_023</t>
  </si>
  <si>
    <t>SK_024</t>
  </si>
  <si>
    <t>SK_025</t>
  </si>
  <si>
    <t>SK_026</t>
  </si>
  <si>
    <t>SK_027</t>
  </si>
  <si>
    <t>SK_028</t>
  </si>
  <si>
    <t>SK_029</t>
  </si>
  <si>
    <t>SK_030</t>
  </si>
  <si>
    <t>SK_031</t>
  </si>
  <si>
    <t>SK_032</t>
  </si>
  <si>
    <t>SK_033</t>
  </si>
  <si>
    <t>SK_034</t>
  </si>
  <si>
    <t>SK_035</t>
  </si>
  <si>
    <t>SK_036</t>
  </si>
  <si>
    <t>SK_037</t>
  </si>
  <si>
    <t>SK_038</t>
  </si>
  <si>
    <t>SK_039</t>
  </si>
  <si>
    <t>SK_040</t>
  </si>
  <si>
    <t>SK_041</t>
  </si>
  <si>
    <t>SK_042</t>
  </si>
  <si>
    <t>SK_043</t>
  </si>
  <si>
    <t>SK_044</t>
  </si>
  <si>
    <t>SK_045</t>
  </si>
  <si>
    <t>SK_046</t>
  </si>
  <si>
    <t>SK_047</t>
  </si>
  <si>
    <t>SK_048</t>
  </si>
  <si>
    <t>SK_049</t>
  </si>
  <si>
    <t>SK_050</t>
  </si>
  <si>
    <t>SK_051</t>
  </si>
  <si>
    <t>SK_052</t>
  </si>
  <si>
    <t>SK_053</t>
  </si>
  <si>
    <t>SK_054</t>
  </si>
  <si>
    <t>SK_055</t>
  </si>
  <si>
    <t>SK_056</t>
  </si>
  <si>
    <t>SK_057</t>
  </si>
  <si>
    <t>SK_058</t>
  </si>
  <si>
    <t>SK_059</t>
  </si>
  <si>
    <t>SK_060</t>
  </si>
  <si>
    <t>SK_061</t>
  </si>
  <si>
    <t>SK_062</t>
  </si>
  <si>
    <t>SK_063</t>
  </si>
  <si>
    <t>SK_064</t>
  </si>
  <si>
    <t>SK_065</t>
  </si>
  <si>
    <t>SK_066</t>
  </si>
  <si>
    <t>SK_067</t>
  </si>
  <si>
    <t>SK_068</t>
  </si>
  <si>
    <t>SK_069</t>
  </si>
  <si>
    <t>SK_070</t>
  </si>
  <si>
    <t>SK_071</t>
  </si>
  <si>
    <t>SK_072</t>
  </si>
  <si>
    <t>SK_073</t>
  </si>
  <si>
    <t>SK_074</t>
  </si>
  <si>
    <t>SK_075</t>
  </si>
  <si>
    <t>SK_076</t>
  </si>
  <si>
    <t>SK_077</t>
  </si>
  <si>
    <t>SK_078</t>
  </si>
  <si>
    <t>SK_079</t>
  </si>
  <si>
    <t>SK_080</t>
  </si>
  <si>
    <t>SK_081</t>
  </si>
  <si>
    <t>SK_082</t>
  </si>
  <si>
    <t>SK_083</t>
  </si>
  <si>
    <t>SK_084</t>
  </si>
  <si>
    <t>SK_085</t>
  </si>
  <si>
    <t>SK_086</t>
  </si>
  <si>
    <t>SK_087</t>
  </si>
  <si>
    <t>SK_088</t>
  </si>
  <si>
    <t>SK_089</t>
  </si>
  <si>
    <t>SK_090</t>
  </si>
  <si>
    <t>SK_091</t>
  </si>
  <si>
    <t>SK_092</t>
  </si>
  <si>
    <t>SK_093</t>
  </si>
  <si>
    <t>SK_094</t>
  </si>
  <si>
    <t>SO1_ÚT</t>
  </si>
  <si>
    <t>SO2_ÚT</t>
  </si>
  <si>
    <t>UPN200</t>
  </si>
  <si>
    <t>VZT_01</t>
  </si>
  <si>
    <t>VZT_02</t>
  </si>
  <si>
    <t>VZT_03</t>
  </si>
  <si>
    <t>VZT_04</t>
  </si>
  <si>
    <t>VZT_05</t>
  </si>
  <si>
    <t>VZT_06</t>
  </si>
  <si>
    <t>VZT_07</t>
  </si>
  <si>
    <t>VZT_08</t>
  </si>
  <si>
    <t>VZT_09</t>
  </si>
  <si>
    <t>VZT_10</t>
  </si>
  <si>
    <t>soubor</t>
  </si>
  <si>
    <t> "1.NP</t>
  </si>
  <si>
    <t> "1.PP</t>
  </si>
  <si>
    <t> "2.NP</t>
  </si>
  <si>
    <t> "3.NP</t>
  </si>
  <si>
    <t> "4.NP</t>
  </si>
  <si>
    <t> 1,532</t>
  </si>
  <si>
    <t> 11,45</t>
  </si>
  <si>
    <t> 3*0,5</t>
  </si>
  <si>
    <t> 3*1,5</t>
  </si>
  <si>
    <t> 4*3,5</t>
  </si>
  <si>
    <t> 4,436</t>
  </si>
  <si>
    <t> 5*1,8</t>
  </si>
  <si>
    <t> 8,486</t>
  </si>
  <si>
    <t>0,3*1,4</t>
  </si>
  <si>
    <t>0,7*3,2</t>
  </si>
  <si>
    <t>0,9*1,4</t>
  </si>
  <si>
    <t>0,9*3*2</t>
  </si>
  <si>
    <t>06: VZT</t>
  </si>
  <si>
    <t>1,201*7</t>
  </si>
  <si>
    <t>1,201*8</t>
  </si>
  <si>
    <t>2.NP; 1</t>
  </si>
  <si>
    <t>3*1,517</t>
  </si>
  <si>
    <t>3.NP; 1</t>
  </si>
  <si>
    <t>31799RR</t>
  </si>
  <si>
    <t>4*1,312</t>
  </si>
  <si>
    <t>4,3*2,7</t>
  </si>
  <si>
    <t>59225RR</t>
  </si>
  <si>
    <t>78322RR</t>
  </si>
  <si>
    <t>Doprava</t>
  </si>
  <si>
    <t>Hodnota</t>
  </si>
  <si>
    <t>OSV_10b</t>
  </si>
  <si>
    <t>OSV_L2b</t>
  </si>
  <si>
    <t>OSV_L2w</t>
  </si>
  <si>
    <t>OSV_L3b</t>
  </si>
  <si>
    <t>OSV_L3w</t>
  </si>
  <si>
    <t>OSV_S11</t>
  </si>
  <si>
    <t>OSV_S12</t>
  </si>
  <si>
    <t>OSV_S14</t>
  </si>
  <si>
    <t>OSV_S15</t>
  </si>
  <si>
    <t>OSV_S16</t>
  </si>
  <si>
    <t>OSV_S18</t>
  </si>
  <si>
    <t>PHP 21A</t>
  </si>
  <si>
    <t>PHP 34A</t>
  </si>
  <si>
    <t>SI.r.02</t>
  </si>
  <si>
    <t>SI.r.03</t>
  </si>
  <si>
    <t>SO1_OPZ</t>
  </si>
  <si>
    <t>SO2_OPZ</t>
  </si>
  <si>
    <t>UPE 160</t>
  </si>
  <si>
    <t>Zakázka</t>
  </si>
  <si>
    <t>Ztratné</t>
  </si>
  <si>
    <t>doprava</t>
  </si>
  <si>
    <t xml:space="preserve"> "1.NP </t>
  </si>
  <si>
    <t> "DN 25</t>
  </si>
  <si>
    <t> "DN 50</t>
  </si>
  <si>
    <t> "DN 75</t>
  </si>
  <si>
    <t> "výkop</t>
  </si>
  <si>
    <t> 10*1,8</t>
  </si>
  <si>
    <t> 17,733</t>
  </si>
  <si>
    <t> 19,132</t>
  </si>
  <si>
    <t> 2*0,35</t>
  </si>
  <si>
    <t> 44,269</t>
  </si>
  <si>
    <t> 46,064</t>
  </si>
  <si>
    <t>Poř.</t>
  </si>
  <si>
    <t>0,13*2,1</t>
  </si>
  <si>
    <t>0,15*1,8</t>
  </si>
  <si>
    <t>0,34*3,2</t>
  </si>
  <si>
    <t>0,4*13,2</t>
  </si>
  <si>
    <t>0,5*35,8</t>
  </si>
  <si>
    <t>0,75*3,2</t>
  </si>
  <si>
    <t>00572410</t>
  </si>
  <si>
    <t>1.D/0-01</t>
  </si>
  <si>
    <t>1.D/0-02</t>
  </si>
  <si>
    <t>1.D/0-03</t>
  </si>
  <si>
    <t>1.D/0-04</t>
  </si>
  <si>
    <t>1.D/0-05</t>
  </si>
  <si>
    <t>1.D/0-06</t>
  </si>
  <si>
    <t>1.D/0-07</t>
  </si>
  <si>
    <t>1.D/0-08</t>
  </si>
  <si>
    <t>1.D/1-01</t>
  </si>
  <si>
    <t>1.D/1-02</t>
  </si>
  <si>
    <t>1.D/1-03</t>
  </si>
  <si>
    <t>1.D/1-04</t>
  </si>
  <si>
    <t>1.D/1-05</t>
  </si>
  <si>
    <t>1.D/1-06</t>
  </si>
  <si>
    <t>1.D/1-07</t>
  </si>
  <si>
    <t>1.D/1-08</t>
  </si>
  <si>
    <t>1.D/1-09</t>
  </si>
  <si>
    <t>1.D/1-10</t>
  </si>
  <si>
    <t>1.D/1-12</t>
  </si>
  <si>
    <t>1.D/1-14</t>
  </si>
  <si>
    <t>1.D/1-15</t>
  </si>
  <si>
    <t>1.D/1-16</t>
  </si>
  <si>
    <t>1.D/1-17</t>
  </si>
  <si>
    <t>1.D/1-18</t>
  </si>
  <si>
    <t>1.D/1-19</t>
  </si>
  <si>
    <t>1.D/1-20</t>
  </si>
  <si>
    <t>1.D/1-21</t>
  </si>
  <si>
    <t>1.D/1-22</t>
  </si>
  <si>
    <t>1.D/1-23</t>
  </si>
  <si>
    <t>1.D/1-24</t>
  </si>
  <si>
    <t>1.D/1-25</t>
  </si>
  <si>
    <t>1.D/1-26</t>
  </si>
  <si>
    <t>1.D/1-27</t>
  </si>
  <si>
    <t>1.D/2-01</t>
  </si>
  <si>
    <t>1.D/2-02</t>
  </si>
  <si>
    <t>1.D/2-03</t>
  </si>
  <si>
    <t>1.D/2-04</t>
  </si>
  <si>
    <t>1.D/2-05</t>
  </si>
  <si>
    <t>1.D/2-06</t>
  </si>
  <si>
    <t>1.D/2-07</t>
  </si>
  <si>
    <t>1.D/2-08</t>
  </si>
  <si>
    <t>1.D/2-09</t>
  </si>
  <si>
    <t>1.D/2-10</t>
  </si>
  <si>
    <t>1.D/2-11</t>
  </si>
  <si>
    <t>1.D/2-13</t>
  </si>
  <si>
    <t>1.D/2-14</t>
  </si>
  <si>
    <t>1.D/2-15</t>
  </si>
  <si>
    <t>1.D/2-16</t>
  </si>
  <si>
    <t>1.D/2-17</t>
  </si>
  <si>
    <t>1.D/2-18</t>
  </si>
  <si>
    <t>1.D/2-19</t>
  </si>
  <si>
    <t>1.D/2-20</t>
  </si>
  <si>
    <t>1.D/2-22</t>
  </si>
  <si>
    <t>1.D/2-23</t>
  </si>
  <si>
    <t>1.D/2-24</t>
  </si>
  <si>
    <t>1.D/3-01</t>
  </si>
  <si>
    <t>1.D/3-02</t>
  </si>
  <si>
    <t>1.D/3-03</t>
  </si>
  <si>
    <t>1.D/3-04</t>
  </si>
  <si>
    <t>1.D/3-05</t>
  </si>
  <si>
    <t>1.D/3-06</t>
  </si>
  <si>
    <t>1.D/3-07</t>
  </si>
  <si>
    <t>1.D/3-08</t>
  </si>
  <si>
    <t>1.D/3-09</t>
  </si>
  <si>
    <t>1.D/3-10</t>
  </si>
  <si>
    <t>1.D/3-11</t>
  </si>
  <si>
    <t>1.D/3-12</t>
  </si>
  <si>
    <t>1.D/3-13</t>
  </si>
  <si>
    <t>1.D/3-14</t>
  </si>
  <si>
    <t>1.D/3-15</t>
  </si>
  <si>
    <t>1.D/3-17</t>
  </si>
  <si>
    <t>1.D/3-18</t>
  </si>
  <si>
    <t>1.D/3-19</t>
  </si>
  <si>
    <t>1.D/3-20</t>
  </si>
  <si>
    <t>1.D/3-21</t>
  </si>
  <si>
    <t>1.D/3-22</t>
  </si>
  <si>
    <t>1.D/3-23</t>
  </si>
  <si>
    <t>1.D/3-25</t>
  </si>
  <si>
    <t>1.D/3-26</t>
  </si>
  <si>
    <t>1.D/4-01</t>
  </si>
  <si>
    <t>1.D/4-02</t>
  </si>
  <si>
    <t>1.D/4-03</t>
  </si>
  <si>
    <t>1.D/4-04</t>
  </si>
  <si>
    <t>1.D/5-01</t>
  </si>
  <si>
    <t>1.D/5-02</t>
  </si>
  <si>
    <t>1.D/6-01</t>
  </si>
  <si>
    <t>1.K-0-01</t>
  </si>
  <si>
    <t>1.K-0-02</t>
  </si>
  <si>
    <t>1.K-0-03</t>
  </si>
  <si>
    <t>1.K-0-04</t>
  </si>
  <si>
    <t>1.K-1-01</t>
  </si>
  <si>
    <t>1.K-1-02</t>
  </si>
  <si>
    <t>1.K-1-03</t>
  </si>
  <si>
    <t>1.K-1-04</t>
  </si>
  <si>
    <t>1.K-1-06</t>
  </si>
  <si>
    <t>1.K-1-08</t>
  </si>
  <si>
    <t>1.K-2-03</t>
  </si>
  <si>
    <t>1.K-3-05</t>
  </si>
  <si>
    <t>1.K-3-09</t>
  </si>
  <si>
    <t>1.K-3-10</t>
  </si>
  <si>
    <t>1.K-3-11</t>
  </si>
  <si>
    <t>1.K-3-12</t>
  </si>
  <si>
    <t>1.K-3-13</t>
  </si>
  <si>
    <t>1.K-3-14</t>
  </si>
  <si>
    <t>1.K-5-04</t>
  </si>
  <si>
    <t>1.K-5-05</t>
  </si>
  <si>
    <t>1.K-5-06</t>
  </si>
  <si>
    <t>1.K-5-07</t>
  </si>
  <si>
    <t>1.K-5-08</t>
  </si>
  <si>
    <t>1.K-5-09</t>
  </si>
  <si>
    <t>1.K-5-10</t>
  </si>
  <si>
    <t>1.K-5-11</t>
  </si>
  <si>
    <t>1.K-6-01</t>
  </si>
  <si>
    <t>1.O/0-01</t>
  </si>
  <si>
    <t>1.O/0-02</t>
  </si>
  <si>
    <t>1.O/0-03</t>
  </si>
  <si>
    <t>1.O/0-04</t>
  </si>
  <si>
    <t>1.O/1-01</t>
  </si>
  <si>
    <t>1.O/1-02</t>
  </si>
  <si>
    <t>1.O/1-03</t>
  </si>
  <si>
    <t>1.O/1-04</t>
  </si>
  <si>
    <t>1.O/1-05</t>
  </si>
  <si>
    <t>1.O/1-06</t>
  </si>
  <si>
    <t>1.O/1-07</t>
  </si>
  <si>
    <t>1.O/1-08</t>
  </si>
  <si>
    <t>1.O/1-09</t>
  </si>
  <si>
    <t>1.O/1-10</t>
  </si>
  <si>
    <t>1.O/1-11</t>
  </si>
  <si>
    <t>1.O/1-12</t>
  </si>
  <si>
    <t>1.O/1-13</t>
  </si>
  <si>
    <t>1.O/1-14</t>
  </si>
  <si>
    <t>1.O/2-01</t>
  </si>
  <si>
    <t>1.O/2-02</t>
  </si>
  <si>
    <t>1.O/2-03</t>
  </si>
  <si>
    <t>1.O/2-04</t>
  </si>
  <si>
    <t>1.O/2-05</t>
  </si>
  <si>
    <t>1.O/2-06</t>
  </si>
  <si>
    <t>1.O/2-07</t>
  </si>
  <si>
    <t>1.O/2-08</t>
  </si>
  <si>
    <t>1.O/2-09</t>
  </si>
  <si>
    <t>1.O/2-10</t>
  </si>
  <si>
    <t>1.O/2-11</t>
  </si>
  <si>
    <t>1.O/2-12</t>
  </si>
  <si>
    <t>1.O/2-13</t>
  </si>
  <si>
    <t>1.O/2-14</t>
  </si>
  <si>
    <t>1.O/2-15</t>
  </si>
  <si>
    <t>1.O/2-16</t>
  </si>
  <si>
    <t>1.O/2-17</t>
  </si>
  <si>
    <t>1.O/2-18</t>
  </si>
  <si>
    <t>1.O/2-19</t>
  </si>
  <si>
    <t>1.O/3-01</t>
  </si>
  <si>
    <t>1.O/3-02</t>
  </si>
  <si>
    <t>1.O/3-03</t>
  </si>
  <si>
    <t>1.O/3-04</t>
  </si>
  <si>
    <t>1.O/3-05</t>
  </si>
  <si>
    <t>1.O/3-06</t>
  </si>
  <si>
    <t>1.O/3-07</t>
  </si>
  <si>
    <t>1.O/3-08</t>
  </si>
  <si>
    <t>1.O/3-09</t>
  </si>
  <si>
    <t>1.O/3-10</t>
  </si>
  <si>
    <t>1.O/3-11</t>
  </si>
  <si>
    <t>1.O/3-12</t>
  </si>
  <si>
    <t>1.O/3-16</t>
  </si>
  <si>
    <t>1.O/3-17</t>
  </si>
  <si>
    <t>1.O/3-18</t>
  </si>
  <si>
    <t>1.O/3-19</t>
  </si>
  <si>
    <t>1.O/3-20</t>
  </si>
  <si>
    <t>1.O/4-01</t>
  </si>
  <si>
    <t>1.O/4-02</t>
  </si>
  <si>
    <t>1.O/4-03</t>
  </si>
  <si>
    <t>1.O/4-04</t>
  </si>
  <si>
    <t>1.O/4-05</t>
  </si>
  <si>
    <t>1.O/4-06</t>
  </si>
  <si>
    <t>1.O/4-07</t>
  </si>
  <si>
    <t>1.O/4-08</t>
  </si>
  <si>
    <t>1.O/4-09</t>
  </si>
  <si>
    <t>1.O/4-10</t>
  </si>
  <si>
    <t>1.O/4-11</t>
  </si>
  <si>
    <t>1.O/5-02</t>
  </si>
  <si>
    <t>1.O/5-03</t>
  </si>
  <si>
    <t>1.O/5-04</t>
  </si>
  <si>
    <t>1.O/5-06</t>
  </si>
  <si>
    <t>1.O/6-01</t>
  </si>
  <si>
    <t>1.O/S-01</t>
  </si>
  <si>
    <t>1.O/S-02</t>
  </si>
  <si>
    <t>1.O/S-03</t>
  </si>
  <si>
    <t>1.O/S-04</t>
  </si>
  <si>
    <t>1.T-0-01</t>
  </si>
  <si>
    <t>1.T-0-02</t>
  </si>
  <si>
    <t>1.T-0-03</t>
  </si>
  <si>
    <t>1.T-1-04</t>
  </si>
  <si>
    <t>1.T-1-05</t>
  </si>
  <si>
    <t>1.T-1-06</t>
  </si>
  <si>
    <t>1.T-1-07</t>
  </si>
  <si>
    <t>1.T-1-08</t>
  </si>
  <si>
    <t>1.T-1-09</t>
  </si>
  <si>
    <t>1.T-2-01</t>
  </si>
  <si>
    <t>1.T-3-02</t>
  </si>
  <si>
    <t>1.T-4-01</t>
  </si>
  <si>
    <t>1.T-4-02</t>
  </si>
  <si>
    <t>1.T-4-03</t>
  </si>
  <si>
    <t>1.X-0-01</t>
  </si>
  <si>
    <t>1.X-0-02</t>
  </si>
  <si>
    <t>1.X-1-01</t>
  </si>
  <si>
    <t>1.X-1-03</t>
  </si>
  <si>
    <t>1.X-1-04</t>
  </si>
  <si>
    <t>1.X-1-05</t>
  </si>
  <si>
    <t>1.X-1-06</t>
  </si>
  <si>
    <t>1.X-1-07</t>
  </si>
  <si>
    <t>1.X-2-01</t>
  </si>
  <si>
    <t>1.X-2-02</t>
  </si>
  <si>
    <t>1.X-2-03</t>
  </si>
  <si>
    <t>1.X-3-01</t>
  </si>
  <si>
    <t>1.X-3-02</t>
  </si>
  <si>
    <t>1.X-3-03</t>
  </si>
  <si>
    <t>1.X-S-01</t>
  </si>
  <si>
    <t>1.X-S-02</t>
  </si>
  <si>
    <t>1.X-S-03</t>
  </si>
  <si>
    <t>1.Z-0-01</t>
  </si>
  <si>
    <t>1.Z-0-02</t>
  </si>
  <si>
    <t>1.Z-0-03</t>
  </si>
  <si>
    <t>1.Z-0-04</t>
  </si>
  <si>
    <t>1.Z-0-05</t>
  </si>
  <si>
    <t>1.Z-0-06</t>
  </si>
  <si>
    <t>1.Z-0-07</t>
  </si>
  <si>
    <t>1.Z-0-08</t>
  </si>
  <si>
    <t>1.Z-0-09</t>
  </si>
  <si>
    <t>1.Z-0-10</t>
  </si>
  <si>
    <t>1.Z-0-11</t>
  </si>
  <si>
    <t>1.Z-0-12</t>
  </si>
  <si>
    <t>1.Z-0-13</t>
  </si>
  <si>
    <t>1.Z-1-01</t>
  </si>
  <si>
    <t>1.Z-1-02</t>
  </si>
  <si>
    <t>1.Z-1-03</t>
  </si>
  <si>
    <t>1.Z-1-04</t>
  </si>
  <si>
    <t>1.Z-1-05</t>
  </si>
  <si>
    <t>1.Z-1-06</t>
  </si>
  <si>
    <t>1.Z-1-07</t>
  </si>
  <si>
    <t>1.Z-1-08</t>
  </si>
  <si>
    <t>1.Z-2-01</t>
  </si>
  <si>
    <t>1.Z-2-02</t>
  </si>
  <si>
    <t>1.Z-2-03</t>
  </si>
  <si>
    <t>1.Z-2-04</t>
  </si>
  <si>
    <t>1.Z-2-05</t>
  </si>
  <si>
    <t>1.Z-2-06</t>
  </si>
  <si>
    <t>1.Z-3-02</t>
  </si>
  <si>
    <t>1.Z-3-03</t>
  </si>
  <si>
    <t>1.Z-3-04</t>
  </si>
  <si>
    <t>1.Z-4-01</t>
  </si>
  <si>
    <t>1.Z-4-02</t>
  </si>
  <si>
    <t>1.Z-6-01</t>
  </si>
  <si>
    <t>1.Z-6-02</t>
  </si>
  <si>
    <t>11163150</t>
  </si>
  <si>
    <t>13010740</t>
  </si>
  <si>
    <t>13010744</t>
  </si>
  <si>
    <t>13010752</t>
  </si>
  <si>
    <t>130107RR</t>
  </si>
  <si>
    <t>13010934</t>
  </si>
  <si>
    <t>13010972</t>
  </si>
  <si>
    <t>13010976</t>
  </si>
  <si>
    <t>174101RR</t>
  </si>
  <si>
    <t>2.D/1-01</t>
  </si>
  <si>
    <t>2.D/1-02</t>
  </si>
  <si>
    <t>2.D/1-03</t>
  </si>
  <si>
    <t>2.D/2-01</t>
  </si>
  <si>
    <t>2.D/2-02</t>
  </si>
  <si>
    <t>2.D/2-03</t>
  </si>
  <si>
    <t>2.D/2-04</t>
  </si>
  <si>
    <t>2.D/2-05</t>
  </si>
  <si>
    <t>2.D/2-06</t>
  </si>
  <si>
    <t>2.D/2-07</t>
  </si>
  <si>
    <t>2.D/2-08</t>
  </si>
  <si>
    <t>2.D/2-09</t>
  </si>
  <si>
    <t>2.K-1-01</t>
  </si>
  <si>
    <t>2.K-1-02</t>
  </si>
  <si>
    <t>2.K-1-03</t>
  </si>
  <si>
    <t>2.K-1-04</t>
  </si>
  <si>
    <t>2.K-S-01</t>
  </si>
  <si>
    <t>2.K-S-02</t>
  </si>
  <si>
    <t>2.O/1-01</t>
  </si>
  <si>
    <t>2.O/1-02</t>
  </si>
  <si>
    <t>2.O/1-03</t>
  </si>
  <si>
    <t>2.O/2-01</t>
  </si>
  <si>
    <t>2.O/2-02</t>
  </si>
  <si>
    <t>2.O/2-03</t>
  </si>
  <si>
    <t>2.O/2-04</t>
  </si>
  <si>
    <t>2.O/2-05</t>
  </si>
  <si>
    <t>2.O/2-06</t>
  </si>
  <si>
    <t>2.O/3-01</t>
  </si>
  <si>
    <t>2.O/3-02</t>
  </si>
  <si>
    <t>2.O/S-01</t>
  </si>
  <si>
    <t>2.O/S-02</t>
  </si>
  <si>
    <t>2.O/S-03</t>
  </si>
  <si>
    <t>2.P-S-01</t>
  </si>
  <si>
    <t>2.P-S-02</t>
  </si>
  <si>
    <t>2.P-S-03</t>
  </si>
  <si>
    <t>2.P-S-04</t>
  </si>
  <si>
    <t>2.P-S-05</t>
  </si>
  <si>
    <t>2.T-2-01</t>
  </si>
  <si>
    <t>2.T-2-02</t>
  </si>
  <si>
    <t>2.T-2-03</t>
  </si>
  <si>
    <t>2.T-2-04</t>
  </si>
  <si>
    <t>2.T-2-06</t>
  </si>
  <si>
    <t>2.T-2-07</t>
  </si>
  <si>
    <t>2.T-3-01</t>
  </si>
  <si>
    <t>2.X-2-01</t>
  </si>
  <si>
    <t>2.X-2-02</t>
  </si>
  <si>
    <t>2.X-3-01</t>
  </si>
  <si>
    <t>2.X-3-02</t>
  </si>
  <si>
    <t>2.X-3-03</t>
  </si>
  <si>
    <t>2.Z-1-01</t>
  </si>
  <si>
    <t>2.Z-1-03</t>
  </si>
  <si>
    <t>2.Z-2-01</t>
  </si>
  <si>
    <t>2.Z-3-01</t>
  </si>
  <si>
    <t>27244002</t>
  </si>
  <si>
    <t>28322003</t>
  </si>
  <si>
    <t>28376361</t>
  </si>
  <si>
    <t>28376425</t>
  </si>
  <si>
    <t>28376443</t>
  </si>
  <si>
    <t>28611113</t>
  </si>
  <si>
    <t>28611126</t>
  </si>
  <si>
    <t>28611131</t>
  </si>
  <si>
    <t>28611351</t>
  </si>
  <si>
    <t>28611356</t>
  </si>
  <si>
    <t>28611361</t>
  </si>
  <si>
    <t>28611389</t>
  </si>
  <si>
    <t>28611718</t>
  </si>
  <si>
    <t>28611720</t>
  </si>
  <si>
    <t>28611914</t>
  </si>
  <si>
    <t>28613170</t>
  </si>
  <si>
    <t>28616309</t>
  </si>
  <si>
    <t>3.D/1-01</t>
  </si>
  <si>
    <t>3.D/1-02</t>
  </si>
  <si>
    <t>3.K-1-01</t>
  </si>
  <si>
    <t>3.K-1-02</t>
  </si>
  <si>
    <t>3.Z-1-01</t>
  </si>
  <si>
    <t>3.Z-1-02</t>
  </si>
  <si>
    <t>3.Z-1-03</t>
  </si>
  <si>
    <t>3.Z-1-04</t>
  </si>
  <si>
    <t>4.X-2-01</t>
  </si>
  <si>
    <t>4.X-2-02</t>
  </si>
  <si>
    <t>4.X-2-03</t>
  </si>
  <si>
    <t>4.X-2-04</t>
  </si>
  <si>
    <t>4.Z-1-01</t>
  </si>
  <si>
    <t>4.Z-1-02</t>
  </si>
  <si>
    <t>4.Z-2-02</t>
  </si>
  <si>
    <t>4.Z-2-03</t>
  </si>
  <si>
    <t>4.Z-2-04</t>
  </si>
  <si>
    <t>5,2*0,02</t>
  </si>
  <si>
    <t>55231082</t>
  </si>
  <si>
    <t>55283924</t>
  </si>
  <si>
    <t>56231165</t>
  </si>
  <si>
    <t>56241668</t>
  </si>
  <si>
    <t>56245701</t>
  </si>
  <si>
    <t>56245702</t>
  </si>
  <si>
    <t>56245709</t>
  </si>
  <si>
    <t>58331200</t>
  </si>
  <si>
    <t>58333651</t>
  </si>
  <si>
    <t>58337308</t>
  </si>
  <si>
    <t>58381004</t>
  </si>
  <si>
    <t>58522111</t>
  </si>
  <si>
    <t>58581004</t>
  </si>
  <si>
    <t>58585000</t>
  </si>
  <si>
    <t>59246003</t>
  </si>
  <si>
    <t>59341745</t>
  </si>
  <si>
    <t>59631102</t>
  </si>
  <si>
    <t>59660100</t>
  </si>
  <si>
    <t>59660102</t>
  </si>
  <si>
    <t>60511022</t>
  </si>
  <si>
    <t>60514105</t>
  </si>
  <si>
    <t>60514106</t>
  </si>
  <si>
    <t>614182RR</t>
  </si>
  <si>
    <t>62853001</t>
  </si>
  <si>
    <t>63141434</t>
  </si>
  <si>
    <t>63150850</t>
  </si>
  <si>
    <t>63150851</t>
  </si>
  <si>
    <t>63150962</t>
  </si>
  <si>
    <t>63150964</t>
  </si>
  <si>
    <t>63150972</t>
  </si>
  <si>
    <t>63166740</t>
  </si>
  <si>
    <t>64211032</t>
  </si>
  <si>
    <t>64221040</t>
  </si>
  <si>
    <t>64236091</t>
  </si>
  <si>
    <t>64251334</t>
  </si>
  <si>
    <t>64271101</t>
  </si>
  <si>
    <t>70*0,051</t>
  </si>
  <si>
    <t>CCTV_001</t>
  </si>
  <si>
    <t>CCTV_002</t>
  </si>
  <si>
    <t>CCTV_003</t>
  </si>
  <si>
    <t>CCTV_004</t>
  </si>
  <si>
    <t>CCTV_005</t>
  </si>
  <si>
    <t>CCTV_006</t>
  </si>
  <si>
    <t>CCTV_007</t>
  </si>
  <si>
    <t>CCTV_008</t>
  </si>
  <si>
    <t>CCTV_009</t>
  </si>
  <si>
    <t>CCTV_010</t>
  </si>
  <si>
    <t>CCTV_011</t>
  </si>
  <si>
    <t>CCTV_012</t>
  </si>
  <si>
    <t>CCTV_013</t>
  </si>
  <si>
    <t>CCTV_014</t>
  </si>
  <si>
    <t>CCTV_015</t>
  </si>
  <si>
    <t>CCTV_016</t>
  </si>
  <si>
    <t>CCTV_017</t>
  </si>
  <si>
    <t>CCTV_018</t>
  </si>
  <si>
    <t>CCTV_019</t>
  </si>
  <si>
    <t>CCTV_020</t>
  </si>
  <si>
    <t>ESIL_001</t>
  </si>
  <si>
    <t>ESIL_002</t>
  </si>
  <si>
    <t>ESIL_003</t>
  </si>
  <si>
    <t>ESIL_004</t>
  </si>
  <si>
    <t>ESIL_005</t>
  </si>
  <si>
    <t>ESIL_006</t>
  </si>
  <si>
    <t>ESIL_007</t>
  </si>
  <si>
    <t>ESIL_008</t>
  </si>
  <si>
    <t>ESIL_009</t>
  </si>
  <si>
    <t>ESIL_010</t>
  </si>
  <si>
    <t>ESIL_011</t>
  </si>
  <si>
    <t>ESIL_012</t>
  </si>
  <si>
    <t>ESIL_013</t>
  </si>
  <si>
    <t>ESIL_014</t>
  </si>
  <si>
    <t>ESIL_015</t>
  </si>
  <si>
    <t>ESIL_016</t>
  </si>
  <si>
    <t>ESIL_017</t>
  </si>
  <si>
    <t>ESIL_018</t>
  </si>
  <si>
    <t>ESIL_019</t>
  </si>
  <si>
    <t>ESIL_020</t>
  </si>
  <si>
    <t>ESIL_021</t>
  </si>
  <si>
    <t>ESIL_022</t>
  </si>
  <si>
    <t>ESIL_023</t>
  </si>
  <si>
    <t>ESIL_024</t>
  </si>
  <si>
    <t>ESIL_025</t>
  </si>
  <si>
    <t>ESIL_026</t>
  </si>
  <si>
    <t>ESIL_027</t>
  </si>
  <si>
    <t>ESIL_028</t>
  </si>
  <si>
    <t>ESIL_029</t>
  </si>
  <si>
    <t>ESIL_030</t>
  </si>
  <si>
    <t>ESIL_031</t>
  </si>
  <si>
    <t>ESIL_032</t>
  </si>
  <si>
    <t>ESIL_033</t>
  </si>
  <si>
    <t>ESIL_034</t>
  </si>
  <si>
    <t>ESIL_035</t>
  </si>
  <si>
    <t>ESIL_036</t>
  </si>
  <si>
    <t>ESIL_037</t>
  </si>
  <si>
    <t>ESIL_038</t>
  </si>
  <si>
    <t>ESIL_039</t>
  </si>
  <si>
    <t>ESIL_040</t>
  </si>
  <si>
    <t>ESIL_041</t>
  </si>
  <si>
    <t>ESIL_042</t>
  </si>
  <si>
    <t>ESIL_043</t>
  </si>
  <si>
    <t>ESIL_044</t>
  </si>
  <si>
    <t>ESIL_045</t>
  </si>
  <si>
    <t>ESIL_046</t>
  </si>
  <si>
    <t>ESIL_047</t>
  </si>
  <si>
    <t>ESIL_048</t>
  </si>
  <si>
    <t>ESIL_049</t>
  </si>
  <si>
    <t>ESIL_050</t>
  </si>
  <si>
    <t>ESIL_051</t>
  </si>
  <si>
    <t>ESIL_052</t>
  </si>
  <si>
    <t>ESIL_053</t>
  </si>
  <si>
    <t>ESIL_054</t>
  </si>
  <si>
    <t>ESIL_055</t>
  </si>
  <si>
    <t>ESIL_056</t>
  </si>
  <si>
    <t>ESIL_057</t>
  </si>
  <si>
    <t>ESIL_058</t>
  </si>
  <si>
    <t>ESIL_059</t>
  </si>
  <si>
    <t>ESIL_060</t>
  </si>
  <si>
    <t>ESIL_061</t>
  </si>
  <si>
    <t>ESIL_062</t>
  </si>
  <si>
    <t>ESIL_063</t>
  </si>
  <si>
    <t>ESIL_064</t>
  </si>
  <si>
    <t>ESIL_065</t>
  </si>
  <si>
    <t>ESIL_066</t>
  </si>
  <si>
    <t>ESIL_067</t>
  </si>
  <si>
    <t>ESIL_068</t>
  </si>
  <si>
    <t>ESIL_069</t>
  </si>
  <si>
    <t>ESIL_070</t>
  </si>
  <si>
    <t>ESIL_071</t>
  </si>
  <si>
    <t>ESIL_072</t>
  </si>
  <si>
    <t>ESIL_073</t>
  </si>
  <si>
    <t>ESIL_074</t>
  </si>
  <si>
    <t>ESIL_075</t>
  </si>
  <si>
    <t>ESIL_076</t>
  </si>
  <si>
    <t>ESIL_077</t>
  </si>
  <si>
    <t>ESIL_078</t>
  </si>
  <si>
    <t>ESIL_079</t>
  </si>
  <si>
    <t>ESIL_080</t>
  </si>
  <si>
    <t>ESIL_081</t>
  </si>
  <si>
    <t>ESIL_082</t>
  </si>
  <si>
    <t>ESIL_083</t>
  </si>
  <si>
    <t>ESIL_084</t>
  </si>
  <si>
    <t>ESIL_085</t>
  </si>
  <si>
    <t>ESIL_086</t>
  </si>
  <si>
    <t>ESIL_087</t>
  </si>
  <si>
    <t>ESIL_088</t>
  </si>
  <si>
    <t>ESIL_089</t>
  </si>
  <si>
    <t>ESIL_090</t>
  </si>
  <si>
    <t>ESIL_091</t>
  </si>
  <si>
    <t>ESIL_092</t>
  </si>
  <si>
    <t>ESIL_093</t>
  </si>
  <si>
    <t>ESIL_094</t>
  </si>
  <si>
    <t>ESIL_095</t>
  </si>
  <si>
    <t>ESIL_096</t>
  </si>
  <si>
    <t>ESIL_097</t>
  </si>
  <si>
    <t>ESIL_098</t>
  </si>
  <si>
    <t>ESIL_099</t>
  </si>
  <si>
    <t>ESIL_100</t>
  </si>
  <si>
    <t>ESIL_101</t>
  </si>
  <si>
    <t>ESIL_102</t>
  </si>
  <si>
    <t>ESIL_103</t>
  </si>
  <si>
    <t>ESIL_104</t>
  </si>
  <si>
    <t>ESIL_105</t>
  </si>
  <si>
    <t>ESIL_106</t>
  </si>
  <si>
    <t>ESIL_107</t>
  </si>
  <si>
    <t>ESIL_108</t>
  </si>
  <si>
    <t>ESIL_109</t>
  </si>
  <si>
    <t>ESIL_110</t>
  </si>
  <si>
    <t>ESIL_111</t>
  </si>
  <si>
    <t>ESIL_112</t>
  </si>
  <si>
    <t>ESIL_113</t>
  </si>
  <si>
    <t>ESIL_114</t>
  </si>
  <si>
    <t>ESIL_115</t>
  </si>
  <si>
    <t>ESIL_116</t>
  </si>
  <si>
    <t>ESIL_117</t>
  </si>
  <si>
    <t>ESIL_118</t>
  </si>
  <si>
    <t>ESIL_119</t>
  </si>
  <si>
    <t>ESIL_120</t>
  </si>
  <si>
    <t>ESIL_121</t>
  </si>
  <si>
    <t>ESIL_122</t>
  </si>
  <si>
    <t>ESIL_123</t>
  </si>
  <si>
    <t>ESIL_124</t>
  </si>
  <si>
    <t>ESIL_125</t>
  </si>
  <si>
    <t>ESIL_126</t>
  </si>
  <si>
    <t>ESIL_127</t>
  </si>
  <si>
    <t>ESIL_128</t>
  </si>
  <si>
    <t>ESIL_129</t>
  </si>
  <si>
    <t>ESIL_130</t>
  </si>
  <si>
    <t>ESIL_131</t>
  </si>
  <si>
    <t>ESIL_132</t>
  </si>
  <si>
    <t>ESIL_133</t>
  </si>
  <si>
    <t>ESIL_134</t>
  </si>
  <si>
    <t>ESIL_135</t>
  </si>
  <si>
    <t>ESIL_136</t>
  </si>
  <si>
    <t>ESIL_137</t>
  </si>
  <si>
    <t>ESIL_138</t>
  </si>
  <si>
    <t>ESIL_139</t>
  </si>
  <si>
    <t>ESIL_140</t>
  </si>
  <si>
    <t>ESIL_141</t>
  </si>
  <si>
    <t>ESIL_142</t>
  </si>
  <si>
    <t>ESIL_143</t>
  </si>
  <si>
    <t>ESIL_144</t>
  </si>
  <si>
    <t>ESIL_145</t>
  </si>
  <si>
    <t>ESIL_146</t>
  </si>
  <si>
    <t>ESIL_147</t>
  </si>
  <si>
    <t>ESIL_148</t>
  </si>
  <si>
    <t>ESIL_149</t>
  </si>
  <si>
    <t>ESIL_150</t>
  </si>
  <si>
    <t>ESIL_151</t>
  </si>
  <si>
    <t>ESIL_152</t>
  </si>
  <si>
    <t>ESIL_153</t>
  </si>
  <si>
    <t>ESIL_154</t>
  </si>
  <si>
    <t>ESIL_155</t>
  </si>
  <si>
    <t>ESIL_156</t>
  </si>
  <si>
    <t>ESIL_157</t>
  </si>
  <si>
    <t>ESIL_158</t>
  </si>
  <si>
    <t>ESIL_159</t>
  </si>
  <si>
    <t>ESIL_160</t>
  </si>
  <si>
    <t>ESIL_161</t>
  </si>
  <si>
    <t>ESIL_162</t>
  </si>
  <si>
    <t>ESIL_163</t>
  </si>
  <si>
    <t>ESIL_164</t>
  </si>
  <si>
    <t>ESIL_165</t>
  </si>
  <si>
    <t>ESIL_166</t>
  </si>
  <si>
    <t>ESIL_167</t>
  </si>
  <si>
    <t>ESIL_168</t>
  </si>
  <si>
    <t>ESIL_169</t>
  </si>
  <si>
    <t>ESIL_170</t>
  </si>
  <si>
    <t>ESIL_171</t>
  </si>
  <si>
    <t>ESIL_172</t>
  </si>
  <si>
    <t>ESIL_173</t>
  </si>
  <si>
    <t>ESIL_174</t>
  </si>
  <si>
    <t>ESIL_175</t>
  </si>
  <si>
    <t>ESIL_176</t>
  </si>
  <si>
    <t>ESIL_177</t>
  </si>
  <si>
    <t>ESIL_178</t>
  </si>
  <si>
    <t>ESIL_179</t>
  </si>
  <si>
    <t>ESIL_180</t>
  </si>
  <si>
    <t>ESIL_181</t>
  </si>
  <si>
    <t>ESIL_182</t>
  </si>
  <si>
    <t>ESIL_183</t>
  </si>
  <si>
    <t>ESIL_184</t>
  </si>
  <si>
    <t>ESIL_185</t>
  </si>
  <si>
    <t>ESIL_186</t>
  </si>
  <si>
    <t>ESIL_187</t>
  </si>
  <si>
    <t>ESIL_188</t>
  </si>
  <si>
    <t>ESIL_189</t>
  </si>
  <si>
    <t>ESIL_190</t>
  </si>
  <si>
    <t>ESIL_191</t>
  </si>
  <si>
    <t>ESIL_192</t>
  </si>
  <si>
    <t>ESIL_193</t>
  </si>
  <si>
    <t>ESIL_194</t>
  </si>
  <si>
    <t>ESIL_195</t>
  </si>
  <si>
    <t>ESIL_196</t>
  </si>
  <si>
    <t>ESIL_197</t>
  </si>
  <si>
    <t>ESIL_198</t>
  </si>
  <si>
    <t>ESIL_199</t>
  </si>
  <si>
    <t>ESIL_200</t>
  </si>
  <si>
    <t>ESIL_201</t>
  </si>
  <si>
    <t>ESIL_202</t>
  </si>
  <si>
    <t>ESIL_203</t>
  </si>
  <si>
    <t>ESIL_204</t>
  </si>
  <si>
    <t>ESIL_205</t>
  </si>
  <si>
    <t>Hmotnost</t>
  </si>
  <si>
    <t>OSV_S10w</t>
  </si>
  <si>
    <t>OSV_S13b</t>
  </si>
  <si>
    <t>OSV_S13w</t>
  </si>
  <si>
    <t>OSV_S17b</t>
  </si>
  <si>
    <t>OSV_S17w</t>
  </si>
  <si>
    <t>PZTS_001</t>
  </si>
  <si>
    <t>PZTS_002</t>
  </si>
  <si>
    <t>PZTS_003</t>
  </si>
  <si>
    <t>PZTS_004</t>
  </si>
  <si>
    <t>PZTS_005</t>
  </si>
  <si>
    <t>PZTS_006</t>
  </si>
  <si>
    <t>PZTS_007</t>
  </si>
  <si>
    <t>PZTS_008</t>
  </si>
  <si>
    <t>PZTS_009</t>
  </si>
  <si>
    <t>PZTS_010</t>
  </si>
  <si>
    <t>PZTS_011</t>
  </si>
  <si>
    <t>PZTS_012</t>
  </si>
  <si>
    <t>PZTS_013</t>
  </si>
  <si>
    <t>PZTS_014</t>
  </si>
  <si>
    <t>PZTS_015</t>
  </si>
  <si>
    <t>PZTS_016</t>
  </si>
  <si>
    <t>PZTS_017</t>
  </si>
  <si>
    <t>PZTS_018</t>
  </si>
  <si>
    <t>PZTS_019</t>
  </si>
  <si>
    <t>PZTS_020</t>
  </si>
  <si>
    <t>PZTS_021</t>
  </si>
  <si>
    <t>PZTS_022</t>
  </si>
  <si>
    <t>PZTS_023</t>
  </si>
  <si>
    <t>PZTS_024</t>
  </si>
  <si>
    <t>PZTS_025</t>
  </si>
  <si>
    <t>PZTS_026</t>
  </si>
  <si>
    <t>PZTS_027</t>
  </si>
  <si>
    <t>PZTS_028</t>
  </si>
  <si>
    <t>PZTS_029</t>
  </si>
  <si>
    <t>PZTS_030</t>
  </si>
  <si>
    <t>PZTS_031</t>
  </si>
  <si>
    <t>PZTS_032</t>
  </si>
  <si>
    <t>PZTS_033</t>
  </si>
  <si>
    <t>PZTS_034</t>
  </si>
  <si>
    <t>PZTS_035</t>
  </si>
  <si>
    <t>PZTS_036</t>
  </si>
  <si>
    <t>PZTS_037</t>
  </si>
  <si>
    <t>PZTS_038</t>
  </si>
  <si>
    <t>PZTS_039</t>
  </si>
  <si>
    <t>PZTS_040</t>
  </si>
  <si>
    <t>PZTS_041</t>
  </si>
  <si>
    <t>PZTS_042</t>
  </si>
  <si>
    <t>PZTS_043</t>
  </si>
  <si>
    <t>PZTS_044</t>
  </si>
  <si>
    <t>PZTS_045</t>
  </si>
  <si>
    <t>PZTS_046</t>
  </si>
  <si>
    <t>PZTS_047</t>
  </si>
  <si>
    <t>PZTS_048</t>
  </si>
  <si>
    <t>PZTS_049</t>
  </si>
  <si>
    <t>PZTS_050</t>
  </si>
  <si>
    <t>PZTS_051</t>
  </si>
  <si>
    <t>PZTS_052</t>
  </si>
  <si>
    <t>PZTS_053</t>
  </si>
  <si>
    <t>PZTS_054</t>
  </si>
  <si>
    <t>PZTS_055</t>
  </si>
  <si>
    <t>PZTS_056</t>
  </si>
  <si>
    <t>PZTS_057</t>
  </si>
  <si>
    <t>PZTS_058</t>
  </si>
  <si>
    <t>PZTS_059</t>
  </si>
  <si>
    <t>PZTS_060</t>
  </si>
  <si>
    <t>PZTS_061</t>
  </si>
  <si>
    <t>PZTS_062</t>
  </si>
  <si>
    <t>PZTS_063</t>
  </si>
  <si>
    <t>PZTS_064</t>
  </si>
  <si>
    <t>PZTS_065</t>
  </si>
  <si>
    <t>PZTS_066</t>
  </si>
  <si>
    <t>Zakázka:</t>
  </si>
  <si>
    <t> "DN 110</t>
  </si>
  <si>
    <t xml:space="preserve"> "DN 40 </t>
  </si>
  <si>
    <t> 1,5+0,8</t>
  </si>
  <si>
    <t> 16,64*5</t>
  </si>
  <si>
    <t>(2+2,4)*2</t>
  </si>
  <si>
    <t>0,04*35,8</t>
  </si>
  <si>
    <t>0,1*1,312</t>
  </si>
  <si>
    <t>0,2*1,201</t>
  </si>
  <si>
    <t>0,3*1,312</t>
  </si>
  <si>
    <t>0,5*1,201</t>
  </si>
  <si>
    <t>0,5*1,312</t>
  </si>
  <si>
    <t>011503000</t>
  </si>
  <si>
    <t>012002000</t>
  </si>
  <si>
    <t>021103000</t>
  </si>
  <si>
    <t>021303000</t>
  </si>
  <si>
    <t>030001000</t>
  </si>
  <si>
    <t>031002000</t>
  </si>
  <si>
    <t>032002000</t>
  </si>
  <si>
    <t>032903000</t>
  </si>
  <si>
    <t>034103000</t>
  </si>
  <si>
    <t>034503000</t>
  </si>
  <si>
    <t>039103000</t>
  </si>
  <si>
    <t>039203000</t>
  </si>
  <si>
    <t>041403000</t>
  </si>
  <si>
    <t>045303000</t>
  </si>
  <si>
    <t>062002000</t>
  </si>
  <si>
    <t>063303000</t>
  </si>
  <si>
    <t>075503000</t>
  </si>
  <si>
    <t>091304000</t>
  </si>
  <si>
    <t>091404000</t>
  </si>
  <si>
    <t>1,8*1,312</t>
  </si>
  <si>
    <t>1.D/1-11a</t>
  </si>
  <si>
    <t>1.D/1-11b</t>
  </si>
  <si>
    <t>1.D/1-11c</t>
  </si>
  <si>
    <t>1.D/1-11d</t>
  </si>
  <si>
    <t>1.D/1-11e</t>
  </si>
  <si>
    <t>1.D/2-12a</t>
  </si>
  <si>
    <t>1.D/2-12b</t>
  </si>
  <si>
    <t>1.D/2-21a</t>
  </si>
  <si>
    <t>1.D/2-21b</t>
  </si>
  <si>
    <t>1.D/2-21c</t>
  </si>
  <si>
    <t>1.D/3-16a</t>
  </si>
  <si>
    <t>1.D/3-16b</t>
  </si>
  <si>
    <t>1.D/3-24a</t>
  </si>
  <si>
    <t>1.D/3-24b</t>
  </si>
  <si>
    <t>1.D/3-24c</t>
  </si>
  <si>
    <t>1.O/3-13a</t>
  </si>
  <si>
    <t>1.O/3-13b</t>
  </si>
  <si>
    <t>1.O/3-13c</t>
  </si>
  <si>
    <t>1.O/3-13d</t>
  </si>
  <si>
    <t>1.O/3-14a</t>
  </si>
  <si>
    <t>1.O/3-14b</t>
  </si>
  <si>
    <t>1.O/3-14c</t>
  </si>
  <si>
    <t>1.O/3-14d</t>
  </si>
  <si>
    <t>1.O/3-15a</t>
  </si>
  <si>
    <t>1.O/3-15b</t>
  </si>
  <si>
    <t>1.O/3-15c</t>
  </si>
  <si>
    <t>1.O/3-15d</t>
  </si>
  <si>
    <t>1.T-3-01a</t>
  </si>
  <si>
    <t>1.T-3-01b</t>
  </si>
  <si>
    <t>1.T-3-01c</t>
  </si>
  <si>
    <t>1.T-5-01a</t>
  </si>
  <si>
    <t>1.T-5-01b</t>
  </si>
  <si>
    <t>1.T-5-01c</t>
  </si>
  <si>
    <t>1.T-6-01a</t>
  </si>
  <si>
    <t>1.T-6-01b</t>
  </si>
  <si>
    <t>1.T-6-01c</t>
  </si>
  <si>
    <t>1.T-6-01d</t>
  </si>
  <si>
    <t>1.TI-1-15</t>
  </si>
  <si>
    <t>113105111</t>
  </si>
  <si>
    <t>113107111</t>
  </si>
  <si>
    <t>113107112</t>
  </si>
  <si>
    <t>113107113</t>
  </si>
  <si>
    <t>12,5*0,04</t>
  </si>
  <si>
    <t>121112003</t>
  </si>
  <si>
    <t>131113101</t>
  </si>
  <si>
    <t>131213102</t>
  </si>
  <si>
    <t>131351102</t>
  </si>
  <si>
    <t>132112101</t>
  </si>
  <si>
    <t>132212102</t>
  </si>
  <si>
    <t>132353102</t>
  </si>
  <si>
    <t>134502102</t>
  </si>
  <si>
    <t>151201101</t>
  </si>
  <si>
    <t>151201111</t>
  </si>
  <si>
    <t>162201102</t>
  </si>
  <si>
    <t>162651132</t>
  </si>
  <si>
    <t>162701105</t>
  </si>
  <si>
    <t>167101101</t>
  </si>
  <si>
    <t>167151102</t>
  </si>
  <si>
    <t>171201231</t>
  </si>
  <si>
    <t>171251201</t>
  </si>
  <si>
    <t>174101101</t>
  </si>
  <si>
    <t>174111101</t>
  </si>
  <si>
    <t>174151101</t>
  </si>
  <si>
    <t>175151101</t>
  </si>
  <si>
    <t>181301103</t>
  </si>
  <si>
    <t>181411131</t>
  </si>
  <si>
    <t>181951114</t>
  </si>
  <si>
    <t>183211312</t>
  </si>
  <si>
    <t>184818232</t>
  </si>
  <si>
    <t>2,8*1,201</t>
  </si>
  <si>
    <t>213311113</t>
  </si>
  <si>
    <t>224411116</t>
  </si>
  <si>
    <t>242111111</t>
  </si>
  <si>
    <t>247531111</t>
  </si>
  <si>
    <t>271532212</t>
  </si>
  <si>
    <t>273311124</t>
  </si>
  <si>
    <t>273326231</t>
  </si>
  <si>
    <t>273351215</t>
  </si>
  <si>
    <t>273351216</t>
  </si>
  <si>
    <t>273361116</t>
  </si>
  <si>
    <t>274315224</t>
  </si>
  <si>
    <t>274351215</t>
  </si>
  <si>
    <t>274351216</t>
  </si>
  <si>
    <t>282602112</t>
  </si>
  <si>
    <t>283111112</t>
  </si>
  <si>
    <t>283131112</t>
  </si>
  <si>
    <t>382413115</t>
  </si>
  <si>
    <t>411121221</t>
  </si>
  <si>
    <t>411244273</t>
  </si>
  <si>
    <t>411353111</t>
  </si>
  <si>
    <t>411353112</t>
  </si>
  <si>
    <t>411354173</t>
  </si>
  <si>
    <t>411354174</t>
  </si>
  <si>
    <t>413232221</t>
  </si>
  <si>
    <t>413941121</t>
  </si>
  <si>
    <t>413941123</t>
  </si>
  <si>
    <t>434191423</t>
  </si>
  <si>
    <t>434231111</t>
  </si>
  <si>
    <t>434311114</t>
  </si>
  <si>
    <t>451573111</t>
  </si>
  <si>
    <t>460680562</t>
  </si>
  <si>
    <t>460680563</t>
  </si>
  <si>
    <t>564730111</t>
  </si>
  <si>
    <t>591411111</t>
  </si>
  <si>
    <t>611142012</t>
  </si>
  <si>
    <t>611311141</t>
  </si>
  <si>
    <t>611311143</t>
  </si>
  <si>
    <t>611315421</t>
  </si>
  <si>
    <t>611335411</t>
  </si>
  <si>
    <t>612135101</t>
  </si>
  <si>
    <t>612311141</t>
  </si>
  <si>
    <t>612315421</t>
  </si>
  <si>
    <t>612315423</t>
  </si>
  <si>
    <t>612335411</t>
  </si>
  <si>
    <t>612821012</t>
  </si>
  <si>
    <t>622311131</t>
  </si>
  <si>
    <t>622311141</t>
  </si>
  <si>
    <t>622325219</t>
  </si>
  <si>
    <t>631311114</t>
  </si>
  <si>
    <t>631312141</t>
  </si>
  <si>
    <t>631319171</t>
  </si>
  <si>
    <t>631342112</t>
  </si>
  <si>
    <t>631362021</t>
  </si>
  <si>
    <t>632450121</t>
  </si>
  <si>
    <t>632451211</t>
  </si>
  <si>
    <t>632451214</t>
  </si>
  <si>
    <t>632451232</t>
  </si>
  <si>
    <t>632451251</t>
  </si>
  <si>
    <t>632451253</t>
  </si>
  <si>
    <t>632481213</t>
  </si>
  <si>
    <t>632481215</t>
  </si>
  <si>
    <t>634112126</t>
  </si>
  <si>
    <t>635111141</t>
  </si>
  <si>
    <t>635111215</t>
  </si>
  <si>
    <t>635111241</t>
  </si>
  <si>
    <t>636211121</t>
  </si>
  <si>
    <t>7*1,4*0,2</t>
  </si>
  <si>
    <t>711111001</t>
  </si>
  <si>
    <t>711131811</t>
  </si>
  <si>
    <t>711141559</t>
  </si>
  <si>
    <t>711161212</t>
  </si>
  <si>
    <t>711191001</t>
  </si>
  <si>
    <t>711191011</t>
  </si>
  <si>
    <t>711192101</t>
  </si>
  <si>
    <t>711471051</t>
  </si>
  <si>
    <t>713120811</t>
  </si>
  <si>
    <t>713121111</t>
  </si>
  <si>
    <t>713121121</t>
  </si>
  <si>
    <t>713122111</t>
  </si>
  <si>
    <t>713122112</t>
  </si>
  <si>
    <t>713131151</t>
  </si>
  <si>
    <t>713151111</t>
  </si>
  <si>
    <t>714451011</t>
  </si>
  <si>
    <t>714451012</t>
  </si>
  <si>
    <t>721110953</t>
  </si>
  <si>
    <t>721110954</t>
  </si>
  <si>
    <t>721111111</t>
  </si>
  <si>
    <t>721111112</t>
  </si>
  <si>
    <t>721140802</t>
  </si>
  <si>
    <t>721174005</t>
  </si>
  <si>
    <t>721174025</t>
  </si>
  <si>
    <t>721174042</t>
  </si>
  <si>
    <t>721174043</t>
  </si>
  <si>
    <t>721174044</t>
  </si>
  <si>
    <t>721174R01</t>
  </si>
  <si>
    <t>721273153</t>
  </si>
  <si>
    <t>721290111</t>
  </si>
  <si>
    <t>722130234</t>
  </si>
  <si>
    <t>722130235</t>
  </si>
  <si>
    <t>722140105</t>
  </si>
  <si>
    <t>722174001</t>
  </si>
  <si>
    <t>722174002</t>
  </si>
  <si>
    <t>722174003</t>
  </si>
  <si>
    <t>722174004</t>
  </si>
  <si>
    <t>722174005</t>
  </si>
  <si>
    <t>722181241</t>
  </si>
  <si>
    <t>722181242</t>
  </si>
  <si>
    <t>7222241R1</t>
  </si>
  <si>
    <t>722231141</t>
  </si>
  <si>
    <t>722240121</t>
  </si>
  <si>
    <t>722240122</t>
  </si>
  <si>
    <t>722240123</t>
  </si>
  <si>
    <t>722240124</t>
  </si>
  <si>
    <t>722250102</t>
  </si>
  <si>
    <t>722250143</t>
  </si>
  <si>
    <t>722270101</t>
  </si>
  <si>
    <t>724141102</t>
  </si>
  <si>
    <t>725112171</t>
  </si>
  <si>
    <t>725119125</t>
  </si>
  <si>
    <t>725129102</t>
  </si>
  <si>
    <t>725219102</t>
  </si>
  <si>
    <t>725319111</t>
  </si>
  <si>
    <t>725339111</t>
  </si>
  <si>
    <t>725531101</t>
  </si>
  <si>
    <t>725532112</t>
  </si>
  <si>
    <t>725821329</t>
  </si>
  <si>
    <t>725822613</t>
  </si>
  <si>
    <t>725861102</t>
  </si>
  <si>
    <t>7258611R1</t>
  </si>
  <si>
    <t>7258611R2</t>
  </si>
  <si>
    <t>725862103</t>
  </si>
  <si>
    <t>725862113</t>
  </si>
  <si>
    <t>726111031</t>
  </si>
  <si>
    <t>732331711</t>
  </si>
  <si>
    <t>734211127</t>
  </si>
  <si>
    <t>734251211</t>
  </si>
  <si>
    <t>762081150</t>
  </si>
  <si>
    <t>762131811</t>
  </si>
  <si>
    <t>762195000</t>
  </si>
  <si>
    <t>762211240</t>
  </si>
  <si>
    <t>762311002</t>
  </si>
  <si>
    <t>762331921</t>
  </si>
  <si>
    <t>762332921</t>
  </si>
  <si>
    <t>762332922</t>
  </si>
  <si>
    <t>762341933</t>
  </si>
  <si>
    <t>762342211</t>
  </si>
  <si>
    <t>762342811</t>
  </si>
  <si>
    <t>762395000</t>
  </si>
  <si>
    <t>762522811</t>
  </si>
  <si>
    <t>763111811</t>
  </si>
  <si>
    <t>763111812</t>
  </si>
  <si>
    <t>763211128</t>
  </si>
  <si>
    <t>763231121</t>
  </si>
  <si>
    <t>764212607</t>
  </si>
  <si>
    <t>764311615</t>
  </si>
  <si>
    <t>764311616</t>
  </si>
  <si>
    <t>764311617</t>
  </si>
  <si>
    <t>765111829</t>
  </si>
  <si>
    <t>765111845</t>
  </si>
  <si>
    <t>765114021</t>
  </si>
  <si>
    <t>765161801</t>
  </si>
  <si>
    <t>765191911</t>
  </si>
  <si>
    <t>765211172</t>
  </si>
  <si>
    <t>766111820</t>
  </si>
  <si>
    <t>766438111</t>
  </si>
  <si>
    <t>766438112</t>
  </si>
  <si>
    <t>767646401</t>
  </si>
  <si>
    <t>771531007</t>
  </si>
  <si>
    <t>771531801</t>
  </si>
  <si>
    <t>771574227</t>
  </si>
  <si>
    <t>775413115</t>
  </si>
  <si>
    <t>775511820</t>
  </si>
  <si>
    <t>775511830</t>
  </si>
  <si>
    <t>775591411</t>
  </si>
  <si>
    <t>775591913</t>
  </si>
  <si>
    <t>776201814</t>
  </si>
  <si>
    <t>776991821</t>
  </si>
  <si>
    <t>777111101</t>
  </si>
  <si>
    <t>777131101</t>
  </si>
  <si>
    <t>777511101</t>
  </si>
  <si>
    <t>781473810</t>
  </si>
  <si>
    <t>781474113</t>
  </si>
  <si>
    <t>783201403</t>
  </si>
  <si>
    <t>783213121</t>
  </si>
  <si>
    <t>783218101</t>
  </si>
  <si>
    <t>783226101</t>
  </si>
  <si>
    <t>783268101</t>
  </si>
  <si>
    <t>783301311</t>
  </si>
  <si>
    <t>783401311</t>
  </si>
  <si>
    <t>783417103</t>
  </si>
  <si>
    <t>783968211</t>
  </si>
  <si>
    <t>784312061</t>
  </si>
  <si>
    <t>871161141</t>
  </si>
  <si>
    <t>871263121</t>
  </si>
  <si>
    <t>871273121</t>
  </si>
  <si>
    <t>871313121</t>
  </si>
  <si>
    <t>877265211</t>
  </si>
  <si>
    <t>877265231</t>
  </si>
  <si>
    <t>877265261</t>
  </si>
  <si>
    <t>877265271</t>
  </si>
  <si>
    <t>877275211</t>
  </si>
  <si>
    <t>877275221</t>
  </si>
  <si>
    <t>877275231</t>
  </si>
  <si>
    <t>877310320</t>
  </si>
  <si>
    <t>877315211</t>
  </si>
  <si>
    <t>877315221</t>
  </si>
  <si>
    <t>877315231</t>
  </si>
  <si>
    <t>892271111</t>
  </si>
  <si>
    <t>892312121</t>
  </si>
  <si>
    <t>892351111</t>
  </si>
  <si>
    <t>899914111</t>
  </si>
  <si>
    <t>919726122</t>
  </si>
  <si>
    <t>941111112</t>
  </si>
  <si>
    <t>941111212</t>
  </si>
  <si>
    <t>941111812</t>
  </si>
  <si>
    <t>946111113</t>
  </si>
  <si>
    <t>946111213</t>
  </si>
  <si>
    <t>946111813</t>
  </si>
  <si>
    <t>949111122</t>
  </si>
  <si>
    <t>949111222</t>
  </si>
  <si>
    <t>949111822</t>
  </si>
  <si>
    <t>949121112</t>
  </si>
  <si>
    <t>949121113</t>
  </si>
  <si>
    <t>949121114</t>
  </si>
  <si>
    <t>949121212</t>
  </si>
  <si>
    <t>949121213</t>
  </si>
  <si>
    <t>949121214</t>
  </si>
  <si>
    <t>949121812</t>
  </si>
  <si>
    <t>949121813</t>
  </si>
  <si>
    <t>949121814</t>
  </si>
  <si>
    <t>952901111</t>
  </si>
  <si>
    <t>952901114</t>
  </si>
  <si>
    <t>962022390</t>
  </si>
  <si>
    <t>962032231</t>
  </si>
  <si>
    <t>963051113</t>
  </si>
  <si>
    <t>963074959</t>
  </si>
  <si>
    <t>964072221</t>
  </si>
  <si>
    <t>965024131</t>
  </si>
  <si>
    <t>965031131</t>
  </si>
  <si>
    <t>965042121</t>
  </si>
  <si>
    <t>965042141</t>
  </si>
  <si>
    <t>965045113</t>
  </si>
  <si>
    <t>965081223</t>
  </si>
  <si>
    <t>965082923</t>
  </si>
  <si>
    <t>965082941</t>
  </si>
  <si>
    <t>965083121</t>
  </si>
  <si>
    <t>973022251</t>
  </si>
  <si>
    <t>973022461</t>
  </si>
  <si>
    <t>974029132</t>
  </si>
  <si>
    <t>974029142</t>
  </si>
  <si>
    <t>974029153</t>
  </si>
  <si>
    <t>974029164</t>
  </si>
  <si>
    <t>974029169</t>
  </si>
  <si>
    <t>974029189</t>
  </si>
  <si>
    <t>974029664</t>
  </si>
  <si>
    <t>974029666</t>
  </si>
  <si>
    <t>977151114</t>
  </si>
  <si>
    <t>978023411</t>
  </si>
  <si>
    <t>985111111</t>
  </si>
  <si>
    <t>985131311</t>
  </si>
  <si>
    <t>985132311</t>
  </si>
  <si>
    <t>985622311</t>
  </si>
  <si>
    <t>997013214</t>
  </si>
  <si>
    <t>997013501</t>
  </si>
  <si>
    <t>997013509</t>
  </si>
  <si>
    <t>997013511</t>
  </si>
  <si>
    <t>997013601</t>
  </si>
  <si>
    <t>997013603</t>
  </si>
  <si>
    <t>997013607</t>
  </si>
  <si>
    <t>997013609</t>
  </si>
  <si>
    <t>997013631</t>
  </si>
  <si>
    <t>997013645</t>
  </si>
  <si>
    <t>997013655</t>
  </si>
  <si>
    <t>997013811</t>
  </si>
  <si>
    <t>998011001</t>
  </si>
  <si>
    <t>998011003</t>
  </si>
  <si>
    <t>998223011</t>
  </si>
  <si>
    <t>998232110</t>
  </si>
  <si>
    <t>998721101</t>
  </si>
  <si>
    <t>998721103</t>
  </si>
  <si>
    <t>998722102</t>
  </si>
  <si>
    <t>998722103</t>
  </si>
  <si>
    <t>998724103</t>
  </si>
  <si>
    <t>998725103</t>
  </si>
  <si>
    <t>998732102</t>
  </si>
  <si>
    <t>998734102</t>
  </si>
  <si>
    <t>998767103</t>
  </si>
  <si>
    <t>SI.r.02-1</t>
  </si>
  <si>
    <t>SI.r.03-1</t>
  </si>
  <si>
    <t>SND_SO1-7</t>
  </si>
  <si>
    <t>Sazba DPH</t>
  </si>
  <si>
    <t> "svod D1</t>
  </si>
  <si>
    <t> (15,852)</t>
  </si>
  <si>
    <t> 2,63+1,5</t>
  </si>
  <si>
    <t>0,06*1,312</t>
  </si>
  <si>
    <t>0,09*1,312</t>
  </si>
  <si>
    <t>0,12*2,6*2</t>
  </si>
  <si>
    <t>0,2*0,9695</t>
  </si>
  <si>
    <t>0,2*0,9805</t>
  </si>
  <si>
    <t>0,21*1,312</t>
  </si>
  <si>
    <t>0,256*1,15</t>
  </si>
  <si>
    <t>1.D/1-12_1</t>
  </si>
  <si>
    <t>1.D/3-22_1</t>
  </si>
  <si>
    <t>130104RR32</t>
  </si>
  <si>
    <t>130108RR26</t>
  </si>
  <si>
    <t>139,91*0,2</t>
  </si>
  <si>
    <t>140110RR66</t>
  </si>
  <si>
    <t>24,99*0,07</t>
  </si>
  <si>
    <t>34,05*0,05</t>
  </si>
  <si>
    <t>36,96*0,07</t>
  </si>
  <si>
    <t>37,5*0,065</t>
  </si>
  <si>
    <t>40,78*0,05</t>
  </si>
  <si>
    <t>5,61*0,062</t>
  </si>
  <si>
    <t>53,45*0,16</t>
  </si>
  <si>
    <t>56245709.R</t>
  </si>
  <si>
    <t>597610RR71</t>
  </si>
  <si>
    <t>619RR_LR01</t>
  </si>
  <si>
    <t>75,24*0,05</t>
  </si>
  <si>
    <t>75,29*0,06</t>
  </si>
  <si>
    <t>787RR_LR01</t>
  </si>
  <si>
    <t>9,63/0,466</t>
  </si>
  <si>
    <t>Alter. kód</t>
  </si>
  <si>
    <t>CCTV: CCTV</t>
  </si>
  <si>
    <t>Cena s DPH</t>
  </si>
  <si>
    <t>Jedn. cena</t>
  </si>
  <si>
    <t>PRV: PRVKY</t>
  </si>
  <si>
    <t>SND: Sondy</t>
  </si>
  <si>
    <t>TR120x60x4</t>
  </si>
  <si>
    <t>lávka; 7,4</t>
  </si>
  <si>
    <t> 1,11+1,97</t>
  </si>
  <si>
    <t> 11,45+0,7</t>
  </si>
  <si>
    <t> 11,45+2,5</t>
  </si>
  <si>
    <t> 17,73*0,1</t>
  </si>
  <si>
    <t> 18,4*0,15</t>
  </si>
  <si>
    <t> 4*3,5*2,2</t>
  </si>
  <si>
    <t> 79,6*0,07</t>
  </si>
  <si>
    <t> 8,486*1*2</t>
  </si>
  <si>
    <t>0,1072*1,15</t>
  </si>
  <si>
    <t>0,1184*1,15</t>
  </si>
  <si>
    <t>0,2475*1,15</t>
  </si>
  <si>
    <t>0,2484*1,15</t>
  </si>
  <si>
    <t>0,2496*1,15</t>
  </si>
  <si>
    <t>0,2509*1,15</t>
  </si>
  <si>
    <t>0,2522*1,15</t>
  </si>
  <si>
    <t>0,2535*1,15</t>
  </si>
  <si>
    <t>0,2547*1,15</t>
  </si>
  <si>
    <t>0,6*1,312*4</t>
  </si>
  <si>
    <t>0,765*2,706</t>
  </si>
  <si>
    <t>0,779*2,811</t>
  </si>
  <si>
    <t>0,779*2,919</t>
  </si>
  <si>
    <t>0,79*pi*0,2</t>
  </si>
  <si>
    <t>01: Vodovod</t>
  </si>
  <si>
    <t>1.D/0-01 ;1</t>
  </si>
  <si>
    <t>1.D/0-02 ;1</t>
  </si>
  <si>
    <t>1.D/1-01 ;1</t>
  </si>
  <si>
    <t>1.D/1-02_01</t>
  </si>
  <si>
    <t>1.D/1-03_01</t>
  </si>
  <si>
    <t>1.D/1-04 ;1</t>
  </si>
  <si>
    <t>1.D/1-05 ;1</t>
  </si>
  <si>
    <t>1.D/1-06 ;1</t>
  </si>
  <si>
    <t>1.D/1-08 ;1</t>
  </si>
  <si>
    <t>1.D/1-09_01</t>
  </si>
  <si>
    <t>1.D/1-10 ;1</t>
  </si>
  <si>
    <t>1.D/2-02 ;1</t>
  </si>
  <si>
    <t>1.D/2-03 ;1</t>
  </si>
  <si>
    <t>1.D/2-04 ;1</t>
  </si>
  <si>
    <t>1.D/2-05 ;1</t>
  </si>
  <si>
    <t>1.D/2-06 ;1</t>
  </si>
  <si>
    <t>1.D/2-07 ;1</t>
  </si>
  <si>
    <t>1.D/2-08 ;1</t>
  </si>
  <si>
    <t>1.D/2-09 ;1</t>
  </si>
  <si>
    <t>1.D/2-10 ;1</t>
  </si>
  <si>
    <t>1.D/3-04 ;1</t>
  </si>
  <si>
    <t>1.D/3-05 ;1</t>
  </si>
  <si>
    <t>1.D/3-06 ;1</t>
  </si>
  <si>
    <t>1.D/3-07 ;1</t>
  </si>
  <si>
    <t>1.D/3-08 ;1</t>
  </si>
  <si>
    <t>1.D/3-09 ;1</t>
  </si>
  <si>
    <t>1.D/3-11 ;1</t>
  </si>
  <si>
    <t>1.D/3-12 ;1</t>
  </si>
  <si>
    <t>1.D/3-13 ;1</t>
  </si>
  <si>
    <t>1.D/5-01 ;1</t>
  </si>
  <si>
    <t>1.O/2-01_01</t>
  </si>
  <si>
    <t>1.O/4-11_01</t>
  </si>
  <si>
    <t>1.T-3-01a_1</t>
  </si>
  <si>
    <t>1.T-3-01b_1</t>
  </si>
  <si>
    <t>1.T-3-01c_1</t>
  </si>
  <si>
    <t>1.T-5-01a_1</t>
  </si>
  <si>
    <t>1.T-5-01b_1</t>
  </si>
  <si>
    <t>1.T-5-01c_1</t>
  </si>
  <si>
    <t>1.Z-0-04_01</t>
  </si>
  <si>
    <t>1.Z-3-02_01</t>
  </si>
  <si>
    <t>148,64*0,05</t>
  </si>
  <si>
    <t>15,06*0,051</t>
  </si>
  <si>
    <t>162,01*0,05</t>
  </si>
  <si>
    <t>162,78*0,05</t>
  </si>
  <si>
    <t>165,18*0,05</t>
  </si>
  <si>
    <t>2.D/1-01_01</t>
  </si>
  <si>
    <t>2.D/1-02_01</t>
  </si>
  <si>
    <t>2.D/1-03_01</t>
  </si>
  <si>
    <t>2.D/2-02_01</t>
  </si>
  <si>
    <t>2.D/2-07_01</t>
  </si>
  <si>
    <t>2.O/1-01_01</t>
  </si>
  <si>
    <t>2.O/1-02_01</t>
  </si>
  <si>
    <t>2.O/1-03_01</t>
  </si>
  <si>
    <t>2.O/2-01_01</t>
  </si>
  <si>
    <t>2.O/2-02_01</t>
  </si>
  <si>
    <t>2.O/2-03_01</t>
  </si>
  <si>
    <t>2.O/2-04_01</t>
  </si>
  <si>
    <t>2.O/2-05_01</t>
  </si>
  <si>
    <t>2.O/2-06_01</t>
  </si>
  <si>
    <t>2.O/S-01_01</t>
  </si>
  <si>
    <t>2.O/S-02_01</t>
  </si>
  <si>
    <t>2.O/S-03_01</t>
  </si>
  <si>
    <t>27,71*0,068</t>
  </si>
  <si>
    <t>40,71*0,053</t>
  </si>
  <si>
    <t>40,78*0,019</t>
  </si>
  <si>
    <t>411353RR000</t>
  </si>
  <si>
    <t>57,84*0,054</t>
  </si>
  <si>
    <t>89,96*0,055</t>
  </si>
  <si>
    <t>Zpracovatel</t>
  </si>
  <si>
    <t> "Cirkulace</t>
  </si>
  <si>
    <t> 14,652*1*2</t>
  </si>
  <si>
    <t> 16,5+0,226</t>
  </si>
  <si>
    <t> 19,132*1*2</t>
  </si>
  <si>
    <t> 19,95*0,07</t>
  </si>
  <si>
    <t> 4*3,5*0,15</t>
  </si>
  <si>
    <t>Výměra</t>
  </si>
  <si>
    <t>0,09*1,312*2</t>
  </si>
  <si>
    <t>0,13*1,201*7</t>
  </si>
  <si>
    <t>0,150*0,11*4</t>
  </si>
  <si>
    <t>0022: Piloty</t>
  </si>
  <si>
    <t>0024: Studny</t>
  </si>
  <si>
    <t>002: Základy</t>
  </si>
  <si>
    <t>1.D01.a; 0,2</t>
  </si>
  <si>
    <t>1.D01.b; 0,3</t>
  </si>
  <si>
    <t>1.D01.c; 0,3</t>
  </si>
  <si>
    <t>10,1*0,7*0,5</t>
  </si>
  <si>
    <t>148,64*0,066</t>
  </si>
  <si>
    <t>2: Zakládání</t>
  </si>
  <si>
    <t>3.PR-1-02; 3</t>
  </si>
  <si>
    <t>605161RR14-0</t>
  </si>
  <si>
    <t>Jedn. hmotn.</t>
  </si>
  <si>
    <t>SO1_ÚT_A_001</t>
  </si>
  <si>
    <t>SO1_ÚT_B_001</t>
  </si>
  <si>
    <t>SO1_ÚT_B_002</t>
  </si>
  <si>
    <t>SO1_ÚT_B_003</t>
  </si>
  <si>
    <t>SO1_ÚT_B_004</t>
  </si>
  <si>
    <t>SO1_ÚT_B_005</t>
  </si>
  <si>
    <t>SO1_ÚT_B_006</t>
  </si>
  <si>
    <t>SO1_ÚT_B_007</t>
  </si>
  <si>
    <t>SO1_ÚT_C_001</t>
  </si>
  <si>
    <t>SO1_ÚT_C_002</t>
  </si>
  <si>
    <t>SO1_ÚT_C_003</t>
  </si>
  <si>
    <t>SO1_ÚT_C_004</t>
  </si>
  <si>
    <t>SO1_ÚT_C_005</t>
  </si>
  <si>
    <t>SO1_ÚT_C_006</t>
  </si>
  <si>
    <t>SO1_ÚT_C_007</t>
  </si>
  <si>
    <t>SO1_ÚT_C_008</t>
  </si>
  <si>
    <t>SO1_ÚT_C_009</t>
  </si>
  <si>
    <t>SO1_ÚT_C_010</t>
  </si>
  <si>
    <t>SO1_ÚT_C_011</t>
  </si>
  <si>
    <t>SO1_ÚT_C_012</t>
  </si>
  <si>
    <t>SO1_ÚT_C_013</t>
  </si>
  <si>
    <t>SO1_ÚT_C_014</t>
  </si>
  <si>
    <t>SO1_ÚT_C_015</t>
  </si>
  <si>
    <t>SO1_ÚT_C_016</t>
  </si>
  <si>
    <t>SO1_ÚT_D_001</t>
  </si>
  <si>
    <t>SO1_ÚT_D_002</t>
  </si>
  <si>
    <t>SO1_ÚT_D_003</t>
  </si>
  <si>
    <t>SO1_ÚT_D_004</t>
  </si>
  <si>
    <t>SO1_ÚT_D_005</t>
  </si>
  <si>
    <t>SO1_ÚT_D_006</t>
  </si>
  <si>
    <t>SO1_ÚT_D_007</t>
  </si>
  <si>
    <t>SO1_ÚT_D_008</t>
  </si>
  <si>
    <t>SO1_ÚT_D_009</t>
  </si>
  <si>
    <t>SO1_ÚT_D_010</t>
  </si>
  <si>
    <t>SO1_ÚT_D_011</t>
  </si>
  <si>
    <t>SO1_ÚT_D_012</t>
  </si>
  <si>
    <t>SO1_ÚT_D_013</t>
  </si>
  <si>
    <t>SO1_ÚT_D_014</t>
  </si>
  <si>
    <t>SO1_ÚT_D_015</t>
  </si>
  <si>
    <t>SO1_ÚT_D_016</t>
  </si>
  <si>
    <t>SO1_ÚT_D_017</t>
  </si>
  <si>
    <t>SO1_ÚT_D_018</t>
  </si>
  <si>
    <t>SO1_ÚT_D_019</t>
  </si>
  <si>
    <t>SO1_ÚT_D_020</t>
  </si>
  <si>
    <t>SO1_ÚT_D_021</t>
  </si>
  <si>
    <t>SO1_ÚT_E_001</t>
  </si>
  <si>
    <t>SO1_ÚT_E_002</t>
  </si>
  <si>
    <t>SO1_ÚT_E_003</t>
  </si>
  <si>
    <t>SO1_ÚT_E_004</t>
  </si>
  <si>
    <t>SO1_ÚT_E_005</t>
  </si>
  <si>
    <t>SO1_ÚT_E_006</t>
  </si>
  <si>
    <t>SO1_ÚT_E_007</t>
  </si>
  <si>
    <t>SO1_ÚT_E_008</t>
  </si>
  <si>
    <t>SO1_ÚT_E_009</t>
  </si>
  <si>
    <t>SO1_ÚT_E_010</t>
  </si>
  <si>
    <t>SO1_ÚT_E_011</t>
  </si>
  <si>
    <t>SO1_ÚT_E_012</t>
  </si>
  <si>
    <t>SO1_ÚT_E_013</t>
  </si>
  <si>
    <t>SO1_ÚT_E_014</t>
  </si>
  <si>
    <t>SO1_ÚT_E_015</t>
  </si>
  <si>
    <t>SO1_ÚT_E_016</t>
  </si>
  <si>
    <t>SO1_ÚT_E_017</t>
  </si>
  <si>
    <t>SO1_ÚT_E_018</t>
  </si>
  <si>
    <t>SO1_ÚT_E_019</t>
  </si>
  <si>
    <t>SO1_ÚT_E_020</t>
  </si>
  <si>
    <t>SO1_ÚT_E_021</t>
  </si>
  <si>
    <t>SO1_ÚT_E_022</t>
  </si>
  <si>
    <t>SO1_ÚT_E_023</t>
  </si>
  <si>
    <t>SO1_ÚT_E_024</t>
  </si>
  <si>
    <t>SO1_ÚT_E_025</t>
  </si>
  <si>
    <t>SO1_ÚT_E_026</t>
  </si>
  <si>
    <t>SO1_ÚT_E_027</t>
  </si>
  <si>
    <t>SO1_ÚT_E_028</t>
  </si>
  <si>
    <t>SO1_ÚT_E_029</t>
  </si>
  <si>
    <t>SO1_ÚT_E_030</t>
  </si>
  <si>
    <t>SO1_ÚT_E_031</t>
  </si>
  <si>
    <t>SO1_ÚT_E_032</t>
  </si>
  <si>
    <t>SO1_ÚT_E_033</t>
  </si>
  <si>
    <t>SO1_ÚT_E_034</t>
  </si>
  <si>
    <t>SO1_ÚT_E_035</t>
  </si>
  <si>
    <t>SO1_ÚT_F_001</t>
  </si>
  <si>
    <t>SO1_ÚT_F_002</t>
  </si>
  <si>
    <t>SO1_ÚT_F_003</t>
  </si>
  <si>
    <t>SO1_ÚT_F_004</t>
  </si>
  <si>
    <t>SO1_ÚT_F_005</t>
  </si>
  <si>
    <t>SO1_ÚT_F_006</t>
  </si>
  <si>
    <t>SO1_ÚT_F_007</t>
  </si>
  <si>
    <t>SO1_ÚT_F_008</t>
  </si>
  <si>
    <t>SO1_ÚT_F_009</t>
  </si>
  <si>
    <t>SO1_ÚT_F_010</t>
  </si>
  <si>
    <t>SO1_ÚT_F_011</t>
  </si>
  <si>
    <t>SO1_ÚT_F_012</t>
  </si>
  <si>
    <t>SO1_ÚT_F_013</t>
  </si>
  <si>
    <t>SO1_ÚT_F_014</t>
  </si>
  <si>
    <t>SO1_ÚT_F_015</t>
  </si>
  <si>
    <t>SO1_ÚT_F_016</t>
  </si>
  <si>
    <t>SO1_ÚT_F_017</t>
  </si>
  <si>
    <t>SO1_ÚT_G_001</t>
  </si>
  <si>
    <t>SO1_ÚT_G_002</t>
  </si>
  <si>
    <t>SO1_ÚT_G_003</t>
  </si>
  <si>
    <t>SO1_ÚT_H_001</t>
  </si>
  <si>
    <t>SO1_ÚT_H_002</t>
  </si>
  <si>
    <t>SO1_ÚT_H_003</t>
  </si>
  <si>
    <t>SO1_ÚT_H_004</t>
  </si>
  <si>
    <t>SO1_ÚT_H_005</t>
  </si>
  <si>
    <t>SO1_ÚT_H_006</t>
  </si>
  <si>
    <t>SO1_ÚT_H_007</t>
  </si>
  <si>
    <t>SO2_ÚT_A_001</t>
  </si>
  <si>
    <t>SO2_ÚT_A_002</t>
  </si>
  <si>
    <t>SO2_ÚT_A_003</t>
  </si>
  <si>
    <t>SO2_ÚT_A_004</t>
  </si>
  <si>
    <t>SO2_ÚT_A_005</t>
  </si>
  <si>
    <t>SO2_ÚT_A_006</t>
  </si>
  <si>
    <t>SO2_ÚT_B_001</t>
  </si>
  <si>
    <t>SO2_ÚT_B_002</t>
  </si>
  <si>
    <t>SO2_ÚT_C_001</t>
  </si>
  <si>
    <t>SO2_ÚT_C_002</t>
  </si>
  <si>
    <t>SO2_ÚT_C_003</t>
  </si>
  <si>
    <t>SO2_ÚT_C_004</t>
  </si>
  <si>
    <t>SO2_ÚT_C_005</t>
  </si>
  <si>
    <t>SO2_ÚT_C_006</t>
  </si>
  <si>
    <t>SO2_ÚT_C_007</t>
  </si>
  <si>
    <t>SO2_ÚT_C_008</t>
  </si>
  <si>
    <t>SO2_ÚT_C_009</t>
  </si>
  <si>
    <t>SO2_ÚT_C_010</t>
  </si>
  <si>
    <t>SO2_ÚT_C_011</t>
  </si>
  <si>
    <t>SO2_ÚT_D_001</t>
  </si>
  <si>
    <t>SO2_ÚT_D_002</t>
  </si>
  <si>
    <t>SO2_ÚT_D_003</t>
  </si>
  <si>
    <t>SO2_ÚT_D_004</t>
  </si>
  <si>
    <t>SO2_ÚT_D_005</t>
  </si>
  <si>
    <t>SO2_ÚT_D_006</t>
  </si>
  <si>
    <t>SO2_ÚT_D_007</t>
  </si>
  <si>
    <t>SO2_ÚT_D_008</t>
  </si>
  <si>
    <t>SO2_ÚT_D_009</t>
  </si>
  <si>
    <t>SO2_ÚT_D_010</t>
  </si>
  <si>
    <t>SO2_ÚT_E_001</t>
  </si>
  <si>
    <t>SO2_ÚT_E_002</t>
  </si>
  <si>
    <t>SO2_ÚT_E_003</t>
  </si>
  <si>
    <t>SO2_ÚT_E_004</t>
  </si>
  <si>
    <t>SO2_ÚT_E_005</t>
  </si>
  <si>
    <t>SO2_ÚT_E_006</t>
  </si>
  <si>
    <t>SO2_ÚT_E_007</t>
  </si>
  <si>
    <t>SO2_ÚT_E_008</t>
  </si>
  <si>
    <t>SO2_ÚT_E_009</t>
  </si>
  <si>
    <t>SO2_ÚT_E_010</t>
  </si>
  <si>
    <t>SO2_ÚT_E_011</t>
  </si>
  <si>
    <t>SO2_ÚT_E_012</t>
  </si>
  <si>
    <t>SO2_ÚT_E_013</t>
  </si>
  <si>
    <t>SO2_ÚT_E_014</t>
  </si>
  <si>
    <t>SO2_ÚT_E_015</t>
  </si>
  <si>
    <t>SO2_ÚT_E_016</t>
  </si>
  <si>
    <t>SO2_ÚT_E_017</t>
  </si>
  <si>
    <t>SO2_ÚT_E_018</t>
  </si>
  <si>
    <t>SO2_ÚT_F_001</t>
  </si>
  <si>
    <t>SO2_ÚT_F_002</t>
  </si>
  <si>
    <t>SO2_ÚT_F_003</t>
  </si>
  <si>
    <t>SO2_ÚT_F_004</t>
  </si>
  <si>
    <t>SO2_ÚT_F_005</t>
  </si>
  <si>
    <t>SO2_ÚT_F_006</t>
  </si>
  <si>
    <t>SO2_ÚT_F_007</t>
  </si>
  <si>
    <t>SO2_ÚT_F_008</t>
  </si>
  <si>
    <t>SO2_ÚT_F_009</t>
  </si>
  <si>
    <t>SO2_ÚT_G_001</t>
  </si>
  <si>
    <t>SO2_ÚT_G_002</t>
  </si>
  <si>
    <t>SO2_ÚT_G_003</t>
  </si>
  <si>
    <t>SO2_ÚT_G_004</t>
  </si>
  <si>
    <t>SO2_ÚT_G_005</t>
  </si>
  <si>
    <t>SO2_ÚT_G_006</t>
  </si>
  <si>
    <t>SO2_ÚT_G_007</t>
  </si>
  <si>
    <t>SO2_ÚT_G_008</t>
  </si>
  <si>
    <t>SO2_ÚT_H_001</t>
  </si>
  <si>
    <t>SO2_ÚT_H_002</t>
  </si>
  <si>
    <t>TR 150x100x4</t>
  </si>
  <si>
    <t>WC invalidní</t>
  </si>
  <si>
    <t> "Teplá voda</t>
  </si>
  <si>
    <t> 0,3+0,4+0,5</t>
  </si>
  <si>
    <t> 0,5+0,5+0,5</t>
  </si>
  <si>
    <t> 0,947+0,631</t>
  </si>
  <si>
    <t> 1+1+1,3+4,5</t>
  </si>
  <si>
    <t> 1,505+0,255</t>
  </si>
  <si>
    <t> 1,972+0,312</t>
  </si>
  <si>
    <t> 28,856+83,2</t>
  </si>
  <si>
    <t> 44,269*0,07</t>
  </si>
  <si>
    <t> 6,945-1,578</t>
  </si>
  <si>
    <t>0,225*1,312*4</t>
  </si>
  <si>
    <t>0,25*0,06*2*4</t>
  </si>
  <si>
    <t>0027: Základy</t>
  </si>
  <si>
    <t xml:space="preserve">PL8*387; 5,3
</t>
  </si>
  <si>
    <t>SK_C: OSTATNÍ</t>
  </si>
  <si>
    <t>SO1_OPZ_A_001</t>
  </si>
  <si>
    <t>SO1_OPZ_A_002</t>
  </si>
  <si>
    <t>SO1_OPZ_A_003</t>
  </si>
  <si>
    <t>SO1_OPZ_B_001</t>
  </si>
  <si>
    <t>SO1_OPZ_C_001</t>
  </si>
  <si>
    <t>SO1_OPZ_C_002</t>
  </si>
  <si>
    <t>SO1_OPZ_D_001</t>
  </si>
  <si>
    <t>SO1_OPZ_D_002</t>
  </si>
  <si>
    <t>SO1_OPZ_E_001</t>
  </si>
  <si>
    <t>SO1_OPZ_E_002</t>
  </si>
  <si>
    <t>SO2_OPZ_A_001</t>
  </si>
  <si>
    <t>SO2_OPZ_A_002</t>
  </si>
  <si>
    <t>SO2_OPZ_A_003</t>
  </si>
  <si>
    <t>SO2_OPZ_A_004</t>
  </si>
  <si>
    <t>SO2_OPZ_A_005</t>
  </si>
  <si>
    <t>SO2_OPZ_B_001</t>
  </si>
  <si>
    <t>SO2_OPZ_B_002</t>
  </si>
  <si>
    <t>SO2_OPZ_C_001</t>
  </si>
  <si>
    <t>SO2_OPZ_C_002</t>
  </si>
  <si>
    <t>SO2_OPZ_C_003</t>
  </si>
  <si>
    <t>SO2_OPZ_C_004</t>
  </si>
  <si>
    <t>SO2_OPZ_D_001</t>
  </si>
  <si>
    <t>SO2_OPZ_E_001</t>
  </si>
  <si>
    <t>SO2_OPZ_E_002</t>
  </si>
  <si>
    <t>SO2_OPZ_E_003</t>
  </si>
  <si>
    <t>SO2_OPZ_F_001</t>
  </si>
  <si>
    <t>SO2_OPZ_F_002</t>
  </si>
  <si>
    <t>SO2_OPZ_F_003</t>
  </si>
  <si>
    <t>SO2_OPZ_F_004</t>
  </si>
  <si>
    <t>SO2_OPZ_F_005</t>
  </si>
  <si>
    <t>SO2_OPZ_F_006</t>
  </si>
  <si>
    <t> 0,5+0,7+0,23</t>
  </si>
  <si>
    <t> 1,1+0,3+0,53</t>
  </si>
  <si>
    <t>(0,25*0,1)*2*4</t>
  </si>
  <si>
    <t>(1,75*2+1,2)*2</t>
  </si>
  <si>
    <t>0,3*(3,1+3,84)</t>
  </si>
  <si>
    <t>0098: Demolice</t>
  </si>
  <si>
    <t>1.PR-1-05; 0,9</t>
  </si>
  <si>
    <t>1.PR-3-01; 1,7</t>
  </si>
  <si>
    <t>1.PR-3-02; 1,2</t>
  </si>
  <si>
    <t>1: Zemní práce</t>
  </si>
  <si>
    <t>2.PR-2-02; 1,1</t>
  </si>
  <si>
    <t>3.PR-1-02; 3*3</t>
  </si>
  <si>
    <t>3112311AA16_LR</t>
  </si>
  <si>
    <t>55,393*0,00030</t>
  </si>
  <si>
    <t>Kabel FTP cat6</t>
  </si>
  <si>
    <t>Kabel UTP cat6</t>
  </si>
  <si>
    <t>SI.01: PODLAHY</t>
  </si>
  <si>
    <t>TR88.9*5; 56,9</t>
  </si>
  <si>
    <t> "300 x 300 mm</t>
  </si>
  <si>
    <t> "400 x 400 mm</t>
  </si>
  <si>
    <t> "600 x 600 mm</t>
  </si>
  <si>
    <t> "Studená voda</t>
  </si>
  <si>
    <t> 0,35+1,05+0,2</t>
  </si>
  <si>
    <t> 0,9+0,76+0,23</t>
  </si>
  <si>
    <t> 3,5+7,15+1,69</t>
  </si>
  <si>
    <t> 8,486*0,6*1,2</t>
  </si>
  <si>
    <t> 8,832+3+6,3+1</t>
  </si>
  <si>
    <t>0,05625*1,312*3</t>
  </si>
  <si>
    <t>0,225*0,15*35,8</t>
  </si>
  <si>
    <t>0,29*0,7*1,75*2</t>
  </si>
  <si>
    <t>0,36*0,7*1,75*2</t>
  </si>
  <si>
    <t>1.PR-1-01; 1,19</t>
  </si>
  <si>
    <t>1.PR-1-04; 0,95</t>
  </si>
  <si>
    <t>2.PR-2-01; 1,35</t>
  </si>
  <si>
    <t>583810RR07_LR01</t>
  </si>
</sst>
</file>

<file path=xl/styles.xml><?xml version="1.0" encoding="utf-8"?>
<styleSheet xmlns="http://schemas.openxmlformats.org/spreadsheetml/2006/main">
  <numFmts count="7">
    <numFmt numFmtId="164" formatCode="_(#,##0&quot;.&quot;_);;;_(@_)"/>
    <numFmt numFmtId="165" formatCode="_(#,##0.0??;\-\ #,##0.0??;&quot;–&quot;???;_(@_)"/>
    <numFmt numFmtId="166" formatCode="_(#,##0.00_);[Red]\-\ #,##0.00_);&quot;–&quot;??;_(@_)"/>
    <numFmt numFmtId="167" formatCode="_(#,##0_);[Red]\-\ #,##0_);&quot;–&quot;??;_(@_)"/>
    <numFmt numFmtId="168" formatCode="_(#,##0.00000_);[Red]\-\ #,##0.00000_);&quot;–&quot;??;_(@_)"/>
    <numFmt numFmtId="169" formatCode="_(#,##0.0_);[Red]\-\ #,##0.0_);&quot;–&quot;??;_(@_)"/>
    <numFmt numFmtId="170" formatCode="#"/>
  </numFmts>
  <fonts count="58">
    <font>
      <sz val="10"/>
      <name val="Arial"/>
      <charset val="238"/>
    </font>
    <font>
      <sz val="10"/>
      <color indexed="8"/>
      <name val="Arial"/>
      <family val="2"/>
      <charset val="238"/>
    </font>
    <font>
      <b/>
      <sz val="9"/>
      <color indexed="18"/>
      <name val="Arial"/>
      <family val="2"/>
      <charset val="238"/>
    </font>
    <font>
      <sz val="10"/>
      <color indexed="8"/>
      <name val="Arial CE"/>
      <charset val="238"/>
    </font>
    <font>
      <b/>
      <sz val="12"/>
      <color indexed="25"/>
      <name val="Arial"/>
      <family val="2"/>
      <charset val="238"/>
    </font>
    <font>
      <sz val="8"/>
      <color indexed="17"/>
      <name val="Courier New"/>
      <family val="3"/>
      <charset val="238"/>
    </font>
    <font>
      <sz val="10"/>
      <name val="Arial"/>
      <family val="2"/>
      <charset val="238"/>
    </font>
    <font>
      <sz val="10"/>
      <color indexed="53"/>
      <name val="Arial"/>
      <family val="2"/>
      <charset val="238"/>
    </font>
    <font>
      <b/>
      <sz val="9"/>
      <name val="Arial"/>
      <family val="2"/>
      <charset val="238"/>
    </font>
    <font>
      <sz val="9"/>
      <name val="Arial"/>
      <family val="2"/>
      <charset val="238"/>
    </font>
    <font>
      <sz val="9"/>
      <color indexed="8"/>
      <name val="Arial"/>
      <family val="2"/>
      <charset val="238"/>
    </font>
    <font>
      <sz val="10"/>
      <name val="Arial"/>
      <family val="2"/>
      <charset val="238"/>
    </font>
    <font>
      <sz val="11"/>
      <name val="Arial"/>
      <family val="2"/>
      <charset val="238"/>
    </font>
    <font>
      <b/>
      <sz val="10"/>
      <name val="Arial"/>
      <family val="2"/>
      <charset val="238"/>
    </font>
    <font>
      <b/>
      <sz val="10"/>
      <color indexed="56"/>
      <name val="Arial"/>
      <family val="2"/>
      <charset val="238"/>
    </font>
    <font>
      <sz val="10"/>
      <color indexed="18"/>
      <name val="Arial"/>
      <family val="2"/>
      <charset val="238"/>
    </font>
    <font>
      <b/>
      <sz val="9"/>
      <color indexed="18"/>
      <name val="Arial"/>
      <family val="2"/>
      <charset val="238"/>
    </font>
    <font>
      <sz val="12"/>
      <color indexed="57"/>
      <name val="Arial"/>
      <family val="2"/>
      <charset val="238"/>
    </font>
    <font>
      <b/>
      <sz val="12"/>
      <color indexed="57"/>
      <name val="Arial"/>
      <family val="2"/>
      <charset val="238"/>
    </font>
    <font>
      <sz val="11"/>
      <color indexed="16"/>
      <name val="Arial"/>
      <family val="2"/>
      <charset val="238"/>
    </font>
    <font>
      <b/>
      <sz val="11"/>
      <color indexed="16"/>
      <name val="Arial"/>
      <family val="2"/>
      <charset val="238"/>
    </font>
    <font>
      <b/>
      <sz val="10"/>
      <color indexed="61"/>
      <name val="Arial"/>
      <family val="2"/>
      <charset val="238"/>
    </font>
    <font>
      <sz val="9"/>
      <name val="Arial"/>
      <family val="2"/>
      <charset val="238"/>
    </font>
    <font>
      <sz val="9"/>
      <color indexed="8"/>
      <name val="Arial CE"/>
      <charset val="238"/>
    </font>
    <font>
      <sz val="8"/>
      <color indexed="17"/>
      <name val="Arial"/>
      <family val="2"/>
      <charset val="238"/>
    </font>
    <font>
      <sz val="10"/>
      <color indexed="61"/>
      <name val="Arial"/>
      <family val="2"/>
      <charset val="238"/>
    </font>
    <font>
      <b/>
      <sz val="10"/>
      <color indexed="61"/>
      <name val="Arial"/>
      <family val="2"/>
      <charset val="238"/>
    </font>
    <font>
      <sz val="9"/>
      <color indexed="18"/>
      <name val="Arial"/>
      <family val="2"/>
      <charset val="238"/>
    </font>
    <font>
      <sz val="11"/>
      <color indexed="8"/>
      <name val="Arial"/>
      <family val="2"/>
      <charset val="238"/>
    </font>
    <font>
      <b/>
      <sz val="11"/>
      <color indexed="8"/>
      <name val="Arial"/>
      <family val="2"/>
      <charset val="238"/>
    </font>
    <font>
      <sz val="10"/>
      <color indexed="54"/>
      <name val="Arial"/>
      <family val="2"/>
      <charset val="238"/>
    </font>
    <font>
      <b/>
      <sz val="10"/>
      <color indexed="54"/>
      <name val="Arial"/>
      <family val="2"/>
      <charset val="238"/>
    </font>
    <font>
      <b/>
      <sz val="18"/>
      <color indexed="18"/>
      <name val="Arial"/>
      <family val="2"/>
      <charset val="238"/>
    </font>
    <font>
      <b/>
      <sz val="15"/>
      <color indexed="18"/>
      <name val="Calibri"/>
      <family val="2"/>
      <charset val="238"/>
    </font>
    <font>
      <b/>
      <sz val="11"/>
      <name val="Arial"/>
      <family val="2"/>
      <charset val="238"/>
    </font>
    <font>
      <b/>
      <sz val="12"/>
      <name val="Arial"/>
      <family val="2"/>
      <charset val="238"/>
    </font>
    <font>
      <sz val="10"/>
      <color indexed="8"/>
      <name val="Calibri"/>
      <family val="2"/>
      <charset val="238"/>
    </font>
    <font>
      <b/>
      <sz val="11"/>
      <color indexed="8"/>
      <name val="Calibri"/>
      <family val="2"/>
    </font>
    <font>
      <b/>
      <sz val="9"/>
      <color indexed="18"/>
      <name val="Arial"/>
      <family val="2"/>
    </font>
    <font>
      <b/>
      <sz val="10"/>
      <color indexed="19"/>
      <name val="Arial"/>
      <family val="2"/>
      <charset val="238"/>
    </font>
    <font>
      <b/>
      <sz val="9"/>
      <color indexed="20"/>
      <name val="Arial"/>
      <family val="2"/>
      <charset val="238"/>
    </font>
    <font>
      <sz val="9"/>
      <color indexed="8"/>
      <name val="Arial"/>
      <family val="2"/>
    </font>
    <font>
      <sz val="9"/>
      <color indexed="8"/>
      <name val="Calibri"/>
      <family val="2"/>
    </font>
    <font>
      <b/>
      <i/>
      <sz val="1"/>
      <color indexed="20"/>
      <name val="Calibri"/>
      <family val="2"/>
      <charset val="238"/>
    </font>
    <font>
      <b/>
      <i/>
      <sz val="1"/>
      <color indexed="10"/>
      <name val="Calibri"/>
      <family val="2"/>
      <charset val="238"/>
    </font>
    <font>
      <sz val="10"/>
      <name val="Arial"/>
      <family val="2"/>
    </font>
    <font>
      <b/>
      <sz val="12"/>
      <color indexed="9"/>
      <name val="Arial"/>
      <family val="2"/>
      <charset val="238"/>
    </font>
    <font>
      <b/>
      <sz val="11"/>
      <color indexed="9"/>
      <name val="Arial"/>
      <family val="2"/>
      <charset val="238"/>
    </font>
    <font>
      <b/>
      <sz val="10"/>
      <color indexed="9"/>
      <name val="Arial"/>
      <family val="2"/>
      <charset val="238"/>
    </font>
    <font>
      <b/>
      <sz val="9"/>
      <color indexed="9"/>
      <name val="Arial"/>
      <family val="2"/>
      <charset val="238"/>
    </font>
    <font>
      <sz val="8"/>
      <color indexed="9"/>
      <name val="Courier New"/>
      <family val="3"/>
      <charset val="238"/>
    </font>
    <font>
      <b/>
      <i/>
      <sz val="1"/>
      <color indexed="9"/>
      <name val="Calibri"/>
      <family val="2"/>
      <charset val="238"/>
    </font>
    <font>
      <b/>
      <sz val="10"/>
      <color indexed="18"/>
      <name val="Arial"/>
      <family val="2"/>
      <charset val="238"/>
    </font>
    <font>
      <sz val="10"/>
      <color indexed="9"/>
      <name val="Arial"/>
      <family val="2"/>
      <charset val="238"/>
    </font>
    <font>
      <b/>
      <sz val="20"/>
      <color indexed="18"/>
      <name val="Arial"/>
      <family val="2"/>
      <charset val="238"/>
    </font>
    <font>
      <sz val="8"/>
      <name val="Arial"/>
      <charset val="238"/>
    </font>
    <font>
      <b/>
      <sz val="15"/>
      <color theme="3"/>
      <name val="Calibri"/>
      <family val="2"/>
      <charset val="238"/>
      <scheme val="minor"/>
    </font>
    <font>
      <b/>
      <sz val="18"/>
      <color theme="3"/>
      <name val="Cambria"/>
      <family val="2"/>
      <charset val="238"/>
      <scheme val="major"/>
    </font>
  </fonts>
  <fills count="3">
    <fill>
      <patternFill patternType="none"/>
    </fill>
    <fill>
      <patternFill patternType="gray125"/>
    </fill>
    <fill>
      <patternFill patternType="solid">
        <fgColor indexed="13"/>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23"/>
      </left>
      <right style="hair">
        <color indexed="23"/>
      </right>
      <top style="hair">
        <color indexed="23"/>
      </top>
      <bottom style="hair">
        <color indexed="23"/>
      </bottom>
      <diagonal/>
    </border>
    <border>
      <left style="hair">
        <color indexed="23"/>
      </left>
      <right style="thin">
        <color indexed="23"/>
      </right>
      <top style="hair">
        <color indexed="23"/>
      </top>
      <bottom style="hair">
        <color indexed="23"/>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style="medium">
        <color indexed="8"/>
      </bottom>
      <diagonal/>
    </border>
    <border>
      <left style="thin">
        <color indexed="11"/>
      </left>
      <right style="thin">
        <color indexed="11"/>
      </right>
      <top style="medium">
        <color indexed="8"/>
      </top>
      <bottom style="thin">
        <color indexed="11"/>
      </bottom>
      <diagonal/>
    </border>
    <border>
      <left style="thin">
        <color indexed="11"/>
      </left>
      <right style="thin">
        <color indexed="11"/>
      </right>
      <top style="thin">
        <color indexed="11"/>
      </top>
      <bottom/>
      <diagonal/>
    </border>
    <border>
      <left/>
      <right/>
      <top style="thin">
        <color indexed="8"/>
      </top>
      <bottom style="thin">
        <color indexed="8"/>
      </bottom>
      <diagonal/>
    </border>
    <border>
      <left/>
      <right/>
      <top style="thin">
        <color indexed="8"/>
      </top>
      <bottom/>
      <diagonal/>
    </border>
    <border>
      <left/>
      <right/>
      <top/>
      <bottom style="thin">
        <color indexed="8"/>
      </bottom>
      <diagonal/>
    </border>
    <border>
      <left/>
      <right/>
      <top/>
      <bottom style="thick">
        <color theme="4"/>
      </bottom>
      <diagonal/>
    </border>
  </borders>
  <cellStyleXfs count="5">
    <xf numFmtId="0" fontId="0" fillId="0" borderId="0"/>
    <xf numFmtId="0" fontId="56" fillId="0" borderId="15" applyNumberFormat="0" applyFill="0" applyAlignment="0" applyProtection="0"/>
    <xf numFmtId="0" fontId="57" fillId="0" borderId="0" applyNumberFormat="0" applyFill="0" applyBorder="0" applyAlignment="0" applyProtection="0"/>
    <xf numFmtId="0" fontId="6" fillId="0" borderId="0"/>
    <xf numFmtId="0" fontId="45" fillId="0" borderId="0"/>
  </cellStyleXfs>
  <cellXfs count="177">
    <xf numFmtId="0" fontId="0" fillId="0" borderId="0" xfId="0"/>
    <xf numFmtId="164" fontId="1" fillId="0" borderId="0" xfId="0" applyNumberFormat="1" applyFont="1" applyAlignment="1">
      <alignment horizontal="right" vertical="top"/>
    </xf>
    <xf numFmtId="49" fontId="2" fillId="0" borderId="0" xfId="0" applyNumberFormat="1" applyFont="1" applyAlignment="1">
      <alignment horizontal="right"/>
    </xf>
    <xf numFmtId="49" fontId="1" fillId="0" borderId="0" xfId="0" applyNumberFormat="1" applyFont="1" applyAlignment="1">
      <alignment horizontal="left" vertical="top"/>
    </xf>
    <xf numFmtId="49" fontId="1" fillId="0" borderId="0" xfId="0" applyNumberFormat="1" applyFont="1" applyAlignment="1">
      <alignment horizontal="center" vertical="top"/>
    </xf>
    <xf numFmtId="49" fontId="1" fillId="0" borderId="0" xfId="0" applyNumberFormat="1" applyFont="1" applyAlignment="1">
      <alignment horizontal="left" vertical="top" wrapText="1"/>
    </xf>
    <xf numFmtId="49" fontId="2" fillId="0" borderId="0" xfId="0" applyNumberFormat="1" applyFont="1" applyAlignment="1">
      <alignment horizontal="center"/>
    </xf>
    <xf numFmtId="165" fontId="3" fillId="0" borderId="0" xfId="0" applyNumberFormat="1" applyFont="1" applyFill="1" applyBorder="1" applyAlignment="1">
      <alignment horizontal="right" vertical="top"/>
    </xf>
    <xf numFmtId="166" fontId="1" fillId="0" borderId="0" xfId="0" applyNumberFormat="1" applyFont="1" applyAlignment="1">
      <alignment horizontal="right" vertical="top"/>
    </xf>
    <xf numFmtId="167" fontId="1" fillId="0" borderId="0" xfId="0" applyNumberFormat="1" applyFont="1" applyAlignment="1">
      <alignment horizontal="right" vertical="top"/>
    </xf>
    <xf numFmtId="168" fontId="1" fillId="0" borderId="0" xfId="0" applyNumberFormat="1" applyFont="1" applyAlignment="1">
      <alignment horizontal="right" vertical="top"/>
    </xf>
    <xf numFmtId="49" fontId="4" fillId="0" borderId="0" xfId="0" applyNumberFormat="1" applyFont="1" applyAlignment="1"/>
    <xf numFmtId="166" fontId="4" fillId="0" borderId="0" xfId="0" applyNumberFormat="1" applyFont="1" applyAlignment="1"/>
    <xf numFmtId="167" fontId="4" fillId="0" borderId="0" xfId="0" applyNumberFormat="1" applyFont="1" applyAlignment="1"/>
    <xf numFmtId="49" fontId="7" fillId="0" borderId="0" xfId="0" applyNumberFormat="1" applyFont="1" applyAlignment="1">
      <alignment horizontal="left" vertical="top"/>
    </xf>
    <xf numFmtId="49" fontId="8" fillId="0" borderId="0" xfId="0" applyNumberFormat="1" applyFont="1" applyAlignment="1"/>
    <xf numFmtId="164" fontId="9" fillId="0" borderId="0" xfId="0" applyNumberFormat="1" applyFont="1" applyAlignment="1"/>
    <xf numFmtId="164" fontId="10" fillId="0" borderId="2" xfId="0" applyNumberFormat="1" applyFont="1" applyBorder="1" applyAlignment="1">
      <alignment horizontal="right" vertical="top"/>
    </xf>
    <xf numFmtId="49" fontId="10" fillId="0" borderId="2" xfId="0" applyNumberFormat="1" applyFont="1" applyBorder="1" applyAlignment="1">
      <alignment horizontal="center" vertical="top"/>
    </xf>
    <xf numFmtId="0" fontId="11" fillId="0" borderId="0" xfId="0" applyFont="1"/>
    <xf numFmtId="0" fontId="12" fillId="0" borderId="0" xfId="0" applyFont="1"/>
    <xf numFmtId="166" fontId="10" fillId="0" borderId="2" xfId="0" applyNumberFormat="1" applyFont="1" applyBorder="1" applyAlignment="1">
      <alignment horizontal="right" vertical="top"/>
    </xf>
    <xf numFmtId="167" fontId="10" fillId="0" borderId="2" xfId="0" applyNumberFormat="1" applyFont="1" applyBorder="1" applyAlignment="1">
      <alignment horizontal="right" vertical="top"/>
    </xf>
    <xf numFmtId="0" fontId="57" fillId="0" borderId="0" xfId="2"/>
    <xf numFmtId="0" fontId="15" fillId="0" borderId="0" xfId="0" applyFont="1"/>
    <xf numFmtId="49" fontId="16" fillId="0" borderId="3" xfId="0" applyNumberFormat="1" applyFont="1" applyBorder="1" applyAlignment="1">
      <alignment horizontal="center"/>
    </xf>
    <xf numFmtId="49" fontId="2" fillId="0" borderId="0" xfId="0" applyNumberFormat="1" applyFont="1" applyAlignment="1">
      <alignment horizontal="left"/>
    </xf>
    <xf numFmtId="0" fontId="2" fillId="0" borderId="0" xfId="0" applyNumberFormat="1" applyFont="1" applyAlignment="1">
      <alignment horizontal="left" wrapText="1"/>
    </xf>
    <xf numFmtId="0" fontId="2" fillId="0" borderId="0" xfId="0" applyNumberFormat="1" applyFont="1" applyAlignment="1">
      <alignment horizontal="right"/>
    </xf>
    <xf numFmtId="0" fontId="17" fillId="0" borderId="0" xfId="0" applyFont="1"/>
    <xf numFmtId="164" fontId="18" fillId="0" borderId="0" xfId="0" applyNumberFormat="1" applyFont="1" applyAlignment="1"/>
    <xf numFmtId="49" fontId="18" fillId="0" borderId="0" xfId="0" applyNumberFormat="1" applyFont="1" applyAlignment="1">
      <alignment horizontal="center"/>
    </xf>
    <xf numFmtId="0" fontId="18" fillId="0" borderId="0" xfId="0" applyNumberFormat="1" applyFont="1" applyAlignment="1">
      <alignment horizontal="left"/>
    </xf>
    <xf numFmtId="165" fontId="18" fillId="0" borderId="0" xfId="0" applyNumberFormat="1" applyFont="1" applyFill="1" applyBorder="1" applyAlignment="1"/>
    <xf numFmtId="166" fontId="18" fillId="0" borderId="0" xfId="0" applyNumberFormat="1" applyFont="1" applyAlignment="1"/>
    <xf numFmtId="167" fontId="18" fillId="0" borderId="0" xfId="0" applyNumberFormat="1" applyFont="1" applyAlignment="1"/>
    <xf numFmtId="168" fontId="18" fillId="0" borderId="0" xfId="0" applyNumberFormat="1" applyFont="1" applyAlignment="1"/>
    <xf numFmtId="169" fontId="18" fillId="0" borderId="0" xfId="0" applyNumberFormat="1" applyFont="1" applyAlignment="1"/>
    <xf numFmtId="0" fontId="18" fillId="0" borderId="0" xfId="0" applyNumberFormat="1" applyFont="1" applyAlignment="1"/>
    <xf numFmtId="49" fontId="18" fillId="0" borderId="0" xfId="0" applyNumberFormat="1" applyFont="1" applyAlignment="1">
      <alignment horizontal="left"/>
    </xf>
    <xf numFmtId="0" fontId="19" fillId="0" borderId="0" xfId="0" applyFont="1"/>
    <xf numFmtId="164" fontId="20" fillId="0" borderId="0" xfId="0" applyNumberFormat="1" applyFont="1" applyAlignment="1"/>
    <xf numFmtId="49" fontId="20" fillId="0" borderId="0" xfId="0" applyNumberFormat="1" applyFont="1" applyAlignment="1">
      <alignment horizontal="center"/>
    </xf>
    <xf numFmtId="0" fontId="20" fillId="0" borderId="0" xfId="0" applyNumberFormat="1" applyFont="1" applyAlignment="1">
      <alignment horizontal="left"/>
    </xf>
    <xf numFmtId="165" fontId="20" fillId="0" borderId="0" xfId="0" applyNumberFormat="1" applyFont="1" applyFill="1" applyBorder="1" applyAlignment="1"/>
    <xf numFmtId="166" fontId="20" fillId="0" borderId="0" xfId="0" applyNumberFormat="1" applyFont="1" applyAlignment="1"/>
    <xf numFmtId="167" fontId="20" fillId="0" borderId="0" xfId="0" applyNumberFormat="1" applyFont="1" applyAlignment="1"/>
    <xf numFmtId="168" fontId="20" fillId="0" borderId="0" xfId="0" applyNumberFormat="1" applyFont="1" applyAlignment="1"/>
    <xf numFmtId="169" fontId="20" fillId="0" borderId="0" xfId="0" applyNumberFormat="1" applyFont="1" applyAlignment="1"/>
    <xf numFmtId="0" fontId="20" fillId="0" borderId="0" xfId="0" applyNumberFormat="1" applyFont="1" applyAlignment="1"/>
    <xf numFmtId="49" fontId="20" fillId="0" borderId="0" xfId="0" applyNumberFormat="1" applyFont="1" applyAlignment="1">
      <alignment horizontal="left"/>
    </xf>
    <xf numFmtId="0" fontId="21" fillId="0" borderId="0" xfId="0" applyFont="1"/>
    <xf numFmtId="164" fontId="21" fillId="0" borderId="0" xfId="0" applyNumberFormat="1" applyFont="1" applyAlignment="1"/>
    <xf numFmtId="49" fontId="21" fillId="0" borderId="0" xfId="0" applyNumberFormat="1" applyFont="1" applyAlignment="1">
      <alignment horizontal="center"/>
    </xf>
    <xf numFmtId="0" fontId="21" fillId="0" borderId="0" xfId="0" applyNumberFormat="1" applyFont="1" applyAlignment="1">
      <alignment horizontal="left"/>
    </xf>
    <xf numFmtId="165" fontId="21" fillId="0" borderId="0" xfId="0" applyNumberFormat="1" applyFont="1" applyFill="1" applyBorder="1" applyAlignment="1"/>
    <xf numFmtId="166" fontId="21" fillId="0" borderId="0" xfId="0" applyNumberFormat="1" applyFont="1" applyAlignment="1"/>
    <xf numFmtId="167" fontId="21" fillId="0" borderId="0" xfId="0" applyNumberFormat="1" applyFont="1" applyAlignment="1"/>
    <xf numFmtId="168" fontId="21" fillId="0" borderId="0" xfId="0" applyNumberFormat="1" applyFont="1" applyAlignment="1"/>
    <xf numFmtId="169" fontId="21" fillId="0" borderId="0" xfId="0" applyNumberFormat="1" applyFont="1" applyAlignment="1"/>
    <xf numFmtId="0" fontId="21" fillId="0" borderId="0" xfId="0" applyNumberFormat="1" applyFont="1" applyAlignment="1"/>
    <xf numFmtId="49" fontId="21" fillId="0" borderId="0" xfId="0" applyNumberFormat="1" applyFont="1" applyAlignment="1">
      <alignment horizontal="left"/>
    </xf>
    <xf numFmtId="0" fontId="2" fillId="0" borderId="0" xfId="0" applyFont="1"/>
    <xf numFmtId="164" fontId="2" fillId="0" borderId="0" xfId="0" applyNumberFormat="1" applyFont="1" applyAlignment="1"/>
    <xf numFmtId="0" fontId="2" fillId="0" borderId="0" xfId="0" applyNumberFormat="1" applyFont="1" applyAlignment="1">
      <alignment horizontal="left"/>
    </xf>
    <xf numFmtId="165" fontId="2" fillId="0" borderId="0" xfId="0" applyNumberFormat="1" applyFont="1" applyFill="1" applyBorder="1" applyAlignment="1"/>
    <xf numFmtId="166" fontId="2" fillId="0" borderId="0" xfId="0" applyNumberFormat="1" applyFont="1" applyAlignment="1"/>
    <xf numFmtId="167" fontId="2" fillId="0" borderId="0" xfId="0" applyNumberFormat="1" applyFont="1" applyAlignment="1"/>
    <xf numFmtId="168" fontId="2" fillId="0" borderId="0" xfId="0" applyNumberFormat="1" applyFont="1" applyAlignment="1"/>
    <xf numFmtId="169" fontId="2" fillId="0" borderId="0" xfId="0" applyNumberFormat="1" applyFont="1" applyAlignment="1"/>
    <xf numFmtId="0" fontId="2" fillId="0" borderId="0" xfId="0" applyNumberFormat="1" applyFont="1" applyAlignment="1"/>
    <xf numFmtId="0" fontId="22" fillId="0" borderId="0" xfId="0" applyFont="1"/>
    <xf numFmtId="49" fontId="10" fillId="0" borderId="2" xfId="0" applyNumberFormat="1" applyFont="1" applyBorder="1" applyAlignment="1">
      <alignment horizontal="left" vertical="top"/>
    </xf>
    <xf numFmtId="0" fontId="10" fillId="0" borderId="2" xfId="0" applyNumberFormat="1" applyFont="1" applyBorder="1" applyAlignment="1">
      <alignment horizontal="left" vertical="top" wrapText="1"/>
    </xf>
    <xf numFmtId="165" fontId="23" fillId="0" borderId="2" xfId="0" applyNumberFormat="1" applyFont="1" applyFill="1" applyBorder="1" applyAlignment="1">
      <alignment horizontal="right" vertical="top"/>
    </xf>
    <xf numFmtId="168" fontId="10" fillId="0" borderId="2" xfId="0" applyNumberFormat="1" applyFont="1" applyBorder="1" applyAlignment="1">
      <alignment horizontal="right" vertical="top"/>
    </xf>
    <xf numFmtId="169" fontId="10" fillId="0" borderId="2" xfId="0" applyNumberFormat="1" applyFont="1" applyBorder="1" applyAlignment="1">
      <alignment horizontal="right" vertical="top"/>
    </xf>
    <xf numFmtId="0" fontId="24" fillId="0" borderId="0" xfId="0" applyFont="1" applyAlignment="1">
      <alignment horizontal="left" vertical="top" wrapText="1"/>
    </xf>
    <xf numFmtId="164" fontId="5" fillId="0" borderId="0" xfId="0" applyNumberFormat="1" applyFont="1" applyAlignment="1">
      <alignment horizontal="left" vertical="top" wrapText="1"/>
    </xf>
    <xf numFmtId="49" fontId="5" fillId="0" borderId="0" xfId="0" applyNumberFormat="1" applyFont="1" applyAlignment="1">
      <alignment horizontal="left" vertical="top" wrapText="1"/>
    </xf>
    <xf numFmtId="0" fontId="5" fillId="0" borderId="0" xfId="0" applyNumberFormat="1" applyFont="1" applyAlignment="1">
      <alignment horizontal="left" vertical="top" wrapText="1"/>
    </xf>
    <xf numFmtId="165" fontId="5" fillId="0" borderId="0" xfId="0" applyNumberFormat="1" applyFont="1" applyFill="1" applyBorder="1" applyAlignment="1">
      <alignment horizontal="right" vertical="top"/>
    </xf>
    <xf numFmtId="166" fontId="5" fillId="0" borderId="0" xfId="0" applyNumberFormat="1" applyFont="1" applyAlignment="1">
      <alignment horizontal="left" vertical="top" wrapText="1"/>
    </xf>
    <xf numFmtId="165" fontId="5" fillId="0" borderId="0" xfId="0" applyNumberFormat="1" applyFont="1" applyFill="1" applyBorder="1" applyAlignment="1">
      <alignment horizontal="left" vertical="top" wrapText="1"/>
    </xf>
    <xf numFmtId="167" fontId="5" fillId="0" borderId="0" xfId="0" applyNumberFormat="1" applyFont="1" applyAlignment="1">
      <alignment horizontal="left" vertical="top" wrapText="1"/>
    </xf>
    <xf numFmtId="168" fontId="5" fillId="0" borderId="0" xfId="0" applyNumberFormat="1" applyFont="1" applyAlignment="1">
      <alignment horizontal="left" vertical="top" wrapText="1"/>
    </xf>
    <xf numFmtId="49" fontId="17" fillId="0" borderId="0" xfId="0" applyNumberFormat="1" applyFont="1" applyAlignment="1">
      <alignment horizontal="left" vertical="top"/>
    </xf>
    <xf numFmtId="49" fontId="20" fillId="0" borderId="0" xfId="0" applyNumberFormat="1" applyFont="1" applyAlignment="1">
      <alignment horizontal="left" indent="1"/>
    </xf>
    <xf numFmtId="0" fontId="25" fillId="0" borderId="0" xfId="0" applyFont="1"/>
    <xf numFmtId="49" fontId="26" fillId="0" borderId="0" xfId="0" applyNumberFormat="1" applyFont="1" applyAlignment="1">
      <alignment horizontal="left" indent="2"/>
    </xf>
    <xf numFmtId="167" fontId="26" fillId="0" borderId="0" xfId="0" applyNumberFormat="1" applyFont="1" applyAlignment="1"/>
    <xf numFmtId="169" fontId="26" fillId="0" borderId="0" xfId="0" applyNumberFormat="1" applyFont="1" applyAlignment="1"/>
    <xf numFmtId="0" fontId="27" fillId="0" borderId="0" xfId="0" applyFont="1"/>
    <xf numFmtId="49" fontId="16" fillId="0" borderId="0" xfId="0" applyNumberFormat="1" applyFont="1" applyAlignment="1">
      <alignment horizontal="left" indent="3"/>
    </xf>
    <xf numFmtId="167" fontId="16" fillId="0" borderId="0" xfId="0" applyNumberFormat="1" applyFont="1" applyAlignment="1"/>
    <xf numFmtId="169" fontId="16" fillId="0" borderId="0" xfId="0" applyNumberFormat="1" applyFont="1" applyAlignment="1"/>
    <xf numFmtId="0" fontId="14" fillId="0" borderId="0" xfId="0" applyFont="1" applyAlignment="1">
      <alignment horizontal="left"/>
    </xf>
    <xf numFmtId="0" fontId="28" fillId="0" borderId="0" xfId="0" applyFont="1"/>
    <xf numFmtId="0" fontId="29" fillId="0" borderId="4" xfId="0" applyFont="1" applyBorder="1" applyAlignment="1">
      <alignment horizontal="left"/>
    </xf>
    <xf numFmtId="167" fontId="29" fillId="0" borderId="4" xfId="0" applyNumberFormat="1" applyFont="1" applyBorder="1" applyAlignment="1"/>
    <xf numFmtId="0" fontId="29" fillId="0" borderId="0" xfId="0" applyFont="1" applyAlignment="1">
      <alignment horizontal="left"/>
    </xf>
    <xf numFmtId="167" fontId="29" fillId="0" borderId="0" xfId="0" applyNumberFormat="1" applyFont="1" applyAlignment="1"/>
    <xf numFmtId="0" fontId="30" fillId="0" borderId="0" xfId="0" applyFont="1"/>
    <xf numFmtId="167" fontId="31" fillId="0" borderId="0" xfId="0" applyNumberFormat="1" applyFont="1" applyAlignment="1"/>
    <xf numFmtId="0" fontId="32" fillId="0" borderId="0" xfId="2" applyNumberFormat="1" applyFont="1" applyBorder="1" applyAlignment="1">
      <alignment horizontal="left"/>
    </xf>
    <xf numFmtId="0" fontId="57" fillId="0" borderId="0" xfId="2" applyNumberFormat="1" applyAlignment="1">
      <alignment horizontal="left" wrapText="1"/>
    </xf>
    <xf numFmtId="0" fontId="0" fillId="0" borderId="0" xfId="0" applyNumberFormat="1" applyAlignment="1">
      <alignment horizontal="left"/>
    </xf>
    <xf numFmtId="0" fontId="0" fillId="0" borderId="0" xfId="0" applyNumberFormat="1" applyAlignment="1">
      <alignment horizontal="left" wrapText="1"/>
    </xf>
    <xf numFmtId="0" fontId="33" fillId="0" borderId="0" xfId="1" applyNumberFormat="1" applyFont="1" applyBorder="1" applyAlignment="1">
      <alignment horizontal="left"/>
    </xf>
    <xf numFmtId="0" fontId="6" fillId="0" borderId="1" xfId="0" applyNumberFormat="1" applyFont="1" applyBorder="1" applyAlignment="1">
      <alignment horizontal="left" vertical="top" wrapText="1"/>
    </xf>
    <xf numFmtId="0" fontId="13" fillId="0" borderId="1" xfId="0" applyNumberFormat="1" applyFont="1" applyBorder="1" applyAlignment="1">
      <alignment horizontal="left" vertical="top"/>
    </xf>
    <xf numFmtId="0" fontId="31" fillId="0" borderId="0" xfId="0" applyFont="1" applyAlignment="1">
      <alignment horizontal="left" indent="1"/>
    </xf>
    <xf numFmtId="0" fontId="6" fillId="0" borderId="0" xfId="0" applyFont="1"/>
    <xf numFmtId="49" fontId="2" fillId="0" borderId="0" xfId="0" applyNumberFormat="1" applyFont="1" applyBorder="1" applyAlignment="1">
      <alignment horizontal="left"/>
    </xf>
    <xf numFmtId="49" fontId="2" fillId="0" borderId="0" xfId="0" applyNumberFormat="1" applyFont="1" applyBorder="1" applyAlignment="1">
      <alignment horizontal="right"/>
    </xf>
    <xf numFmtId="170" fontId="46" fillId="0" borderId="0" xfId="0" applyNumberFormat="1" applyFont="1" applyAlignment="1"/>
    <xf numFmtId="170" fontId="47" fillId="0" borderId="0" xfId="0" applyNumberFormat="1" applyFont="1" applyAlignment="1"/>
    <xf numFmtId="170" fontId="48" fillId="0" borderId="0" xfId="0" applyNumberFormat="1" applyFont="1" applyAlignment="1"/>
    <xf numFmtId="170" fontId="49" fillId="0" borderId="0" xfId="0" applyNumberFormat="1" applyFont="1" applyAlignment="1"/>
    <xf numFmtId="170" fontId="50" fillId="0" borderId="0" xfId="0" applyNumberFormat="1" applyFont="1" applyAlignment="1">
      <alignment horizontal="left" vertical="top" wrapText="1"/>
    </xf>
    <xf numFmtId="0" fontId="51" fillId="0" borderId="0" xfId="0" applyFont="1" applyAlignment="1">
      <alignment horizontal="center" vertical="center"/>
    </xf>
    <xf numFmtId="164" fontId="51" fillId="0" borderId="0" xfId="0" applyNumberFormat="1" applyFont="1" applyAlignment="1">
      <alignment horizontal="center" vertical="center"/>
    </xf>
    <xf numFmtId="49" fontId="51" fillId="0" borderId="0" xfId="0" applyNumberFormat="1" applyFont="1" applyAlignment="1">
      <alignment horizontal="center" vertical="center"/>
    </xf>
    <xf numFmtId="49" fontId="51" fillId="0" borderId="0" xfId="0" applyNumberFormat="1" applyFont="1" applyAlignment="1">
      <alignment horizontal="center" vertical="center" wrapText="1"/>
    </xf>
    <xf numFmtId="165" fontId="51" fillId="0" borderId="0" xfId="0" applyNumberFormat="1" applyFont="1" applyFill="1" applyBorder="1" applyAlignment="1">
      <alignment horizontal="center" vertical="center"/>
    </xf>
    <xf numFmtId="166" fontId="51" fillId="0" borderId="0" xfId="0" applyNumberFormat="1" applyFont="1" applyAlignment="1">
      <alignment horizontal="center" vertical="center"/>
    </xf>
    <xf numFmtId="167" fontId="51" fillId="0" borderId="0" xfId="0" applyNumberFormat="1" applyFont="1" applyAlignment="1">
      <alignment horizontal="center" vertical="center"/>
    </xf>
    <xf numFmtId="168" fontId="51" fillId="0" borderId="0" xfId="0" applyNumberFormat="1" applyFont="1" applyAlignment="1">
      <alignment horizontal="center" vertical="center"/>
    </xf>
    <xf numFmtId="170" fontId="51" fillId="0" borderId="0" xfId="0" applyNumberFormat="1" applyFont="1" applyAlignment="1">
      <alignment horizontal="center" vertical="center"/>
    </xf>
    <xf numFmtId="0" fontId="0" fillId="0" borderId="1" xfId="0" applyBorder="1" applyAlignment="1">
      <alignment horizontal="center"/>
    </xf>
    <xf numFmtId="0" fontId="0" fillId="0" borderId="1" xfId="0" applyBorder="1"/>
    <xf numFmtId="0" fontId="16" fillId="0" borderId="3" xfId="0" applyNumberFormat="1" applyFont="1" applyBorder="1" applyAlignment="1">
      <alignment horizontal="center"/>
    </xf>
    <xf numFmtId="164" fontId="34" fillId="0" borderId="0" xfId="0" applyNumberFormat="1" applyFont="1" applyAlignment="1">
      <alignment horizontal="left" indent="3"/>
    </xf>
    <xf numFmtId="167" fontId="28" fillId="0" borderId="4" xfId="0" applyNumberFormat="1" applyFont="1" applyBorder="1"/>
    <xf numFmtId="0" fontId="28" fillId="0" borderId="4" xfId="0" applyFont="1" applyBorder="1"/>
    <xf numFmtId="49" fontId="2" fillId="0" borderId="3" xfId="0" applyNumberFormat="1" applyFont="1" applyBorder="1" applyAlignment="1">
      <alignment horizontal="center"/>
    </xf>
    <xf numFmtId="0" fontId="52" fillId="0" borderId="5" xfId="0" applyFont="1" applyBorder="1" applyAlignment="1">
      <alignment horizontal="center"/>
    </xf>
    <xf numFmtId="0" fontId="13" fillId="0" borderId="6" xfId="0" applyNumberFormat="1" applyFont="1" applyBorder="1" applyAlignment="1">
      <alignment horizontal="left" vertical="top"/>
    </xf>
    <xf numFmtId="0" fontId="35" fillId="0" borderId="7" xfId="0" applyNumberFormat="1" applyFont="1" applyBorder="1" applyAlignment="1">
      <alignment horizontal="left" vertical="top" wrapText="1"/>
    </xf>
    <xf numFmtId="0" fontId="6" fillId="0" borderId="7" xfId="0" applyNumberFormat="1" applyFont="1" applyBorder="1" applyAlignment="1">
      <alignment horizontal="left" vertical="top" wrapText="1"/>
    </xf>
    <xf numFmtId="0" fontId="53" fillId="0" borderId="0" xfId="0" applyFont="1"/>
    <xf numFmtId="0" fontId="13" fillId="0" borderId="6" xfId="0" applyNumberFormat="1" applyFont="1" applyBorder="1" applyAlignment="1">
      <alignment horizontal="left" vertical="center"/>
    </xf>
    <xf numFmtId="0" fontId="6" fillId="0" borderId="1" xfId="0" applyNumberFormat="1" applyFont="1" applyBorder="1" applyAlignment="1">
      <alignment horizontal="center" vertical="center"/>
    </xf>
    <xf numFmtId="0" fontId="9" fillId="0" borderId="0" xfId="0" applyFont="1"/>
    <xf numFmtId="0" fontId="6" fillId="2" borderId="1" xfId="0" applyNumberFormat="1" applyFont="1" applyFill="1" applyBorder="1" applyAlignment="1" applyProtection="1">
      <alignment horizontal="left" vertical="top" wrapText="1"/>
      <protection locked="0"/>
    </xf>
    <xf numFmtId="166" fontId="10" fillId="2" borderId="2" xfId="0" applyNumberFormat="1" applyFont="1" applyFill="1" applyBorder="1" applyAlignment="1" applyProtection="1">
      <alignment horizontal="right" vertical="top"/>
      <protection locked="0"/>
    </xf>
    <xf numFmtId="165" fontId="23" fillId="2" borderId="2" xfId="0" applyNumberFormat="1" applyFont="1" applyFill="1" applyBorder="1" applyAlignment="1" applyProtection="1">
      <alignment horizontal="right" vertical="top"/>
      <protection locked="0"/>
    </xf>
    <xf numFmtId="0" fontId="36" fillId="0" borderId="8" xfId="3" applyNumberFormat="1" applyFont="1" applyFill="1" applyBorder="1" applyAlignment="1"/>
    <xf numFmtId="49" fontId="37" fillId="0" borderId="8" xfId="3" applyNumberFormat="1" applyFont="1" applyFill="1" applyBorder="1" applyAlignment="1">
      <alignment horizontal="left"/>
    </xf>
    <xf numFmtId="49" fontId="38" fillId="0" borderId="9" xfId="3" applyNumberFormat="1" applyFont="1" applyFill="1" applyBorder="1" applyAlignment="1">
      <alignment horizontal="center"/>
    </xf>
    <xf numFmtId="49" fontId="38" fillId="0" borderId="10" xfId="3" applyNumberFormat="1" applyFont="1" applyFill="1" applyBorder="1" applyAlignment="1">
      <alignment horizontal="left"/>
    </xf>
    <xf numFmtId="0" fontId="38" fillId="0" borderId="10" xfId="3" applyNumberFormat="1" applyFont="1" applyFill="1" applyBorder="1" applyAlignment="1">
      <alignment horizontal="left" wrapText="1"/>
    </xf>
    <xf numFmtId="0" fontId="39" fillId="0" borderId="8" xfId="3" applyNumberFormat="1" applyFont="1" applyFill="1" applyBorder="1" applyAlignment="1">
      <alignment horizontal="left"/>
    </xf>
    <xf numFmtId="49" fontId="39" fillId="0" borderId="8" xfId="3" applyNumberFormat="1" applyFont="1" applyFill="1" applyBorder="1" applyAlignment="1">
      <alignment horizontal="left"/>
    </xf>
    <xf numFmtId="0" fontId="40" fillId="0" borderId="11" xfId="3" applyNumberFormat="1" applyFont="1" applyFill="1" applyBorder="1" applyAlignment="1">
      <alignment horizontal="left"/>
    </xf>
    <xf numFmtId="49" fontId="40" fillId="0" borderId="11" xfId="3" applyNumberFormat="1" applyFont="1" applyFill="1" applyBorder="1" applyAlignment="1">
      <alignment horizontal="left"/>
    </xf>
    <xf numFmtId="0" fontId="10" fillId="0" borderId="12" xfId="0" applyFont="1" applyBorder="1" applyAlignment="1">
      <alignment vertical="top"/>
    </xf>
    <xf numFmtId="0" fontId="10" fillId="0" borderId="12" xfId="0" applyFont="1" applyBorder="1" applyAlignment="1">
      <alignment vertical="top" wrapText="1"/>
    </xf>
    <xf numFmtId="0" fontId="9" fillId="0" borderId="12" xfId="0" applyFont="1" applyBorder="1" applyAlignment="1">
      <alignment vertical="top" wrapText="1"/>
    </xf>
    <xf numFmtId="49" fontId="41" fillId="0" borderId="12" xfId="3" applyNumberFormat="1" applyFont="1" applyFill="1" applyBorder="1" applyAlignment="1">
      <alignment horizontal="left" vertical="top"/>
    </xf>
    <xf numFmtId="0" fontId="42" fillId="0" borderId="12" xfId="3" applyNumberFormat="1" applyFont="1" applyFill="1" applyBorder="1" applyAlignment="1">
      <alignment horizontal="left" vertical="top" wrapText="1"/>
    </xf>
    <xf numFmtId="0" fontId="40" fillId="0" borderId="12" xfId="3" applyNumberFormat="1" applyFont="1" applyFill="1" applyBorder="1" applyAlignment="1">
      <alignment horizontal="left"/>
    </xf>
    <xf numFmtId="49" fontId="40" fillId="0" borderId="12" xfId="3" applyNumberFormat="1" applyFont="1" applyFill="1" applyBorder="1" applyAlignment="1">
      <alignment horizontal="left"/>
    </xf>
    <xf numFmtId="49" fontId="43" fillId="0" borderId="12" xfId="3" applyNumberFormat="1" applyFont="1" applyFill="1" applyBorder="1" applyAlignment="1">
      <alignment horizontal="center" vertical="center"/>
    </xf>
    <xf numFmtId="49" fontId="43" fillId="0" borderId="12" xfId="3" applyNumberFormat="1" applyFont="1" applyFill="1" applyBorder="1" applyAlignment="1">
      <alignment horizontal="center" vertical="center" wrapText="1"/>
    </xf>
    <xf numFmtId="0" fontId="10" fillId="0" borderId="13" xfId="0" applyFont="1" applyBorder="1" applyAlignment="1">
      <alignment vertical="top" wrapText="1"/>
    </xf>
    <xf numFmtId="0" fontId="10" fillId="0" borderId="14" xfId="0" applyFont="1" applyBorder="1" applyAlignment="1">
      <alignment vertical="top" wrapText="1"/>
    </xf>
    <xf numFmtId="0" fontId="10" fillId="0" borderId="0" xfId="0" applyFont="1" applyBorder="1" applyAlignment="1">
      <alignment vertical="top" wrapText="1"/>
    </xf>
    <xf numFmtId="49" fontId="41" fillId="0" borderId="12" xfId="3" applyNumberFormat="1" applyFont="1" applyFill="1" applyBorder="1" applyAlignment="1">
      <alignment horizontal="left" vertical="top" wrapText="1"/>
    </xf>
    <xf numFmtId="49" fontId="44" fillId="0" borderId="12" xfId="3" applyNumberFormat="1" applyFont="1" applyFill="1" applyBorder="1" applyAlignment="1">
      <alignment horizontal="center" vertical="center"/>
    </xf>
    <xf numFmtId="49" fontId="44" fillId="0" borderId="12" xfId="3" applyNumberFormat="1" applyFont="1" applyFill="1" applyBorder="1" applyAlignment="1">
      <alignment horizontal="center" vertical="center" wrapText="1"/>
    </xf>
    <xf numFmtId="0" fontId="6" fillId="0" borderId="12" xfId="3" applyNumberFormat="1" applyFont="1" applyFill="1" applyBorder="1" applyAlignment="1"/>
    <xf numFmtId="49" fontId="41" fillId="0" borderId="12" xfId="4" applyNumberFormat="1" applyFont="1" applyFill="1" applyBorder="1" applyAlignment="1" applyProtection="1">
      <alignment horizontal="left" vertical="top"/>
      <protection hidden="1"/>
    </xf>
    <xf numFmtId="0" fontId="41" fillId="0" borderId="12" xfId="4" applyNumberFormat="1" applyFont="1" applyFill="1" applyBorder="1" applyAlignment="1" applyProtection="1">
      <alignment horizontal="left" vertical="top" wrapText="1"/>
      <protection hidden="1"/>
    </xf>
    <xf numFmtId="0" fontId="9" fillId="0" borderId="12" xfId="3" applyNumberFormat="1" applyFont="1" applyFill="1" applyBorder="1" applyAlignment="1"/>
    <xf numFmtId="0" fontId="10" fillId="0" borderId="12" xfId="0" applyFont="1" applyBorder="1" applyAlignment="1">
      <alignment vertical="top"/>
    </xf>
    <xf numFmtId="0" fontId="54" fillId="0" borderId="0" xfId="0" applyNumberFormat="1" applyFont="1" applyAlignment="1">
      <alignment horizontal="center"/>
    </xf>
  </cellXfs>
  <cellStyles count="5">
    <cellStyle name="Nadpis 1" xfId="1" builtinId="16"/>
    <cellStyle name="Název" xfId="2" builtinId="15"/>
    <cellStyle name="normální" xfId="0" builtinId="0"/>
    <cellStyle name="Normální 2" xfId="3"/>
    <cellStyle name="normální 2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273"/>
  <sheetViews>
    <sheetView tabSelected="1" topLeftCell="A179" zoomScale="138" zoomScaleNormal="138" workbookViewId="0">
      <selection activeCell="B181" sqref="B181"/>
    </sheetView>
  </sheetViews>
  <sheetFormatPr defaultColWidth="8.7109375" defaultRowHeight="12.75"/>
  <cols>
    <col min="1" max="1" width="8.7109375" customWidth="1"/>
    <col min="2" max="2" width="92.7109375" customWidth="1"/>
  </cols>
  <sheetData>
    <row r="1" spans="1:2" ht="15">
      <c r="A1" s="147"/>
      <c r="B1" s="148" t="s">
        <v>298</v>
      </c>
    </row>
    <row r="2" spans="1:2" ht="13.5" thickBot="1">
      <c r="A2" s="149" t="s">
        <v>2972</v>
      </c>
      <c r="B2" s="149" t="s">
        <v>3128</v>
      </c>
    </row>
    <row r="3" spans="1:2">
      <c r="A3" s="150"/>
      <c r="B3" s="151"/>
    </row>
    <row r="4" spans="1:2">
      <c r="A4" s="152"/>
      <c r="B4" s="153" t="s">
        <v>299</v>
      </c>
    </row>
    <row r="5" spans="1:2">
      <c r="A5" s="154"/>
      <c r="B5" s="155" t="s">
        <v>300</v>
      </c>
    </row>
    <row r="6" spans="1:2" ht="48">
      <c r="A6" s="156" t="s">
        <v>301</v>
      </c>
      <c r="B6" s="157" t="s">
        <v>255</v>
      </c>
    </row>
    <row r="7" spans="1:2" ht="72">
      <c r="A7" s="156" t="s">
        <v>302</v>
      </c>
      <c r="B7" s="157" t="s">
        <v>303</v>
      </c>
    </row>
    <row r="8" spans="1:2" ht="60">
      <c r="A8" s="156" t="s">
        <v>304</v>
      </c>
      <c r="B8" s="157" t="s">
        <v>305</v>
      </c>
    </row>
    <row r="9" spans="1:2" ht="36">
      <c r="A9" s="156" t="s">
        <v>306</v>
      </c>
      <c r="B9" s="157" t="s">
        <v>256</v>
      </c>
    </row>
    <row r="10" spans="1:2">
      <c r="A10" s="156" t="s">
        <v>307</v>
      </c>
      <c r="B10" s="157" t="s">
        <v>308</v>
      </c>
    </row>
    <row r="11" spans="1:2">
      <c r="A11" s="156" t="s">
        <v>309</v>
      </c>
      <c r="B11" s="157" t="s">
        <v>310</v>
      </c>
    </row>
    <row r="12" spans="1:2">
      <c r="A12" s="156" t="s">
        <v>311</v>
      </c>
      <c r="B12" s="157" t="s">
        <v>257</v>
      </c>
    </row>
    <row r="13" spans="1:2">
      <c r="A13" s="156" t="s">
        <v>312</v>
      </c>
      <c r="B13" s="157" t="s">
        <v>313</v>
      </c>
    </row>
    <row r="14" spans="1:2" ht="24">
      <c r="A14" s="156" t="s">
        <v>314</v>
      </c>
      <c r="B14" s="157" t="s">
        <v>315</v>
      </c>
    </row>
    <row r="15" spans="1:2" ht="24">
      <c r="A15" s="156" t="s">
        <v>316</v>
      </c>
      <c r="B15" s="158" t="s">
        <v>317</v>
      </c>
    </row>
    <row r="16" spans="1:2" ht="132">
      <c r="A16" s="156" t="s">
        <v>318</v>
      </c>
      <c r="B16" s="157" t="s">
        <v>319</v>
      </c>
    </row>
    <row r="17" spans="1:2" ht="24">
      <c r="A17" s="156" t="s">
        <v>320</v>
      </c>
      <c r="B17" s="157" t="s">
        <v>321</v>
      </c>
    </row>
    <row r="18" spans="1:2">
      <c r="A18" s="159"/>
      <c r="B18" s="160"/>
    </row>
    <row r="19" spans="1:2">
      <c r="A19" s="161"/>
      <c r="B19" s="162" t="s">
        <v>322</v>
      </c>
    </row>
    <row r="20" spans="1:2" ht="48">
      <c r="A20" s="156" t="s">
        <v>323</v>
      </c>
      <c r="B20" s="157" t="s">
        <v>258</v>
      </c>
    </row>
    <row r="21" spans="1:2" ht="36">
      <c r="A21" s="156" t="s">
        <v>324</v>
      </c>
      <c r="B21" s="157" t="s">
        <v>259</v>
      </c>
    </row>
    <row r="22" spans="1:2" ht="36">
      <c r="A22" s="156" t="s">
        <v>325</v>
      </c>
      <c r="B22" s="157" t="s">
        <v>326</v>
      </c>
    </row>
    <row r="23" spans="1:2" ht="36">
      <c r="A23" s="156" t="s">
        <v>327</v>
      </c>
      <c r="B23" s="157" t="s">
        <v>260</v>
      </c>
    </row>
    <row r="24" spans="1:2" ht="36">
      <c r="A24" s="156" t="s">
        <v>328</v>
      </c>
      <c r="B24" s="157" t="s">
        <v>329</v>
      </c>
    </row>
    <row r="25" spans="1:2" ht="60">
      <c r="A25" s="156" t="s">
        <v>330</v>
      </c>
      <c r="B25" s="157" t="s">
        <v>331</v>
      </c>
    </row>
    <row r="26" spans="1:2" ht="60">
      <c r="A26" s="156" t="s">
        <v>332</v>
      </c>
      <c r="B26" s="157" t="s">
        <v>261</v>
      </c>
    </row>
    <row r="27" spans="1:2" ht="24">
      <c r="A27" s="156" t="s">
        <v>333</v>
      </c>
      <c r="B27" s="157" t="s">
        <v>334</v>
      </c>
    </row>
    <row r="28" spans="1:2">
      <c r="A28" s="156" t="s">
        <v>335</v>
      </c>
      <c r="B28" s="157" t="s">
        <v>336</v>
      </c>
    </row>
    <row r="29" spans="1:2">
      <c r="A29" s="163"/>
      <c r="B29" s="164"/>
    </row>
    <row r="30" spans="1:2">
      <c r="A30" s="161"/>
      <c r="B30" s="162" t="s">
        <v>337</v>
      </c>
    </row>
    <row r="31" spans="1:2" ht="60">
      <c r="A31" s="156" t="s">
        <v>338</v>
      </c>
      <c r="B31" s="157" t="s">
        <v>339</v>
      </c>
    </row>
    <row r="32" spans="1:2" ht="84">
      <c r="A32" s="156" t="s">
        <v>340</v>
      </c>
      <c r="B32" s="157" t="s">
        <v>341</v>
      </c>
    </row>
    <row r="33" spans="1:2" ht="24">
      <c r="A33" s="156" t="s">
        <v>342</v>
      </c>
      <c r="B33" s="157" t="s">
        <v>343</v>
      </c>
    </row>
    <row r="34" spans="1:2" ht="24">
      <c r="A34" s="156" t="s">
        <v>344</v>
      </c>
      <c r="B34" s="157" t="s">
        <v>345</v>
      </c>
    </row>
    <row r="35" spans="1:2" ht="24">
      <c r="A35" s="156" t="s">
        <v>346</v>
      </c>
      <c r="B35" s="157" t="s">
        <v>347</v>
      </c>
    </row>
    <row r="36" spans="1:2" ht="36">
      <c r="A36" s="156" t="s">
        <v>348</v>
      </c>
      <c r="B36" s="157" t="s">
        <v>349</v>
      </c>
    </row>
    <row r="37" spans="1:2">
      <c r="A37" s="163"/>
      <c r="B37" s="164"/>
    </row>
    <row r="38" spans="1:2">
      <c r="A38" s="161"/>
      <c r="B38" s="162" t="s">
        <v>350</v>
      </c>
    </row>
    <row r="39" spans="1:2" ht="60">
      <c r="A39" s="156" t="s">
        <v>351</v>
      </c>
      <c r="B39" s="157" t="s">
        <v>352</v>
      </c>
    </row>
    <row r="40" spans="1:2">
      <c r="A40" s="163"/>
      <c r="B40" s="164"/>
    </row>
    <row r="41" spans="1:2">
      <c r="A41" s="161"/>
      <c r="B41" s="162" t="s">
        <v>353</v>
      </c>
    </row>
    <row r="42" spans="1:2" ht="72">
      <c r="A42" s="156" t="s">
        <v>354</v>
      </c>
      <c r="B42" s="157" t="s">
        <v>355</v>
      </c>
    </row>
    <row r="43" spans="1:2">
      <c r="A43" s="156" t="s">
        <v>356</v>
      </c>
      <c r="B43" s="157" t="s">
        <v>357</v>
      </c>
    </row>
    <row r="44" spans="1:2" ht="48">
      <c r="A44" s="156" t="s">
        <v>358</v>
      </c>
      <c r="B44" s="157" t="s">
        <v>359</v>
      </c>
    </row>
    <row r="45" spans="1:2" ht="36">
      <c r="A45" s="156" t="s">
        <v>360</v>
      </c>
      <c r="B45" s="157" t="s">
        <v>361</v>
      </c>
    </row>
    <row r="46" spans="1:2" ht="48">
      <c r="A46" s="175" t="s">
        <v>362</v>
      </c>
      <c r="B46" s="165" t="s">
        <v>262</v>
      </c>
    </row>
    <row r="47" spans="1:2">
      <c r="A47" s="175"/>
      <c r="B47" s="166" t="s">
        <v>0</v>
      </c>
    </row>
    <row r="48" spans="1:2" ht="36">
      <c r="A48" s="156" t="s">
        <v>363</v>
      </c>
      <c r="B48" s="157" t="s">
        <v>364</v>
      </c>
    </row>
    <row r="49" spans="1:2" ht="36">
      <c r="A49" s="156" t="s">
        <v>365</v>
      </c>
      <c r="B49" s="157" t="s">
        <v>366</v>
      </c>
    </row>
    <row r="50" spans="1:2">
      <c r="A50" s="156" t="s">
        <v>367</v>
      </c>
      <c r="B50" s="157" t="s">
        <v>368</v>
      </c>
    </row>
    <row r="51" spans="1:2">
      <c r="A51" s="156"/>
      <c r="B51" s="157"/>
    </row>
    <row r="52" spans="1:2">
      <c r="A52" s="161"/>
      <c r="B52" s="162" t="s">
        <v>369</v>
      </c>
    </row>
    <row r="53" spans="1:2" ht="60">
      <c r="A53" s="156" t="s">
        <v>370</v>
      </c>
      <c r="B53" s="157" t="s">
        <v>371</v>
      </c>
    </row>
    <row r="54" spans="1:2">
      <c r="A54" s="163"/>
      <c r="B54" s="164"/>
    </row>
    <row r="55" spans="1:2">
      <c r="A55" s="161"/>
      <c r="B55" s="162" t="s">
        <v>372</v>
      </c>
    </row>
    <row r="56" spans="1:2" ht="72">
      <c r="A56" s="156" t="s">
        <v>373</v>
      </c>
      <c r="B56" s="157" t="s">
        <v>374</v>
      </c>
    </row>
    <row r="57" spans="1:2" ht="24">
      <c r="A57" s="156" t="s">
        <v>375</v>
      </c>
      <c r="B57" s="157" t="s">
        <v>376</v>
      </c>
    </row>
    <row r="58" spans="1:2">
      <c r="A58" s="163"/>
      <c r="B58" s="164"/>
    </row>
    <row r="59" spans="1:2">
      <c r="A59" s="161"/>
      <c r="B59" s="162" t="s">
        <v>377</v>
      </c>
    </row>
    <row r="60" spans="1:2" ht="72">
      <c r="A60" s="156" t="s">
        <v>378</v>
      </c>
      <c r="B60" s="157" t="s">
        <v>379</v>
      </c>
    </row>
    <row r="61" spans="1:2" ht="36">
      <c r="A61" s="156" t="s">
        <v>380</v>
      </c>
      <c r="B61" s="157" t="s">
        <v>381</v>
      </c>
    </row>
    <row r="62" spans="1:2" ht="36">
      <c r="A62" s="156" t="s">
        <v>382</v>
      </c>
      <c r="B62" s="157" t="s">
        <v>383</v>
      </c>
    </row>
    <row r="63" spans="1:2">
      <c r="A63" s="163"/>
      <c r="B63" s="164"/>
    </row>
    <row r="64" spans="1:2">
      <c r="A64" s="161"/>
      <c r="B64" s="162" t="s">
        <v>384</v>
      </c>
    </row>
    <row r="65" spans="1:2" ht="60">
      <c r="A65" s="156" t="s">
        <v>385</v>
      </c>
      <c r="B65" s="157" t="s">
        <v>386</v>
      </c>
    </row>
    <row r="66" spans="1:2" ht="24">
      <c r="A66" s="156" t="s">
        <v>387</v>
      </c>
      <c r="B66" s="157" t="s">
        <v>388</v>
      </c>
    </row>
    <row r="67" spans="1:2">
      <c r="A67" s="156" t="s">
        <v>389</v>
      </c>
      <c r="B67" s="157" t="s">
        <v>390</v>
      </c>
    </row>
    <row r="68" spans="1:2">
      <c r="A68" s="156" t="s">
        <v>391</v>
      </c>
      <c r="B68" s="157" t="s">
        <v>392</v>
      </c>
    </row>
    <row r="69" spans="1:2">
      <c r="A69" s="163"/>
      <c r="B69" s="164"/>
    </row>
    <row r="70" spans="1:2">
      <c r="A70" s="161"/>
      <c r="B70" s="162" t="s">
        <v>393</v>
      </c>
    </row>
    <row r="71" spans="1:2" ht="72">
      <c r="A71" s="156" t="s">
        <v>394</v>
      </c>
      <c r="B71" s="157" t="s">
        <v>395</v>
      </c>
    </row>
    <row r="72" spans="1:2">
      <c r="A72" s="156" t="s">
        <v>396</v>
      </c>
      <c r="B72" s="157" t="s">
        <v>397</v>
      </c>
    </row>
    <row r="73" spans="1:2" ht="24">
      <c r="A73" s="156" t="s">
        <v>398</v>
      </c>
      <c r="B73" s="157" t="s">
        <v>399</v>
      </c>
    </row>
    <row r="74" spans="1:2" ht="24">
      <c r="A74" s="156" t="s">
        <v>400</v>
      </c>
      <c r="B74" s="157" t="s">
        <v>401</v>
      </c>
    </row>
    <row r="75" spans="1:2" ht="72">
      <c r="A75" s="156" t="s">
        <v>402</v>
      </c>
      <c r="B75" s="157" t="s">
        <v>1</v>
      </c>
    </row>
    <row r="76" spans="1:2" ht="24">
      <c r="A76" s="156" t="s">
        <v>403</v>
      </c>
      <c r="B76" s="157" t="s">
        <v>404</v>
      </c>
    </row>
    <row r="77" spans="1:2">
      <c r="A77" s="163"/>
      <c r="B77" s="164"/>
    </row>
    <row r="78" spans="1:2">
      <c r="A78" s="161"/>
      <c r="B78" s="162" t="s">
        <v>405</v>
      </c>
    </row>
    <row r="79" spans="1:2" ht="48">
      <c r="A79" s="156" t="s">
        <v>406</v>
      </c>
      <c r="B79" s="157" t="s">
        <v>407</v>
      </c>
    </row>
    <row r="80" spans="1:2" ht="60">
      <c r="A80" s="156" t="s">
        <v>408</v>
      </c>
      <c r="B80" s="157" t="s">
        <v>2</v>
      </c>
    </row>
    <row r="81" spans="1:2" ht="60">
      <c r="A81" s="156" t="s">
        <v>409</v>
      </c>
      <c r="B81" s="157" t="s">
        <v>3</v>
      </c>
    </row>
    <row r="82" spans="1:2">
      <c r="A82" s="175" t="s">
        <v>410</v>
      </c>
      <c r="B82" s="165" t="s">
        <v>4</v>
      </c>
    </row>
    <row r="83" spans="1:2">
      <c r="A83" s="175"/>
      <c r="B83" s="166" t="s">
        <v>5</v>
      </c>
    </row>
    <row r="84" spans="1:2" ht="36">
      <c r="A84" s="156" t="s">
        <v>411</v>
      </c>
      <c r="B84" s="157" t="s">
        <v>412</v>
      </c>
    </row>
    <row r="85" spans="1:2" ht="24">
      <c r="A85" s="156" t="s">
        <v>413</v>
      </c>
      <c r="B85" s="157" t="s">
        <v>414</v>
      </c>
    </row>
    <row r="86" spans="1:2" ht="24">
      <c r="A86" s="156" t="s">
        <v>415</v>
      </c>
      <c r="B86" s="157" t="s">
        <v>416</v>
      </c>
    </row>
    <row r="87" spans="1:2" ht="36">
      <c r="A87" s="156" t="s">
        <v>417</v>
      </c>
      <c r="B87" s="157" t="s">
        <v>418</v>
      </c>
    </row>
    <row r="88" spans="1:2" ht="24">
      <c r="A88" s="156" t="s">
        <v>419</v>
      </c>
      <c r="B88" s="157" t="s">
        <v>420</v>
      </c>
    </row>
    <row r="89" spans="1:2">
      <c r="A89" s="156"/>
      <c r="B89" s="157"/>
    </row>
    <row r="90" spans="1:2">
      <c r="A90" s="161"/>
      <c r="B90" s="162" t="s">
        <v>421</v>
      </c>
    </row>
    <row r="91" spans="1:2" ht="60">
      <c r="A91" s="156" t="s">
        <v>422</v>
      </c>
      <c r="B91" s="157" t="s">
        <v>423</v>
      </c>
    </row>
    <row r="92" spans="1:2">
      <c r="A92" s="175" t="s">
        <v>424</v>
      </c>
      <c r="B92" s="165" t="s">
        <v>6</v>
      </c>
    </row>
    <row r="93" spans="1:2" ht="24">
      <c r="A93" s="175"/>
      <c r="B93" s="166" t="s">
        <v>7</v>
      </c>
    </row>
    <row r="94" spans="1:2" ht="24">
      <c r="A94" s="156" t="s">
        <v>425</v>
      </c>
      <c r="B94" s="157" t="s">
        <v>426</v>
      </c>
    </row>
    <row r="95" spans="1:2">
      <c r="A95" s="156"/>
      <c r="B95" s="157"/>
    </row>
    <row r="96" spans="1:2">
      <c r="A96" s="161"/>
      <c r="B96" s="162" t="s">
        <v>427</v>
      </c>
    </row>
    <row r="97" spans="1:2" ht="60">
      <c r="A97" s="156" t="s">
        <v>428</v>
      </c>
      <c r="B97" s="157" t="s">
        <v>429</v>
      </c>
    </row>
    <row r="98" spans="1:2" ht="36">
      <c r="A98" s="156" t="s">
        <v>430</v>
      </c>
      <c r="B98" s="157" t="s">
        <v>431</v>
      </c>
    </row>
    <row r="99" spans="1:2" ht="24">
      <c r="A99" s="156" t="s">
        <v>432</v>
      </c>
      <c r="B99" s="157" t="s">
        <v>433</v>
      </c>
    </row>
    <row r="100" spans="1:2" ht="24">
      <c r="A100" s="156" t="s">
        <v>434</v>
      </c>
      <c r="B100" s="157" t="s">
        <v>435</v>
      </c>
    </row>
    <row r="101" spans="1:2">
      <c r="A101" s="163"/>
      <c r="B101" s="164"/>
    </row>
    <row r="102" spans="1:2">
      <c r="A102" s="161"/>
      <c r="B102" s="162" t="s">
        <v>436</v>
      </c>
    </row>
    <row r="103" spans="1:2" ht="60">
      <c r="A103" s="156" t="s">
        <v>437</v>
      </c>
      <c r="B103" s="157" t="s">
        <v>438</v>
      </c>
    </row>
    <row r="104" spans="1:2" ht="36">
      <c r="A104" s="156" t="s">
        <v>439</v>
      </c>
      <c r="B104" s="157" t="s">
        <v>8</v>
      </c>
    </row>
    <row r="105" spans="1:2" ht="48">
      <c r="A105" s="156" t="s">
        <v>440</v>
      </c>
      <c r="B105" s="157" t="s">
        <v>9</v>
      </c>
    </row>
    <row r="106" spans="1:2" ht="24">
      <c r="A106" s="156" t="s">
        <v>441</v>
      </c>
      <c r="B106" s="157" t="s">
        <v>442</v>
      </c>
    </row>
    <row r="107" spans="1:2">
      <c r="A107" s="156" t="s">
        <v>443</v>
      </c>
      <c r="B107" s="157" t="s">
        <v>444</v>
      </c>
    </row>
    <row r="108" spans="1:2">
      <c r="A108" s="156" t="s">
        <v>445</v>
      </c>
      <c r="B108" s="157" t="s">
        <v>446</v>
      </c>
    </row>
    <row r="109" spans="1:2" ht="36">
      <c r="A109" s="156" t="s">
        <v>447</v>
      </c>
      <c r="B109" s="157" t="s">
        <v>448</v>
      </c>
    </row>
    <row r="110" spans="1:2">
      <c r="A110" s="175" t="s">
        <v>449</v>
      </c>
      <c r="B110" s="165" t="s">
        <v>10</v>
      </c>
    </row>
    <row r="111" spans="1:2" ht="24">
      <c r="A111" s="175"/>
      <c r="B111" s="166" t="s">
        <v>11</v>
      </c>
    </row>
    <row r="112" spans="1:2">
      <c r="A112" s="156"/>
      <c r="B112" s="157"/>
    </row>
    <row r="113" spans="1:2">
      <c r="A113" s="161"/>
      <c r="B113" s="162" t="s">
        <v>450</v>
      </c>
    </row>
    <row r="114" spans="1:2" ht="60">
      <c r="A114" s="156" t="s">
        <v>451</v>
      </c>
      <c r="B114" s="157" t="s">
        <v>12</v>
      </c>
    </row>
    <row r="115" spans="1:2" ht="24">
      <c r="A115" s="156" t="s">
        <v>452</v>
      </c>
      <c r="B115" s="157" t="s">
        <v>453</v>
      </c>
    </row>
    <row r="116" spans="1:2" ht="36">
      <c r="A116" s="156" t="s">
        <v>454</v>
      </c>
      <c r="B116" s="157" t="s">
        <v>455</v>
      </c>
    </row>
    <row r="117" spans="1:2" ht="36">
      <c r="A117" s="156" t="s">
        <v>456</v>
      </c>
      <c r="B117" s="157" t="s">
        <v>457</v>
      </c>
    </row>
    <row r="118" spans="1:2" ht="24">
      <c r="A118" s="156" t="s">
        <v>458</v>
      </c>
      <c r="B118" s="157" t="s">
        <v>459</v>
      </c>
    </row>
    <row r="119" spans="1:2" ht="24">
      <c r="A119" s="156" t="s">
        <v>460</v>
      </c>
      <c r="B119" s="157" t="s">
        <v>461</v>
      </c>
    </row>
    <row r="120" spans="1:2" ht="24">
      <c r="A120" s="156" t="s">
        <v>462</v>
      </c>
      <c r="B120" s="157" t="s">
        <v>463</v>
      </c>
    </row>
    <row r="121" spans="1:2" ht="48">
      <c r="A121" s="156" t="s">
        <v>464</v>
      </c>
      <c r="B121" s="157" t="s">
        <v>16</v>
      </c>
    </row>
    <row r="122" spans="1:2" ht="36">
      <c r="A122" s="156" t="s">
        <v>17</v>
      </c>
      <c r="B122" s="157" t="s">
        <v>18</v>
      </c>
    </row>
    <row r="123" spans="1:2">
      <c r="A123" s="156" t="s">
        <v>19</v>
      </c>
      <c r="B123" s="157" t="s">
        <v>20</v>
      </c>
    </row>
    <row r="124" spans="1:2" ht="24">
      <c r="A124" s="156" t="s">
        <v>21</v>
      </c>
      <c r="B124" s="157" t="s">
        <v>22</v>
      </c>
    </row>
    <row r="125" spans="1:2">
      <c r="A125" s="156" t="s">
        <v>23</v>
      </c>
      <c r="B125" s="157" t="s">
        <v>13</v>
      </c>
    </row>
    <row r="126" spans="1:2">
      <c r="A126" s="163"/>
      <c r="B126" s="164"/>
    </row>
    <row r="127" spans="1:2">
      <c r="A127" s="161"/>
      <c r="B127" s="162" t="s">
        <v>24</v>
      </c>
    </row>
    <row r="128" spans="1:2" ht="60">
      <c r="A128" s="156" t="s">
        <v>25</v>
      </c>
      <c r="B128" s="157" t="s">
        <v>26</v>
      </c>
    </row>
    <row r="129" spans="1:2" ht="24">
      <c r="A129" s="156" t="s">
        <v>27</v>
      </c>
      <c r="B129" s="157" t="s">
        <v>28</v>
      </c>
    </row>
    <row r="130" spans="1:2" ht="24">
      <c r="A130" s="156" t="s">
        <v>29</v>
      </c>
      <c r="B130" s="157" t="s">
        <v>30</v>
      </c>
    </row>
    <row r="131" spans="1:2">
      <c r="A131" s="156" t="s">
        <v>31</v>
      </c>
      <c r="B131" s="157" t="s">
        <v>14</v>
      </c>
    </row>
    <row r="132" spans="1:2" ht="24">
      <c r="A132" s="156" t="s">
        <v>32</v>
      </c>
      <c r="B132" s="157" t="s">
        <v>33</v>
      </c>
    </row>
    <row r="133" spans="1:2" ht="24">
      <c r="A133" s="156" t="s">
        <v>34</v>
      </c>
      <c r="B133" s="157" t="s">
        <v>35</v>
      </c>
    </row>
    <row r="134" spans="1:2">
      <c r="A134" s="163"/>
      <c r="B134" s="164"/>
    </row>
    <row r="135" spans="1:2">
      <c r="A135" s="161"/>
      <c r="B135" s="162" t="s">
        <v>36</v>
      </c>
    </row>
    <row r="136" spans="1:2" ht="72">
      <c r="A136" s="156" t="s">
        <v>37</v>
      </c>
      <c r="B136" s="157" t="s">
        <v>38</v>
      </c>
    </row>
    <row r="137" spans="1:2" ht="24">
      <c r="A137" s="156" t="s">
        <v>39</v>
      </c>
      <c r="B137" s="157" t="s">
        <v>40</v>
      </c>
    </row>
    <row r="138" spans="1:2" ht="24">
      <c r="A138" s="156" t="s">
        <v>41</v>
      </c>
      <c r="B138" s="157" t="s">
        <v>42</v>
      </c>
    </row>
    <row r="139" spans="1:2">
      <c r="A139" s="156" t="s">
        <v>43</v>
      </c>
      <c r="B139" s="157" t="s">
        <v>44</v>
      </c>
    </row>
    <row r="140" spans="1:2">
      <c r="A140" s="163"/>
      <c r="B140" s="164"/>
    </row>
    <row r="141" spans="1:2">
      <c r="A141" s="161"/>
      <c r="B141" s="162" t="s">
        <v>45</v>
      </c>
    </row>
    <row r="142" spans="1:2" ht="72">
      <c r="A142" s="156" t="s">
        <v>46</v>
      </c>
      <c r="B142" s="157" t="s">
        <v>47</v>
      </c>
    </row>
    <row r="143" spans="1:2" ht="48">
      <c r="A143" s="156" t="s">
        <v>48</v>
      </c>
      <c r="B143" s="157" t="s">
        <v>482</v>
      </c>
    </row>
    <row r="144" spans="1:2" ht="24">
      <c r="A144" s="156" t="s">
        <v>483</v>
      </c>
      <c r="B144" s="157" t="s">
        <v>484</v>
      </c>
    </row>
    <row r="145" spans="1:2" ht="24">
      <c r="A145" s="156" t="s">
        <v>485</v>
      </c>
      <c r="B145" s="157" t="s">
        <v>486</v>
      </c>
    </row>
    <row r="146" spans="1:2">
      <c r="A146" s="163"/>
      <c r="B146" s="164"/>
    </row>
    <row r="147" spans="1:2">
      <c r="A147" s="161"/>
      <c r="B147" s="162" t="s">
        <v>487</v>
      </c>
    </row>
    <row r="148" spans="1:2" ht="72">
      <c r="A148" s="156" t="s">
        <v>488</v>
      </c>
      <c r="B148" s="157" t="s">
        <v>489</v>
      </c>
    </row>
    <row r="149" spans="1:2" ht="24">
      <c r="A149" s="156" t="s">
        <v>490</v>
      </c>
      <c r="B149" s="157" t="s">
        <v>491</v>
      </c>
    </row>
    <row r="150" spans="1:2" ht="36">
      <c r="A150" s="156" t="s">
        <v>492</v>
      </c>
      <c r="B150" s="157" t="s">
        <v>493</v>
      </c>
    </row>
    <row r="151" spans="1:2">
      <c r="A151" s="163"/>
      <c r="B151" s="164"/>
    </row>
    <row r="152" spans="1:2">
      <c r="A152" s="161"/>
      <c r="B152" s="162" t="s">
        <v>494</v>
      </c>
    </row>
    <row r="153" spans="1:2" ht="72">
      <c r="A153" s="156" t="s">
        <v>495</v>
      </c>
      <c r="B153" s="157" t="s">
        <v>496</v>
      </c>
    </row>
    <row r="154" spans="1:2" ht="24">
      <c r="A154" s="175" t="s">
        <v>497</v>
      </c>
      <c r="B154" s="165" t="s">
        <v>15</v>
      </c>
    </row>
    <row r="155" spans="1:2" ht="36">
      <c r="A155" s="175"/>
      <c r="B155" s="166" t="s">
        <v>273</v>
      </c>
    </row>
    <row r="156" spans="1:2" ht="24">
      <c r="A156" s="156" t="s">
        <v>498</v>
      </c>
      <c r="B156" s="157" t="s">
        <v>274</v>
      </c>
    </row>
    <row r="157" spans="1:2" ht="24">
      <c r="A157" s="156" t="s">
        <v>499</v>
      </c>
      <c r="B157" s="157" t="s">
        <v>500</v>
      </c>
    </row>
    <row r="158" spans="1:2" ht="48">
      <c r="A158" s="156" t="s">
        <v>501</v>
      </c>
      <c r="B158" s="157" t="s">
        <v>275</v>
      </c>
    </row>
    <row r="159" spans="1:2" ht="24">
      <c r="A159" s="156" t="s">
        <v>502</v>
      </c>
      <c r="B159" s="157" t="s">
        <v>503</v>
      </c>
    </row>
    <row r="160" spans="1:2" ht="24">
      <c r="A160" s="156" t="s">
        <v>504</v>
      </c>
      <c r="B160" s="157" t="s">
        <v>505</v>
      </c>
    </row>
    <row r="161" spans="1:2">
      <c r="A161" s="156"/>
      <c r="B161" s="157"/>
    </row>
    <row r="162" spans="1:2">
      <c r="A162" s="161"/>
      <c r="B162" s="162" t="s">
        <v>506</v>
      </c>
    </row>
    <row r="163" spans="1:2" ht="72">
      <c r="A163" s="156" t="s">
        <v>507</v>
      </c>
      <c r="B163" s="157" t="s">
        <v>61</v>
      </c>
    </row>
    <row r="164" spans="1:2">
      <c r="A164" s="163"/>
      <c r="B164" s="164"/>
    </row>
    <row r="165" spans="1:2">
      <c r="A165" s="161"/>
      <c r="B165" s="162" t="s">
        <v>62</v>
      </c>
    </row>
    <row r="166" spans="1:2" ht="72">
      <c r="A166" s="156" t="s">
        <v>63</v>
      </c>
      <c r="B166" s="157" t="s">
        <v>64</v>
      </c>
    </row>
    <row r="167" spans="1:2">
      <c r="A167" s="163"/>
      <c r="B167" s="164"/>
    </row>
    <row r="168" spans="1:2">
      <c r="A168" s="161"/>
      <c r="B168" s="162" t="s">
        <v>65</v>
      </c>
    </row>
    <row r="169" spans="1:2" ht="60">
      <c r="A169" s="175" t="s">
        <v>66</v>
      </c>
      <c r="B169" s="165" t="s">
        <v>352</v>
      </c>
    </row>
    <row r="170" spans="1:2" ht="24">
      <c r="A170" s="175"/>
      <c r="B170" s="166" t="s">
        <v>75</v>
      </c>
    </row>
    <row r="171" spans="1:2">
      <c r="A171" s="156"/>
      <c r="B171" s="157"/>
    </row>
    <row r="172" spans="1:2">
      <c r="A172" s="161"/>
      <c r="B172" s="162" t="s">
        <v>67</v>
      </c>
    </row>
    <row r="173" spans="1:2" ht="60">
      <c r="A173" s="175" t="s">
        <v>68</v>
      </c>
      <c r="B173" s="165" t="s">
        <v>276</v>
      </c>
    </row>
    <row r="174" spans="1:2" ht="24">
      <c r="A174" s="175"/>
      <c r="B174" s="166" t="s">
        <v>75</v>
      </c>
    </row>
    <row r="175" spans="1:2">
      <c r="A175" s="156"/>
      <c r="B175" s="157"/>
    </row>
    <row r="176" spans="1:2">
      <c r="A176" s="161"/>
      <c r="B176" s="162" t="s">
        <v>69</v>
      </c>
    </row>
    <row r="177" spans="1:2" ht="60">
      <c r="A177" s="175" t="s">
        <v>70</v>
      </c>
      <c r="B177" s="165" t="s">
        <v>276</v>
      </c>
    </row>
    <row r="178" spans="1:2" ht="24">
      <c r="A178" s="175"/>
      <c r="B178" s="167" t="s">
        <v>277</v>
      </c>
    </row>
    <row r="179" spans="1:2" ht="36">
      <c r="A179" s="175"/>
      <c r="B179" s="166" t="s">
        <v>278</v>
      </c>
    </row>
    <row r="180" spans="1:2">
      <c r="A180" s="163"/>
      <c r="B180" s="164"/>
    </row>
    <row r="181" spans="1:2">
      <c r="A181" s="161"/>
      <c r="B181" s="162" t="s">
        <v>71</v>
      </c>
    </row>
    <row r="182" spans="1:2" ht="60">
      <c r="A182" s="156" t="s">
        <v>72</v>
      </c>
      <c r="B182" s="157" t="s">
        <v>73</v>
      </c>
    </row>
    <row r="183" spans="1:2" ht="24">
      <c r="A183" s="156" t="s">
        <v>74</v>
      </c>
      <c r="B183" s="157" t="s">
        <v>75</v>
      </c>
    </row>
    <row r="184" spans="1:2" ht="24">
      <c r="A184" s="156" t="s">
        <v>76</v>
      </c>
      <c r="B184" s="157" t="s">
        <v>77</v>
      </c>
    </row>
    <row r="185" spans="1:2">
      <c r="A185" s="163"/>
      <c r="B185" s="164"/>
    </row>
    <row r="186" spans="1:2">
      <c r="A186" s="161"/>
      <c r="B186" s="162" t="s">
        <v>78</v>
      </c>
    </row>
    <row r="187" spans="1:2" ht="60">
      <c r="A187" s="156" t="s">
        <v>79</v>
      </c>
      <c r="B187" s="157" t="s">
        <v>80</v>
      </c>
    </row>
    <row r="188" spans="1:2" ht="36">
      <c r="A188" s="156" t="s">
        <v>81</v>
      </c>
      <c r="B188" s="157" t="s">
        <v>82</v>
      </c>
    </row>
    <row r="189" spans="1:2">
      <c r="A189" s="163"/>
      <c r="B189" s="164"/>
    </row>
    <row r="190" spans="1:2">
      <c r="A190" s="161"/>
      <c r="B190" s="162" t="s">
        <v>83</v>
      </c>
    </row>
    <row r="191" spans="1:2" ht="72">
      <c r="A191" s="156" t="s">
        <v>84</v>
      </c>
      <c r="B191" s="157" t="s">
        <v>85</v>
      </c>
    </row>
    <row r="192" spans="1:2" ht="24">
      <c r="A192" s="156" t="s">
        <v>86</v>
      </c>
      <c r="B192" s="157" t="s">
        <v>75</v>
      </c>
    </row>
    <row r="193" spans="1:2" ht="24">
      <c r="A193" s="156" t="s">
        <v>87</v>
      </c>
      <c r="B193" s="157" t="s">
        <v>88</v>
      </c>
    </row>
    <row r="194" spans="1:2">
      <c r="A194" s="163"/>
      <c r="B194" s="164"/>
    </row>
    <row r="195" spans="1:2">
      <c r="A195" s="161"/>
      <c r="B195" s="162" t="s">
        <v>89</v>
      </c>
    </row>
    <row r="196" spans="1:2" ht="60">
      <c r="A196" s="175" t="s">
        <v>90</v>
      </c>
      <c r="B196" s="165" t="s">
        <v>279</v>
      </c>
    </row>
    <row r="197" spans="1:2" ht="24">
      <c r="A197" s="175"/>
      <c r="B197" s="167" t="s">
        <v>280</v>
      </c>
    </row>
    <row r="198" spans="1:2" ht="24">
      <c r="A198" s="175"/>
      <c r="B198" s="167" t="s">
        <v>281</v>
      </c>
    </row>
    <row r="199" spans="1:2">
      <c r="A199" s="175"/>
      <c r="B199" s="167" t="s">
        <v>49</v>
      </c>
    </row>
    <row r="200" spans="1:2" ht="36">
      <c r="A200" s="175"/>
      <c r="B200" s="166" t="s">
        <v>50</v>
      </c>
    </row>
    <row r="201" spans="1:2">
      <c r="A201" s="156"/>
      <c r="B201" s="157"/>
    </row>
    <row r="202" spans="1:2">
      <c r="A202" s="161"/>
      <c r="B202" s="162" t="s">
        <v>91</v>
      </c>
    </row>
    <row r="203" spans="1:2" ht="120">
      <c r="A203" s="156" t="s">
        <v>92</v>
      </c>
      <c r="B203" s="157" t="s">
        <v>51</v>
      </c>
    </row>
    <row r="204" spans="1:2">
      <c r="A204" s="163"/>
      <c r="B204" s="164"/>
    </row>
    <row r="205" spans="1:2">
      <c r="A205" s="161"/>
      <c r="B205" s="162" t="s">
        <v>93</v>
      </c>
    </row>
    <row r="206" spans="1:2" ht="60">
      <c r="A206" s="175" t="s">
        <v>94</v>
      </c>
      <c r="B206" s="165" t="s">
        <v>352</v>
      </c>
    </row>
    <row r="207" spans="1:2" ht="24">
      <c r="A207" s="175"/>
      <c r="B207" s="166" t="s">
        <v>277</v>
      </c>
    </row>
    <row r="208" spans="1:2">
      <c r="A208" s="156"/>
      <c r="B208" s="157"/>
    </row>
    <row r="209" spans="1:2">
      <c r="A209" s="161"/>
      <c r="B209" s="162" t="s">
        <v>95</v>
      </c>
    </row>
    <row r="210" spans="1:2" ht="60">
      <c r="A210" s="175" t="s">
        <v>96</v>
      </c>
      <c r="B210" s="165" t="s">
        <v>352</v>
      </c>
    </row>
    <row r="211" spans="1:2" ht="24">
      <c r="A211" s="175"/>
      <c r="B211" s="166" t="s">
        <v>277</v>
      </c>
    </row>
    <row r="212" spans="1:2">
      <c r="A212" s="156"/>
      <c r="B212" s="157"/>
    </row>
    <row r="213" spans="1:2">
      <c r="A213" s="161"/>
      <c r="B213" s="162" t="s">
        <v>97</v>
      </c>
    </row>
    <row r="214" spans="1:2" ht="60">
      <c r="A214" s="175" t="s">
        <v>98</v>
      </c>
      <c r="B214" s="165" t="s">
        <v>352</v>
      </c>
    </row>
    <row r="215" spans="1:2" ht="24">
      <c r="A215" s="175"/>
      <c r="B215" s="166" t="s">
        <v>75</v>
      </c>
    </row>
    <row r="216" spans="1:2">
      <c r="A216" s="156"/>
      <c r="B216" s="157"/>
    </row>
    <row r="217" spans="1:2">
      <c r="A217" s="161"/>
      <c r="B217" s="162" t="s">
        <v>99</v>
      </c>
    </row>
    <row r="218" spans="1:2" ht="60">
      <c r="A218" s="175" t="s">
        <v>100</v>
      </c>
      <c r="B218" s="165" t="s">
        <v>352</v>
      </c>
    </row>
    <row r="219" spans="1:2" ht="24">
      <c r="A219" s="175"/>
      <c r="B219" s="166" t="s">
        <v>75</v>
      </c>
    </row>
    <row r="220" spans="1:2">
      <c r="A220" s="163"/>
      <c r="B220" s="164"/>
    </row>
    <row r="221" spans="1:2">
      <c r="A221" s="161"/>
      <c r="B221" s="162" t="s">
        <v>101</v>
      </c>
    </row>
    <row r="222" spans="1:2" ht="60">
      <c r="A222" s="175" t="s">
        <v>102</v>
      </c>
      <c r="B222" s="165" t="s">
        <v>352</v>
      </c>
    </row>
    <row r="223" spans="1:2" ht="36">
      <c r="A223" s="175"/>
      <c r="B223" s="166" t="s">
        <v>52</v>
      </c>
    </row>
    <row r="224" spans="1:2">
      <c r="A224" s="163"/>
      <c r="B224" s="164"/>
    </row>
    <row r="225" spans="1:2">
      <c r="A225" s="161"/>
      <c r="B225" s="162" t="s">
        <v>103</v>
      </c>
    </row>
    <row r="226" spans="1:2" ht="60">
      <c r="A226" s="156" t="s">
        <v>104</v>
      </c>
      <c r="B226" s="157" t="s">
        <v>339</v>
      </c>
    </row>
    <row r="227" spans="1:2" ht="24">
      <c r="A227" s="156" t="s">
        <v>105</v>
      </c>
      <c r="B227" s="157" t="s">
        <v>106</v>
      </c>
    </row>
    <row r="228" spans="1:2">
      <c r="A228" s="156" t="s">
        <v>107</v>
      </c>
      <c r="B228" s="157" t="s">
        <v>108</v>
      </c>
    </row>
    <row r="229" spans="1:2">
      <c r="A229" s="156" t="s">
        <v>109</v>
      </c>
      <c r="B229" s="157" t="s">
        <v>110</v>
      </c>
    </row>
    <row r="230" spans="1:2">
      <c r="A230" s="175" t="s">
        <v>111</v>
      </c>
      <c r="B230" s="165" t="s">
        <v>53</v>
      </c>
    </row>
    <row r="231" spans="1:2">
      <c r="A231" s="175"/>
      <c r="B231" s="166" t="s">
        <v>54</v>
      </c>
    </row>
    <row r="232" spans="1:2" ht="24">
      <c r="A232" s="156" t="s">
        <v>112</v>
      </c>
      <c r="B232" s="157" t="s">
        <v>55</v>
      </c>
    </row>
    <row r="233" spans="1:2" ht="24">
      <c r="A233" s="156" t="s">
        <v>113</v>
      </c>
      <c r="B233" s="157" t="s">
        <v>56</v>
      </c>
    </row>
    <row r="234" spans="1:2" ht="36">
      <c r="A234" s="156" t="s">
        <v>114</v>
      </c>
      <c r="B234" s="157" t="s">
        <v>57</v>
      </c>
    </row>
    <row r="235" spans="1:2">
      <c r="A235" s="156"/>
      <c r="B235" s="157"/>
    </row>
    <row r="236" spans="1:2">
      <c r="A236" s="161"/>
      <c r="B236" s="162" t="s">
        <v>115</v>
      </c>
    </row>
    <row r="237" spans="1:2" ht="60">
      <c r="A237" s="175" t="s">
        <v>116</v>
      </c>
      <c r="B237" s="165" t="s">
        <v>58</v>
      </c>
    </row>
    <row r="238" spans="1:2">
      <c r="A238" s="175"/>
      <c r="B238" s="167" t="s">
        <v>59</v>
      </c>
    </row>
    <row r="239" spans="1:2">
      <c r="A239" s="175"/>
      <c r="B239" s="166" t="s">
        <v>60</v>
      </c>
    </row>
    <row r="240" spans="1:2">
      <c r="A240" s="163"/>
      <c r="B240" s="164"/>
    </row>
    <row r="241" spans="1:2">
      <c r="A241" s="161"/>
      <c r="B241" s="162" t="s">
        <v>117</v>
      </c>
    </row>
    <row r="242" spans="1:2" ht="72">
      <c r="A242" s="156" t="s">
        <v>118</v>
      </c>
      <c r="B242" s="157" t="s">
        <v>119</v>
      </c>
    </row>
    <row r="243" spans="1:2">
      <c r="A243" s="159"/>
      <c r="B243" s="168"/>
    </row>
    <row r="244" spans="1:2">
      <c r="A244" s="161"/>
      <c r="B244" s="162" t="s">
        <v>120</v>
      </c>
    </row>
    <row r="245" spans="1:2" ht="60">
      <c r="A245" s="156" t="s">
        <v>121</v>
      </c>
      <c r="B245" s="157" t="s">
        <v>122</v>
      </c>
    </row>
    <row r="246" spans="1:2">
      <c r="A246" s="156" t="s">
        <v>123</v>
      </c>
      <c r="B246" s="157" t="s">
        <v>124</v>
      </c>
    </row>
    <row r="247" spans="1:2">
      <c r="A247" s="156" t="s">
        <v>125</v>
      </c>
      <c r="B247" s="157" t="s">
        <v>126</v>
      </c>
    </row>
    <row r="248" spans="1:2">
      <c r="A248" s="159"/>
      <c r="B248" s="164"/>
    </row>
    <row r="249" spans="1:2">
      <c r="A249" s="161"/>
      <c r="B249" s="162" t="s">
        <v>127</v>
      </c>
    </row>
    <row r="250" spans="1:2">
      <c r="A250" s="159" t="s">
        <v>128</v>
      </c>
      <c r="B250" s="168" t="s">
        <v>129</v>
      </c>
    </row>
    <row r="251" spans="1:2">
      <c r="A251" s="159" t="s">
        <v>130</v>
      </c>
      <c r="B251" s="168" t="s">
        <v>131</v>
      </c>
    </row>
    <row r="252" spans="1:2">
      <c r="A252" s="159" t="s">
        <v>132</v>
      </c>
      <c r="B252" s="168" t="s">
        <v>133</v>
      </c>
    </row>
    <row r="253" spans="1:2" ht="24">
      <c r="A253" s="159" t="s">
        <v>134</v>
      </c>
      <c r="B253" s="168" t="s">
        <v>135</v>
      </c>
    </row>
    <row r="254" spans="1:2">
      <c r="A254" s="169"/>
      <c r="B254" s="170"/>
    </row>
    <row r="255" spans="1:2">
      <c r="A255" s="171"/>
      <c r="B255" s="162" t="s">
        <v>136</v>
      </c>
    </row>
    <row r="256" spans="1:2" ht="24">
      <c r="A256" s="156" t="s">
        <v>137</v>
      </c>
      <c r="B256" s="157" t="s">
        <v>138</v>
      </c>
    </row>
    <row r="257" spans="1:2" ht="36">
      <c r="A257" s="156" t="s">
        <v>139</v>
      </c>
      <c r="B257" s="157" t="s">
        <v>140</v>
      </c>
    </row>
    <row r="258" spans="1:2">
      <c r="A258" s="171"/>
      <c r="B258" s="171"/>
    </row>
    <row r="259" spans="1:2">
      <c r="A259" s="172"/>
      <c r="B259" s="162" t="s">
        <v>141</v>
      </c>
    </row>
    <row r="260" spans="1:2">
      <c r="A260" s="172" t="s">
        <v>142</v>
      </c>
      <c r="B260" s="173" t="s">
        <v>143</v>
      </c>
    </row>
    <row r="261" spans="1:2" ht="36">
      <c r="A261" s="172" t="s">
        <v>144</v>
      </c>
      <c r="B261" s="173" t="s">
        <v>145</v>
      </c>
    </row>
    <row r="262" spans="1:2">
      <c r="A262" s="171"/>
      <c r="B262" s="171"/>
    </row>
    <row r="263" spans="1:2">
      <c r="A263" s="171"/>
      <c r="B263" s="162" t="s">
        <v>146</v>
      </c>
    </row>
    <row r="264" spans="1:2" ht="24">
      <c r="A264" s="174" t="s">
        <v>147</v>
      </c>
      <c r="B264" s="173" t="s">
        <v>148</v>
      </c>
    </row>
    <row r="265" spans="1:2" ht="24">
      <c r="A265" s="174" t="s">
        <v>149</v>
      </c>
      <c r="B265" s="173" t="s">
        <v>150</v>
      </c>
    </row>
    <row r="266" spans="1:2" ht="24">
      <c r="A266" s="174" t="s">
        <v>151</v>
      </c>
      <c r="B266" s="173" t="s">
        <v>152</v>
      </c>
    </row>
    <row r="267" spans="1:2" ht="24">
      <c r="A267" s="174" t="s">
        <v>153</v>
      </c>
      <c r="B267" s="173" t="s">
        <v>154</v>
      </c>
    </row>
    <row r="268" spans="1:2" ht="24">
      <c r="A268" s="174" t="s">
        <v>155</v>
      </c>
      <c r="B268" s="173" t="s">
        <v>156</v>
      </c>
    </row>
    <row r="269" spans="1:2" ht="24">
      <c r="A269" s="174" t="s">
        <v>157</v>
      </c>
      <c r="B269" s="173" t="s">
        <v>158</v>
      </c>
    </row>
    <row r="270" spans="1:2" ht="24">
      <c r="A270" s="174" t="s">
        <v>159</v>
      </c>
      <c r="B270" s="173" t="s">
        <v>160</v>
      </c>
    </row>
    <row r="271" spans="1:2" ht="24">
      <c r="A271" s="174" t="s">
        <v>161</v>
      </c>
      <c r="B271" s="173" t="s">
        <v>162</v>
      </c>
    </row>
    <row r="272" spans="1:2" ht="36">
      <c r="A272" s="174" t="s">
        <v>163</v>
      </c>
      <c r="B272" s="173" t="s">
        <v>164</v>
      </c>
    </row>
    <row r="273" spans="1:2" ht="48">
      <c r="A273" s="174" t="s">
        <v>165</v>
      </c>
      <c r="B273" s="173" t="s">
        <v>166</v>
      </c>
    </row>
  </sheetData>
  <sheetProtection password="CC99" sheet="1"/>
  <mergeCells count="16">
    <mergeCell ref="A222:A223"/>
    <mergeCell ref="A230:A231"/>
    <mergeCell ref="A237:A239"/>
    <mergeCell ref="A169:A170"/>
    <mergeCell ref="A210:A211"/>
    <mergeCell ref="A214:A215"/>
    <mergeCell ref="A173:A174"/>
    <mergeCell ref="A177:A179"/>
    <mergeCell ref="A196:A200"/>
    <mergeCell ref="A206:A207"/>
    <mergeCell ref="A46:A47"/>
    <mergeCell ref="A82:A83"/>
    <mergeCell ref="A92:A93"/>
    <mergeCell ref="A110:A111"/>
    <mergeCell ref="A154:A155"/>
    <mergeCell ref="A218:A219"/>
  </mergeCells>
  <phoneticPr fontId="55" type="noConversion"/>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dimension ref="A1:G15"/>
  <sheetViews>
    <sheetView workbookViewId="0">
      <selection activeCell="B4" sqref="B4"/>
    </sheetView>
  </sheetViews>
  <sheetFormatPr defaultColWidth="8.7109375" defaultRowHeight="12.75"/>
  <cols>
    <col min="1" max="1" width="29.42578125" customWidth="1"/>
    <col min="2" max="2" width="92" customWidth="1"/>
    <col min="3" max="6" width="8.7109375" customWidth="1"/>
    <col min="7" max="7" width="18" customWidth="1"/>
    <col min="8" max="8" width="27.42578125" bestFit="1" customWidth="1"/>
    <col min="9" max="9" width="20" customWidth="1"/>
  </cols>
  <sheetData>
    <row r="1" spans="1:7" s="23" customFormat="1" ht="23.25">
      <c r="A1" s="104"/>
      <c r="B1" s="105"/>
    </row>
    <row r="2" spans="1:7" ht="30" customHeight="1">
      <c r="A2" s="176" t="s">
        <v>297</v>
      </c>
      <c r="B2" s="176"/>
    </row>
    <row r="3" spans="1:7" ht="19.5">
      <c r="A3" s="108" t="s">
        <v>3329</v>
      </c>
      <c r="B3" s="107"/>
    </row>
    <row r="4" spans="1:7" ht="15.75">
      <c r="A4" s="141" t="s">
        <v>3329</v>
      </c>
      <c r="B4" s="138" t="s">
        <v>289</v>
      </c>
    </row>
    <row r="5" spans="1:7">
      <c r="A5" s="137" t="s">
        <v>3080</v>
      </c>
      <c r="B5" s="139" t="s">
        <v>290</v>
      </c>
      <c r="C5" s="140" t="s">
        <v>2970</v>
      </c>
    </row>
    <row r="6" spans="1:7" ht="30" customHeight="1">
      <c r="A6" s="108" t="s">
        <v>3122</v>
      </c>
      <c r="B6" s="107"/>
    </row>
    <row r="7" spans="1:7" ht="19.5" customHeight="1">
      <c r="A7" s="142" t="s">
        <v>291</v>
      </c>
      <c r="B7" s="144"/>
    </row>
    <row r="8" spans="1:7">
      <c r="A8" s="106"/>
    </row>
    <row r="9" spans="1:7" ht="33.75" customHeight="1">
      <c r="A9" s="108" t="s">
        <v>1815</v>
      </c>
    </row>
    <row r="10" spans="1:7">
      <c r="A10" s="129" t="s">
        <v>1671</v>
      </c>
      <c r="B10" s="130" t="s">
        <v>3123</v>
      </c>
    </row>
    <row r="11" spans="1:7" ht="14.25">
      <c r="A11" s="110" t="s">
        <v>4556</v>
      </c>
      <c r="B11" s="109" t="s">
        <v>292</v>
      </c>
      <c r="G11" s="20"/>
    </row>
    <row r="12" spans="1:7" ht="14.25">
      <c r="G12" s="20"/>
    </row>
    <row r="13" spans="1:7">
      <c r="G13" s="19"/>
    </row>
    <row r="14" spans="1:7">
      <c r="G14" s="19"/>
    </row>
    <row r="15" spans="1:7" ht="14.25">
      <c r="G15" s="20"/>
    </row>
  </sheetData>
  <sheetProtection password="DA5F" sheet="1"/>
  <mergeCells count="1">
    <mergeCell ref="A2:B2"/>
  </mergeCells>
  <phoneticPr fontId="0" type="noConversion"/>
  <pageMargins left="0.78740157480314965" right="0.78740157480314965" top="0.78740157480314965" bottom="0.78740157480314965" header="0.39370078740157483" footer="0.39370078740157483"/>
  <pageSetup paperSize="9" orientation="landscape"/>
</worksheet>
</file>

<file path=xl/worksheets/sheet3.xml><?xml version="1.0" encoding="utf-8"?>
<worksheet xmlns="http://schemas.openxmlformats.org/spreadsheetml/2006/main" xmlns:r="http://schemas.openxmlformats.org/officeDocument/2006/relationships">
  <sheetPr>
    <outlinePr summaryBelow="0"/>
  </sheetPr>
  <dimension ref="A1:G437"/>
  <sheetViews>
    <sheetView topLeftCell="B1" workbookViewId="0">
      <pane ySplit="3" topLeftCell="A4" activePane="bottomLeft" state="frozen"/>
      <selection pane="bottomLeft" activeCell="C18" sqref="C18"/>
    </sheetView>
  </sheetViews>
  <sheetFormatPr defaultColWidth="8.7109375" defaultRowHeight="12.75" outlineLevelRow="3"/>
  <cols>
    <col min="1" max="1" width="26" hidden="1" customWidth="1"/>
    <col min="2" max="2" width="80.7109375" customWidth="1"/>
    <col min="3" max="3" width="15.7109375" customWidth="1"/>
    <col min="4" max="4" width="15.7109375" hidden="1" customWidth="1"/>
    <col min="5" max="6" width="15.7109375" customWidth="1"/>
  </cols>
  <sheetData>
    <row r="1" spans="1:7" ht="15.75" customHeight="1">
      <c r="A1" s="16"/>
      <c r="B1" s="112" t="s">
        <v>4034</v>
      </c>
      <c r="C1" s="11"/>
      <c r="D1" s="13"/>
      <c r="E1" s="12"/>
      <c r="F1" s="11"/>
      <c r="G1" s="14"/>
    </row>
    <row r="2" spans="1:7" ht="14.25" customHeight="1">
      <c r="A2" t="str">
        <f t="array" aca="1" ref="A2" ca="1">INDEX(__SAZBA__,MATCH(0,COUNTIF($A$1:A1,__SAZBA__),0))</f>
        <v>_</v>
      </c>
      <c r="B2" s="132" t="str">
        <f ca="1">'Kryci list'!B4</f>
        <v>Revitalizace Sankturinovského domu v Kutné Hoře</v>
      </c>
      <c r="C2" s="11"/>
      <c r="D2" s="13"/>
      <c r="E2" s="12"/>
      <c r="F2" s="11"/>
      <c r="G2" s="14"/>
    </row>
    <row r="3" spans="1:7" ht="13.5" thickBot="1">
      <c r="A3">
        <f t="array" aca="1" ref="A3" ca="1">INDEX(__SAZBA__,MATCH(0,COUNTIF($A$1:A2,__SAZBA__),0))</f>
        <v>21</v>
      </c>
      <c r="B3" s="135" t="s">
        <v>3128</v>
      </c>
      <c r="C3" s="135" t="s">
        <v>3078</v>
      </c>
      <c r="D3" s="135" t="s">
        <v>3962</v>
      </c>
      <c r="E3" s="135" t="s">
        <v>2971</v>
      </c>
      <c r="F3" s="135" t="s">
        <v>4459</v>
      </c>
      <c r="G3" s="15"/>
    </row>
    <row r="4" spans="1:7">
      <c r="A4" t="e">
        <f t="array" aca="1" ref="A4" ca="1">INDEX(__SAZBA__,MATCH(0,COUNTIF($A$1:A3,__SAZBA__),0))</f>
        <v>#N/A</v>
      </c>
      <c r="B4" s="113"/>
      <c r="C4" s="114"/>
      <c r="D4" s="114"/>
      <c r="E4" s="114"/>
      <c r="F4" s="114"/>
      <c r="G4" s="15"/>
    </row>
    <row r="5" spans="1:7" s="29" customFormat="1" ht="15.75">
      <c r="B5" s="39" t="str">
        <f ca="1">IF(Zakazka!$J$3=0,"",Zakazka!$J$3)</f>
        <v>SO 01: Sankturinovský dům</v>
      </c>
      <c r="C5" s="35" t="str">
        <f ca="1">IF(Zakazka!$P$3=0,"",Zakazka!$P$3)</f>
        <v/>
      </c>
      <c r="D5" s="37">
        <f ca="1">IF(Zakazka!$R$3=0,"",Zakazka!$R$3)</f>
        <v>590.65077776729106</v>
      </c>
      <c r="E5" s="35" t="str">
        <f ca="1">IF(Zakazka!$V$3=0,"",Zakazka!$V$3)</f>
        <v/>
      </c>
      <c r="F5" s="35" t="str">
        <f ca="1">IF(Zakazka!$W$3=0,"",Zakazka!$W$3)</f>
        <v/>
      </c>
      <c r="G5" s="86"/>
    </row>
    <row r="6" spans="1:7" s="40" customFormat="1" ht="15" outlineLevel="1">
      <c r="B6" s="87" t="str">
        <f ca="1">IF(Zakazka!$J$4=0,"",Zakazka!$J$4)</f>
        <v>SO 01_1: Sankturinovský dům - architektonicko-stavební část</v>
      </c>
      <c r="C6" s="46" t="str">
        <f ca="1">IF(Zakazka!$P$4=0,"",Zakazka!$P$4)</f>
        <v/>
      </c>
      <c r="D6" s="48">
        <f ca="1">IF(Zakazka!$R$4=0,"",Zakazka!$R$4)</f>
        <v>590.65077776729106</v>
      </c>
      <c r="E6" s="46" t="str">
        <f ca="1">IF(Zakazka!$V$4=0,"",Zakazka!$V$4)</f>
        <v/>
      </c>
      <c r="F6" s="46" t="str">
        <f ca="1">IF(Zakazka!$W$4=0,"",Zakazka!$W$4)</f>
        <v/>
      </c>
    </row>
    <row r="7" spans="1:7" s="88" customFormat="1" outlineLevel="2">
      <c r="B7" s="89" t="str">
        <f ca="1">IF(Zakazka!$J$5=0,"",Zakazka!$J$5)</f>
        <v>002: Základy</v>
      </c>
      <c r="C7" s="90" t="str">
        <f ca="1">IF(Zakazka!$P$5=0,"",Zakazka!$P$5)</f>
        <v/>
      </c>
      <c r="D7" s="91">
        <f ca="1">IF(Zakazka!$R$5=0,"",Zakazka!$R$5)</f>
        <v>2.8941356000000003</v>
      </c>
      <c r="E7" s="90" t="str">
        <f ca="1">IF(Zakazka!$V$5=0,"",Zakazka!$V$5)</f>
        <v/>
      </c>
      <c r="F7" s="90" t="str">
        <f ca="1">IF(Zakazka!$W$5=0,"",Zakazka!$W$5)</f>
        <v/>
      </c>
    </row>
    <row r="8" spans="1:7" s="92" customFormat="1" ht="12" outlineLevel="3">
      <c r="B8" s="93" t="str">
        <f ca="1">IF(Zakazka!$J$6=0,"",Zakazka!$J$6)</f>
        <v>0024: Studny</v>
      </c>
      <c r="C8" s="94" t="str">
        <f ca="1">IF(Zakazka!$P$6=0,"",Zakazka!$P$6)</f>
        <v/>
      </c>
      <c r="D8" s="95">
        <f ca="1">IF(Zakazka!$R$6=0,"",Zakazka!$R$6)</f>
        <v>0.39848899999999998</v>
      </c>
      <c r="E8" s="94" t="str">
        <f ca="1">IF(Zakazka!$V$6=0,"",Zakazka!$V$6)</f>
        <v/>
      </c>
      <c r="F8" s="94" t="str">
        <f ca="1">IF(Zakazka!$W$6=0,"",Zakazka!$W$6)</f>
        <v/>
      </c>
    </row>
    <row r="9" spans="1:7" s="92" customFormat="1" ht="12" outlineLevel="3">
      <c r="B9" s="93" t="str">
        <f ca="1">IF(Zakazka!$J$12=0,"",Zakazka!$J$12)</f>
        <v>0027: Základy</v>
      </c>
      <c r="C9" s="94" t="str">
        <f ca="1">IF(Zakazka!$P$12=0,"",Zakazka!$P$12)</f>
        <v/>
      </c>
      <c r="D9" s="95">
        <f ca="1">IF(Zakazka!$R$12=0,"",Zakazka!$R$12)</f>
        <v>2.4956466000000002</v>
      </c>
      <c r="E9" s="94" t="str">
        <f ca="1">IF(Zakazka!$V$12=0,"",Zakazka!$V$12)</f>
        <v/>
      </c>
      <c r="F9" s="94" t="str">
        <f ca="1">IF(Zakazka!$W$12=0,"",Zakazka!$W$12)</f>
        <v/>
      </c>
    </row>
    <row r="10" spans="1:7" s="88" customFormat="1" outlineLevel="2">
      <c r="B10" s="89" t="str">
        <f ca="1">IF(Zakazka!$J$16=0,"",Zakazka!$J$16)</f>
        <v>004: Vodorovné konstrukce</v>
      </c>
      <c r="C10" s="90" t="str">
        <f ca="1">IF(Zakazka!$P$16=0,"",Zakazka!$P$16)</f>
        <v/>
      </c>
      <c r="D10" s="91">
        <f ca="1">IF(Zakazka!$R$16=0,"",Zakazka!$R$16)</f>
        <v>0.56803856977999989</v>
      </c>
      <c r="E10" s="90" t="str">
        <f ca="1">IF(Zakazka!$V$16=0,"",Zakazka!$V$16)</f>
        <v/>
      </c>
      <c r="F10" s="90" t="str">
        <f ca="1">IF(Zakazka!$W$16=0,"",Zakazka!$W$16)</f>
        <v/>
      </c>
    </row>
    <row r="11" spans="1:7" s="92" customFormat="1" ht="12" outlineLevel="3">
      <c r="B11" s="93" t="str">
        <f ca="1">IF(Zakazka!$J$17=0,"",Zakazka!$J$17)</f>
        <v>0041: Stropy a stropní konstrukce (pozemní stavby)</v>
      </c>
      <c r="C11" s="94" t="str">
        <f ca="1">IF(Zakazka!$P$17=0,"",Zakazka!$P$17)</f>
        <v/>
      </c>
      <c r="D11" s="95">
        <f ca="1">IF(Zakazka!$R$17=0,"",Zakazka!$R$17)</f>
        <v>0.56803856977999989</v>
      </c>
      <c r="E11" s="94" t="str">
        <f ca="1">IF(Zakazka!$V$17=0,"",Zakazka!$V$17)</f>
        <v/>
      </c>
      <c r="F11" s="94" t="str">
        <f ca="1">IF(Zakazka!$W$17=0,"",Zakazka!$W$17)</f>
        <v/>
      </c>
    </row>
    <row r="12" spans="1:7" s="88" customFormat="1" outlineLevel="2">
      <c r="B12" s="89" t="str">
        <f ca="1">IF(Zakazka!$J$60=0,"",Zakazka!$J$60)</f>
        <v>009: Ostatní konstrukce a práce</v>
      </c>
      <c r="C12" s="90" t="str">
        <f ca="1">IF(Zakazka!$P$60=0,"",Zakazka!$P$60)</f>
        <v/>
      </c>
      <c r="D12" s="91">
        <f ca="1">IF(Zakazka!$R$60=0,"",Zakazka!$R$60)</f>
        <v>0.8715292</v>
      </c>
      <c r="E12" s="90" t="str">
        <f ca="1">IF(Zakazka!$V$60=0,"",Zakazka!$V$60)</f>
        <v/>
      </c>
      <c r="F12" s="90" t="str">
        <f ca="1">IF(Zakazka!$W$60=0,"",Zakazka!$W$60)</f>
        <v/>
      </c>
    </row>
    <row r="13" spans="1:7" s="92" customFormat="1" ht="12" outlineLevel="3">
      <c r="B13" s="93" t="str">
        <f ca="1">IF(Zakazka!$J$61=0,"",Zakazka!$J$61)</f>
        <v>0094: Lešení, systémové bednění a stavební výtahy</v>
      </c>
      <c r="C13" s="94" t="str">
        <f ca="1">IF(Zakazka!$P$61=0,"",Zakazka!$P$61)</f>
        <v/>
      </c>
      <c r="D13" s="95" t="str">
        <f ca="1">IF(Zakazka!$R$61=0,"",Zakazka!$R$61)</f>
        <v/>
      </c>
      <c r="E13" s="94" t="str">
        <f ca="1">IF(Zakazka!$V$61=0,"",Zakazka!$V$61)</f>
        <v/>
      </c>
      <c r="F13" s="94" t="str">
        <f ca="1">IF(Zakazka!$W$61=0,"",Zakazka!$W$61)</f>
        <v/>
      </c>
    </row>
    <row r="14" spans="1:7" s="92" customFormat="1" ht="12" outlineLevel="3">
      <c r="B14" s="93" t="str">
        <f ca="1">IF(Zakazka!$J$146=0,"",Zakazka!$J$146)</f>
        <v>0095: Dokončovací konstrukce a práce pozemních staveb</v>
      </c>
      <c r="C14" s="94" t="str">
        <f ca="1">IF(Zakazka!$P$146=0,"",Zakazka!$P$146)</f>
        <v/>
      </c>
      <c r="D14" s="95">
        <f ca="1">IF(Zakazka!$R$146=0,"",Zakazka!$R$146)</f>
        <v>6.152920000000002E-2</v>
      </c>
      <c r="E14" s="94" t="str">
        <f ca="1">IF(Zakazka!$V$146=0,"",Zakazka!$V$146)</f>
        <v/>
      </c>
      <c r="F14" s="94" t="str">
        <f ca="1">IF(Zakazka!$W$146=0,"",Zakazka!$W$146)</f>
        <v/>
      </c>
    </row>
    <row r="15" spans="1:7" s="92" customFormat="1" ht="12" outlineLevel="3">
      <c r="B15" s="93" t="str">
        <f ca="1">IF(Zakazka!$J$224=0,"",Zakazka!$J$224)</f>
        <v>0097: Prorážení otvorů a ostatní bourací práce</v>
      </c>
      <c r="C15" s="94" t="str">
        <f ca="1">IF(Zakazka!$P$224=0,"",Zakazka!$P$224)</f>
        <v/>
      </c>
      <c r="D15" s="95" t="str">
        <f ca="1">IF(Zakazka!$R$224=0,"",Zakazka!$R$224)</f>
        <v/>
      </c>
      <c r="E15" s="94" t="str">
        <f ca="1">IF(Zakazka!$V$224=0,"",Zakazka!$V$224)</f>
        <v/>
      </c>
      <c r="F15" s="94" t="str">
        <f ca="1">IF(Zakazka!$W$224=0,"",Zakazka!$W$224)</f>
        <v/>
      </c>
    </row>
    <row r="16" spans="1:7" s="92" customFormat="1" ht="12" outlineLevel="3">
      <c r="B16" s="93" t="str">
        <f ca="1">IF(Zakazka!$J$241=0,"",Zakazka!$J$241)</f>
        <v>999: Ochrana konstrukcí</v>
      </c>
      <c r="C16" s="94" t="str">
        <f ca="1">IF(Zakazka!$P$241=0,"",Zakazka!$P$241)</f>
        <v/>
      </c>
      <c r="D16" s="95">
        <f ca="1">IF(Zakazka!$R$241=0,"",Zakazka!$R$241)</f>
        <v>0.80999999999999994</v>
      </c>
      <c r="E16" s="94" t="str">
        <f ca="1">IF(Zakazka!$V$241=0,"",Zakazka!$V$241)</f>
        <v/>
      </c>
      <c r="F16" s="94" t="str">
        <f ca="1">IF(Zakazka!$W$241=0,"",Zakazka!$W$241)</f>
        <v/>
      </c>
    </row>
    <row r="17" spans="2:6" s="88" customFormat="1" outlineLevel="2">
      <c r="B17" s="89" t="str">
        <f ca="1">IF(Zakazka!$J$272=0,"",Zakazka!$J$272)</f>
        <v>099: Přesun hmot HSV</v>
      </c>
      <c r="C17" s="90" t="str">
        <f ca="1">IF(Zakazka!$P$272=0,"",Zakazka!$P$272)</f>
        <v/>
      </c>
      <c r="D17" s="91" t="str">
        <f ca="1">IF(Zakazka!$R$272=0,"",Zakazka!$R$272)</f>
        <v/>
      </c>
      <c r="E17" s="90" t="str">
        <f ca="1">IF(Zakazka!$V$272=0,"",Zakazka!$V$272)</f>
        <v/>
      </c>
      <c r="F17" s="90" t="str">
        <f ca="1">IF(Zakazka!$W$272=0,"",Zakazka!$W$272)</f>
        <v/>
      </c>
    </row>
    <row r="18" spans="2:6" s="92" customFormat="1" ht="12" outlineLevel="3">
      <c r="B18" s="93" t="str">
        <f ca="1">IF(Zakazka!$J$273=0,"",Zakazka!$J$273)</f>
        <v>099.: Přesun hmot HSV</v>
      </c>
      <c r="C18" s="94" t="str">
        <f ca="1">IF(Zakazka!$P$273=0,"",Zakazka!$P$273)</f>
        <v/>
      </c>
      <c r="D18" s="95" t="str">
        <f ca="1">IF(Zakazka!$R$273=0,"",Zakazka!$R$273)</f>
        <v/>
      </c>
      <c r="E18" s="94" t="str">
        <f ca="1">IF(Zakazka!$V$273=0,"",Zakazka!$V$273)</f>
        <v/>
      </c>
      <c r="F18" s="94" t="str">
        <f ca="1">IF(Zakazka!$W$273=0,"",Zakazka!$W$273)</f>
        <v/>
      </c>
    </row>
    <row r="19" spans="2:6" s="88" customFormat="1" outlineLevel="2">
      <c r="B19" s="89" t="str">
        <f ca="1">IF(Zakazka!$J$287=0,"",Zakazka!$J$287)</f>
        <v>783: Nátěry</v>
      </c>
      <c r="C19" s="90" t="str">
        <f ca="1">IF(Zakazka!$P$287=0,"",Zakazka!$P$287)</f>
        <v/>
      </c>
      <c r="D19" s="91">
        <f ca="1">IF(Zakazka!$R$287=0,"",Zakazka!$R$287)</f>
        <v>0.28989999999999999</v>
      </c>
      <c r="E19" s="90" t="str">
        <f ca="1">IF(Zakazka!$V$287=0,"",Zakazka!$V$287)</f>
        <v/>
      </c>
      <c r="F19" s="90" t="str">
        <f ca="1">IF(Zakazka!$W$287=0,"",Zakazka!$W$287)</f>
        <v/>
      </c>
    </row>
    <row r="20" spans="2:6" s="92" customFormat="1" ht="12" outlineLevel="3">
      <c r="B20" s="93" t="str">
        <f ca="1">IF(Zakazka!$J$288=0,"",Zakazka!$J$288)</f>
        <v>783.: Nátěry</v>
      </c>
      <c r="C20" s="94" t="str">
        <f ca="1">IF(Zakazka!$P$288=0,"",Zakazka!$P$288)</f>
        <v/>
      </c>
      <c r="D20" s="95">
        <f ca="1">IF(Zakazka!$R$288=0,"",Zakazka!$R$288)</f>
        <v>0.28989999999999999</v>
      </c>
      <c r="E20" s="94" t="str">
        <f ca="1">IF(Zakazka!$V$288=0,"",Zakazka!$V$288)</f>
        <v/>
      </c>
      <c r="F20" s="94" t="str">
        <f ca="1">IF(Zakazka!$W$288=0,"",Zakazka!$W$288)</f>
        <v/>
      </c>
    </row>
    <row r="21" spans="2:6" s="88" customFormat="1" outlineLevel="2">
      <c r="B21" s="89" t="str">
        <f ca="1">IF(Zakazka!$J$297=0,"",Zakazka!$J$297)</f>
        <v>PRV: PRVKY</v>
      </c>
      <c r="C21" s="90" t="str">
        <f ca="1">IF(Zakazka!$P$297=0,"",Zakazka!$P$297)</f>
        <v/>
      </c>
      <c r="D21" s="91" t="str">
        <f ca="1">IF(Zakazka!$R$297=0,"",Zakazka!$R$297)</f>
        <v/>
      </c>
      <c r="E21" s="90" t="str">
        <f ca="1">IF(Zakazka!$V$297=0,"",Zakazka!$V$297)</f>
        <v/>
      </c>
      <c r="F21" s="90" t="str">
        <f ca="1">IF(Zakazka!$W$297=0,"",Zakazka!$W$297)</f>
        <v/>
      </c>
    </row>
    <row r="22" spans="2:6" s="92" customFormat="1" ht="12" outlineLevel="3">
      <c r="B22" s="93" t="str">
        <f ca="1">IF(Zakazka!$J$298=0,"",Zakazka!$J$298)</f>
        <v>D_1: Dveře - odstraněné</v>
      </c>
      <c r="C22" s="94" t="str">
        <f ca="1">IF(Zakazka!$P$298=0,"",Zakazka!$P$298)</f>
        <v/>
      </c>
      <c r="D22" s="95" t="str">
        <f ca="1">IF(Zakazka!$R$298=0,"",Zakazka!$R$298)</f>
        <v/>
      </c>
      <c r="E22" s="94" t="str">
        <f ca="1">IF(Zakazka!$V$298=0,"",Zakazka!$V$298)</f>
        <v/>
      </c>
      <c r="F22" s="94" t="str">
        <f ca="1">IF(Zakazka!$W$298=0,"",Zakazka!$W$298)</f>
        <v/>
      </c>
    </row>
    <row r="23" spans="2:6" s="92" customFormat="1" ht="12" outlineLevel="3">
      <c r="B23" s="93" t="str">
        <f ca="1">IF(Zakazka!$J$341=0,"",Zakazka!$J$341)</f>
        <v>D_2: Dveře - nové</v>
      </c>
      <c r="C23" s="94" t="str">
        <f ca="1">IF(Zakazka!$P$341=0,"",Zakazka!$P$341)</f>
        <v/>
      </c>
      <c r="D23" s="95" t="str">
        <f ca="1">IF(Zakazka!$R$341=0,"",Zakazka!$R$341)</f>
        <v/>
      </c>
      <c r="E23" s="94" t="str">
        <f ca="1">IF(Zakazka!$V$341=0,"",Zakazka!$V$341)</f>
        <v/>
      </c>
      <c r="F23" s="94" t="str">
        <f ca="1">IF(Zakazka!$W$341=0,"",Zakazka!$W$341)</f>
        <v/>
      </c>
    </row>
    <row r="24" spans="2:6" s="92" customFormat="1" ht="12" outlineLevel="3">
      <c r="B24" s="93" t="str">
        <f ca="1">IF(Zakazka!$J$381=0,"",Zakazka!$J$381)</f>
        <v>D_3: Dveře - repase</v>
      </c>
      <c r="C24" s="94" t="str">
        <f ca="1">IF(Zakazka!$P$381=0,"",Zakazka!$P$381)</f>
        <v/>
      </c>
      <c r="D24" s="95" t="str">
        <f ca="1">IF(Zakazka!$R$381=0,"",Zakazka!$R$381)</f>
        <v/>
      </c>
      <c r="E24" s="94" t="str">
        <f ca="1">IF(Zakazka!$V$381=0,"",Zakazka!$V$381)</f>
        <v/>
      </c>
      <c r="F24" s="94" t="str">
        <f ca="1">IF(Zakazka!$W$381=0,"",Zakazka!$W$381)</f>
        <v/>
      </c>
    </row>
    <row r="25" spans="2:6" s="92" customFormat="1" ht="12" outlineLevel="3">
      <c r="B25" s="93" t="str">
        <f ca="1">IF(Zakazka!$J$410=0,"",Zakazka!$J$410)</f>
        <v>K_2: Kamenické prvky - nové</v>
      </c>
      <c r="C25" s="94" t="str">
        <f ca="1">IF(Zakazka!$P$410=0,"",Zakazka!$P$410)</f>
        <v/>
      </c>
      <c r="D25" s="95" t="str">
        <f ca="1">IF(Zakazka!$R$410=0,"",Zakazka!$R$410)</f>
        <v/>
      </c>
      <c r="E25" s="94" t="str">
        <f ca="1">IF(Zakazka!$V$410=0,"",Zakazka!$V$410)</f>
        <v/>
      </c>
      <c r="F25" s="94" t="str">
        <f ca="1">IF(Zakazka!$W$410=0,"",Zakazka!$W$410)</f>
        <v/>
      </c>
    </row>
    <row r="26" spans="2:6" s="92" customFormat="1" ht="12" outlineLevel="3">
      <c r="B26" s="93" t="str">
        <f ca="1">IF(Zakazka!$J$413=0,"",Zakazka!$J$413)</f>
        <v>K_3: Kamenické prvky - repase</v>
      </c>
      <c r="C26" s="94" t="str">
        <f ca="1">IF(Zakazka!$P$413=0,"",Zakazka!$P$413)</f>
        <v/>
      </c>
      <c r="D26" s="95" t="str">
        <f ca="1">IF(Zakazka!$R$413=0,"",Zakazka!$R$413)</f>
        <v/>
      </c>
      <c r="E26" s="94" t="str">
        <f ca="1">IF(Zakazka!$V$413=0,"",Zakazka!$V$413)</f>
        <v/>
      </c>
      <c r="F26" s="94" t="str">
        <f ca="1">IF(Zakazka!$W$413=0,"",Zakazka!$W$413)</f>
        <v/>
      </c>
    </row>
    <row r="27" spans="2:6" s="92" customFormat="1" ht="12" outlineLevel="3">
      <c r="B27" s="93" t="str">
        <f ca="1">IF(Zakazka!$J$441=0,"",Zakazka!$J$441)</f>
        <v>O_1: Okna - odstraněná</v>
      </c>
      <c r="C27" s="94" t="str">
        <f ca="1">IF(Zakazka!$P$441=0,"",Zakazka!$P$441)</f>
        <v/>
      </c>
      <c r="D27" s="95" t="str">
        <f ca="1">IF(Zakazka!$R$441=0,"",Zakazka!$R$441)</f>
        <v/>
      </c>
      <c r="E27" s="94" t="str">
        <f ca="1">IF(Zakazka!$V$441=0,"",Zakazka!$V$441)</f>
        <v/>
      </c>
      <c r="F27" s="94" t="str">
        <f ca="1">IF(Zakazka!$W$441=0,"",Zakazka!$W$441)</f>
        <v/>
      </c>
    </row>
    <row r="28" spans="2:6" s="92" customFormat="1" ht="12" outlineLevel="3">
      <c r="B28" s="93" t="str">
        <f ca="1">IF(Zakazka!$J$447=0,"",Zakazka!$J$447)</f>
        <v>O_2: Okna - nová</v>
      </c>
      <c r="C28" s="94" t="str">
        <f ca="1">IF(Zakazka!$P$447=0,"",Zakazka!$P$447)</f>
        <v/>
      </c>
      <c r="D28" s="95" t="str">
        <f ca="1">IF(Zakazka!$R$447=0,"",Zakazka!$R$447)</f>
        <v/>
      </c>
      <c r="E28" s="94" t="str">
        <f ca="1">IF(Zakazka!$V$447=0,"",Zakazka!$V$447)</f>
        <v/>
      </c>
      <c r="F28" s="94" t="str">
        <f ca="1">IF(Zakazka!$W$447=0,"",Zakazka!$W$447)</f>
        <v/>
      </c>
    </row>
    <row r="29" spans="2:6" s="92" customFormat="1" ht="12" outlineLevel="3">
      <c r="B29" s="93" t="str">
        <f ca="1">IF(Zakazka!$J$459=0,"",Zakazka!$J$459)</f>
        <v>O_3: Okna - repase</v>
      </c>
      <c r="C29" s="94" t="str">
        <f ca="1">IF(Zakazka!$P$459=0,"",Zakazka!$P$459)</f>
        <v/>
      </c>
      <c r="D29" s="95" t="str">
        <f ca="1">IF(Zakazka!$R$459=0,"",Zakazka!$R$459)</f>
        <v/>
      </c>
      <c r="E29" s="94" t="str">
        <f ca="1">IF(Zakazka!$V$459=0,"",Zakazka!$V$459)</f>
        <v/>
      </c>
      <c r="F29" s="94" t="str">
        <f ca="1">IF(Zakazka!$W$459=0,"",Zakazka!$W$459)</f>
        <v/>
      </c>
    </row>
    <row r="30" spans="2:6" s="92" customFormat="1" ht="12" outlineLevel="3">
      <c r="B30" s="93" t="str">
        <f ca="1">IF(Zakazka!$J$537=0,"",Zakazka!$J$537)</f>
        <v>T_1: Truhlářské prvky - odstraněné</v>
      </c>
      <c r="C30" s="94" t="str">
        <f ca="1">IF(Zakazka!$P$537=0,"",Zakazka!$P$537)</f>
        <v/>
      </c>
      <c r="D30" s="95" t="str">
        <f ca="1">IF(Zakazka!$R$537=0,"",Zakazka!$R$537)</f>
        <v/>
      </c>
      <c r="E30" s="94" t="str">
        <f ca="1">IF(Zakazka!$V$537=0,"",Zakazka!$V$537)</f>
        <v/>
      </c>
      <c r="F30" s="94" t="str">
        <f ca="1">IF(Zakazka!$W$537=0,"",Zakazka!$W$537)</f>
        <v/>
      </c>
    </row>
    <row r="31" spans="2:6" s="92" customFormat="1" ht="12" outlineLevel="3">
      <c r="B31" s="93" t="str">
        <f ca="1">IF(Zakazka!$J$550=0,"",Zakazka!$J$550)</f>
        <v>T_2: Truhlářské prvky - nové</v>
      </c>
      <c r="C31" s="94" t="str">
        <f ca="1">IF(Zakazka!$P$550=0,"",Zakazka!$P$550)</f>
        <v/>
      </c>
      <c r="D31" s="95" t="str">
        <f ca="1">IF(Zakazka!$R$550=0,"",Zakazka!$R$550)</f>
        <v/>
      </c>
      <c r="E31" s="94" t="str">
        <f ca="1">IF(Zakazka!$V$550=0,"",Zakazka!$V$550)</f>
        <v/>
      </c>
      <c r="F31" s="94" t="str">
        <f ca="1">IF(Zakazka!$W$550=0,"",Zakazka!$W$550)</f>
        <v/>
      </c>
    </row>
    <row r="32" spans="2:6" s="92" customFormat="1" ht="12" outlineLevel="3">
      <c r="B32" s="93" t="str">
        <f ca="1">IF(Zakazka!$J$572=0,"",Zakazka!$J$572)</f>
        <v>X_2: Ostatní prvky - nové</v>
      </c>
      <c r="C32" s="94" t="str">
        <f ca="1">IF(Zakazka!$P$572=0,"",Zakazka!$P$572)</f>
        <v/>
      </c>
      <c r="D32" s="95" t="str">
        <f ca="1">IF(Zakazka!$R$572=0,"",Zakazka!$R$572)</f>
        <v/>
      </c>
      <c r="E32" s="94" t="str">
        <f ca="1">IF(Zakazka!$V$572=0,"",Zakazka!$V$572)</f>
        <v/>
      </c>
      <c r="F32" s="94" t="str">
        <f ca="1">IF(Zakazka!$W$572=0,"",Zakazka!$W$572)</f>
        <v/>
      </c>
    </row>
    <row r="33" spans="2:6" s="92" customFormat="1" ht="12" outlineLevel="3">
      <c r="B33" s="93" t="str">
        <f ca="1">IF(Zakazka!$J$592=0,"",Zakazka!$J$592)</f>
        <v>X_3: Ostatní prvky - repase</v>
      </c>
      <c r="C33" s="94" t="str">
        <f ca="1">IF(Zakazka!$P$592=0,"",Zakazka!$P$592)</f>
        <v/>
      </c>
      <c r="D33" s="95" t="str">
        <f ca="1">IF(Zakazka!$R$592=0,"",Zakazka!$R$592)</f>
        <v/>
      </c>
      <c r="E33" s="94" t="str">
        <f ca="1">IF(Zakazka!$V$592=0,"",Zakazka!$V$592)</f>
        <v/>
      </c>
      <c r="F33" s="94" t="str">
        <f ca="1">IF(Zakazka!$W$592=0,"",Zakazka!$W$592)</f>
        <v/>
      </c>
    </row>
    <row r="34" spans="2:6" s="92" customFormat="1" ht="12" outlineLevel="3">
      <c r="B34" s="93" t="str">
        <f ca="1">IF(Zakazka!$J$595=0,"",Zakazka!$J$595)</f>
        <v>Z_1: Zámečnické a kovářské - odstraněné</v>
      </c>
      <c r="C34" s="94" t="str">
        <f ca="1">IF(Zakazka!$P$595=0,"",Zakazka!$P$595)</f>
        <v/>
      </c>
      <c r="D34" s="95" t="str">
        <f ca="1">IF(Zakazka!$R$595=0,"",Zakazka!$R$595)</f>
        <v/>
      </c>
      <c r="E34" s="94" t="str">
        <f ca="1">IF(Zakazka!$V$595=0,"",Zakazka!$V$595)</f>
        <v/>
      </c>
      <c r="F34" s="94" t="str">
        <f ca="1">IF(Zakazka!$W$595=0,"",Zakazka!$W$595)</f>
        <v/>
      </c>
    </row>
    <row r="35" spans="2:6" s="92" customFormat="1" ht="12" outlineLevel="3">
      <c r="B35" s="93" t="str">
        <f ca="1">IF(Zakazka!$J$607=0,"",Zakazka!$J$607)</f>
        <v>Z_2: Zámečnické a kovářské - nové</v>
      </c>
      <c r="C35" s="94" t="str">
        <f ca="1">IF(Zakazka!$P$607=0,"",Zakazka!$P$607)</f>
        <v/>
      </c>
      <c r="D35" s="95" t="str">
        <f ca="1">IF(Zakazka!$R$607=0,"",Zakazka!$R$607)</f>
        <v/>
      </c>
      <c r="E35" s="94" t="str">
        <f ca="1">IF(Zakazka!$V$607=0,"",Zakazka!$V$607)</f>
        <v/>
      </c>
      <c r="F35" s="94" t="str">
        <f ca="1">IF(Zakazka!$W$607=0,"",Zakazka!$W$607)</f>
        <v/>
      </c>
    </row>
    <row r="36" spans="2:6" s="92" customFormat="1" ht="12" outlineLevel="3">
      <c r="B36" s="93" t="str">
        <f ca="1">IF(Zakazka!$J$629=0,"",Zakazka!$J$629)</f>
        <v>Z_3: Zámečnické a kovářské - repase</v>
      </c>
      <c r="C36" s="94" t="str">
        <f ca="1">IF(Zakazka!$P$629=0,"",Zakazka!$P$629)</f>
        <v/>
      </c>
      <c r="D36" s="95" t="str">
        <f ca="1">IF(Zakazka!$R$629=0,"",Zakazka!$R$629)</f>
        <v/>
      </c>
      <c r="E36" s="94" t="str">
        <f ca="1">IF(Zakazka!$V$629=0,"",Zakazka!$V$629)</f>
        <v/>
      </c>
      <c r="F36" s="94" t="str">
        <f ca="1">IF(Zakazka!$W$629=0,"",Zakazka!$W$629)</f>
        <v/>
      </c>
    </row>
    <row r="37" spans="2:6" s="88" customFormat="1" outlineLevel="2">
      <c r="B37" s="89" t="str">
        <f ca="1">IF(Zakazka!$J$638=0,"",Zakazka!$J$638)</f>
        <v>SD: STAVEBNÍ DETAILY</v>
      </c>
      <c r="C37" s="90" t="str">
        <f ca="1">IF(Zakazka!$P$638=0,"",Zakazka!$P$638)</f>
        <v/>
      </c>
      <c r="D37" s="91">
        <f ca="1">IF(Zakazka!$R$638=0,"",Zakazka!$R$638)</f>
        <v>8.5768948080000005</v>
      </c>
      <c r="E37" s="90" t="str">
        <f ca="1">IF(Zakazka!$V$638=0,"",Zakazka!$V$638)</f>
        <v/>
      </c>
      <c r="F37" s="90" t="str">
        <f ca="1">IF(Zakazka!$W$638=0,"",Zakazka!$W$638)</f>
        <v/>
      </c>
    </row>
    <row r="38" spans="2:6" s="92" customFormat="1" ht="12" outlineLevel="3">
      <c r="B38" s="93" t="str">
        <f ca="1">IF(Zakazka!$J$639=0,"",Zakazka!$J$639)</f>
        <v>1.D01: Vyrovnávací stupně 1.PP</v>
      </c>
      <c r="C38" s="94" t="str">
        <f ca="1">IF(Zakazka!$P$639=0,"",Zakazka!$P$639)</f>
        <v/>
      </c>
      <c r="D38" s="95">
        <f ca="1">IF(Zakazka!$R$639=0,"",Zakazka!$R$639)</f>
        <v>1.3746682187999999</v>
      </c>
      <c r="E38" s="94" t="str">
        <f ca="1">IF(Zakazka!$V$639=0,"",Zakazka!$V$639)</f>
        <v/>
      </c>
      <c r="F38" s="94" t="str">
        <f ca="1">IF(Zakazka!$W$639=0,"",Zakazka!$W$639)</f>
        <v/>
      </c>
    </row>
    <row r="39" spans="2:6" s="92" customFormat="1" ht="12" outlineLevel="3">
      <c r="B39" s="93" t="str">
        <f ca="1">IF(Zakazka!$J$661=0,"",Zakazka!$J$661)</f>
        <v>1.D02: Střešní světlík</v>
      </c>
      <c r="C39" s="94" t="str">
        <f ca="1">IF(Zakazka!$P$661=0,"",Zakazka!$P$661)</f>
        <v/>
      </c>
      <c r="D39" s="95">
        <f ca="1">IF(Zakazka!$R$661=0,"",Zakazka!$R$661)</f>
        <v>0.13476175400000001</v>
      </c>
      <c r="E39" s="94" t="str">
        <f ca="1">IF(Zakazka!$V$661=0,"",Zakazka!$V$661)</f>
        <v/>
      </c>
      <c r="F39" s="94" t="str">
        <f ca="1">IF(Zakazka!$W$661=0,"",Zakazka!$W$661)</f>
        <v/>
      </c>
    </row>
    <row r="40" spans="2:6" s="92" customFormat="1" ht="12" outlineLevel="3">
      <c r="B40" s="93" t="str">
        <f ca="1">IF(Zakazka!$J$670=0,"",Zakazka!$J$670)</f>
        <v>1.D03: Úprava hlavního schodiště 1.NP</v>
      </c>
      <c r="C40" s="94" t="str">
        <f ca="1">IF(Zakazka!$P$670=0,"",Zakazka!$P$670)</f>
        <v/>
      </c>
      <c r="D40" s="95">
        <f ca="1">IF(Zakazka!$R$670=0,"",Zakazka!$R$670)</f>
        <v>2.4628859999999997</v>
      </c>
      <c r="E40" s="94" t="str">
        <f ca="1">IF(Zakazka!$V$670=0,"",Zakazka!$V$670)</f>
        <v/>
      </c>
      <c r="F40" s="94" t="str">
        <f ca="1">IF(Zakazka!$W$670=0,"",Zakazka!$W$670)</f>
        <v/>
      </c>
    </row>
    <row r="41" spans="2:6" s="92" customFormat="1" ht="12" outlineLevel="3">
      <c r="B41" s="93" t="str">
        <f ca="1">IF(Zakazka!$J$690=0,"",Zakazka!$J$690)</f>
        <v>1.D04: Úprava hlavního schodiště 3.-4.NP</v>
      </c>
      <c r="C41" s="94" t="str">
        <f ca="1">IF(Zakazka!$P$690=0,"",Zakazka!$P$690)</f>
        <v/>
      </c>
      <c r="D41" s="95">
        <f ca="1">IF(Zakazka!$R$690=0,"",Zakazka!$R$690)</f>
        <v>1.9599999999999999E-3</v>
      </c>
      <c r="E41" s="94" t="str">
        <f ca="1">IF(Zakazka!$V$690=0,"",Zakazka!$V$690)</f>
        <v/>
      </c>
      <c r="F41" s="94" t="str">
        <f ca="1">IF(Zakazka!$W$690=0,"",Zakazka!$W$690)</f>
        <v/>
      </c>
    </row>
    <row r="42" spans="2:6" s="92" customFormat="1" ht="12" outlineLevel="3">
      <c r="B42" s="93" t="str">
        <f ca="1">IF(Zakazka!$J$697=0,"",Zakazka!$J$697)</f>
        <v>1.D05: Odstupňování máshauzu</v>
      </c>
      <c r="C42" s="94" t="str">
        <f ca="1">IF(Zakazka!$P$697=0,"",Zakazka!$P$697)</f>
        <v/>
      </c>
      <c r="D42" s="95">
        <f ca="1">IF(Zakazka!$R$697=0,"",Zakazka!$R$697)</f>
        <v>3.6622978026999995</v>
      </c>
      <c r="E42" s="94" t="str">
        <f ca="1">IF(Zakazka!$V$697=0,"",Zakazka!$V$697)</f>
        <v/>
      </c>
      <c r="F42" s="94" t="str">
        <f ca="1">IF(Zakazka!$W$697=0,"",Zakazka!$W$697)</f>
        <v/>
      </c>
    </row>
    <row r="43" spans="2:6" s="92" customFormat="1" ht="12" outlineLevel="3">
      <c r="B43" s="93" t="str">
        <f ca="1">IF(Zakazka!$J$741=0,"",Zakazka!$J$741)</f>
        <v>1.D06: Schod v máshauzu</v>
      </c>
      <c r="C43" s="94" t="str">
        <f ca="1">IF(Zakazka!$P$741=0,"",Zakazka!$P$741)</f>
        <v/>
      </c>
      <c r="D43" s="95">
        <f ca="1">IF(Zakazka!$R$741=0,"",Zakazka!$R$741)</f>
        <v>0.8368059000000001</v>
      </c>
      <c r="E43" s="94" t="str">
        <f ca="1">IF(Zakazka!$V$741=0,"",Zakazka!$V$741)</f>
        <v/>
      </c>
      <c r="F43" s="94" t="str">
        <f ca="1">IF(Zakazka!$W$741=0,"",Zakazka!$W$741)</f>
        <v/>
      </c>
    </row>
    <row r="44" spans="2:6" s="92" customFormat="1" ht="12" outlineLevel="3">
      <c r="B44" s="93" t="str">
        <f ca="1">IF(Zakazka!$J$748=0,"",Zakazka!$J$748)</f>
        <v>1.D07: Předstěna v podkroví</v>
      </c>
      <c r="C44" s="94" t="str">
        <f ca="1">IF(Zakazka!$P$748=0,"",Zakazka!$P$748)</f>
        <v/>
      </c>
      <c r="D44" s="95" t="str">
        <f ca="1">IF(Zakazka!$R$748=0,"",Zakazka!$R$748)</f>
        <v/>
      </c>
      <c r="E44" s="94" t="str">
        <f ca="1">IF(Zakazka!$V$748=0,"",Zakazka!$V$748)</f>
        <v/>
      </c>
      <c r="F44" s="94" t="str">
        <f ca="1">IF(Zakazka!$W$748=0,"",Zakazka!$W$748)</f>
        <v/>
      </c>
    </row>
    <row r="45" spans="2:6" s="92" customFormat="1" ht="12" outlineLevel="3">
      <c r="B45" s="93" t="str">
        <f ca="1">IF(Zakazka!$J$754=0,"",Zakazka!$J$754)</f>
        <v>1.D08: Schodiště 2.NP</v>
      </c>
      <c r="C45" s="94" t="str">
        <f ca="1">IF(Zakazka!$P$754=0,"",Zakazka!$P$754)</f>
        <v/>
      </c>
      <c r="D45" s="95">
        <f ca="1">IF(Zakazka!$R$754=0,"",Zakazka!$R$754)</f>
        <v>0.10351513250000001</v>
      </c>
      <c r="E45" s="94" t="str">
        <f ca="1">IF(Zakazka!$V$754=0,"",Zakazka!$V$754)</f>
        <v/>
      </c>
      <c r="F45" s="94" t="str">
        <f ca="1">IF(Zakazka!$W$754=0,"",Zakazka!$W$754)</f>
        <v/>
      </c>
    </row>
    <row r="46" spans="2:6" s="88" customFormat="1" outlineLevel="2">
      <c r="B46" s="89" t="str">
        <f ca="1">IF(Zakazka!$J$780=0,"",Zakazka!$J$780)</f>
        <v>SH1b: Podlahy - BOURANÉ</v>
      </c>
      <c r="C46" s="90" t="str">
        <f ca="1">IF(Zakazka!$P$780=0,"",Zakazka!$P$780)</f>
        <v/>
      </c>
      <c r="D46" s="91" t="str">
        <f ca="1">IF(Zakazka!$R$780=0,"",Zakazka!$R$780)</f>
        <v/>
      </c>
      <c r="E46" s="90" t="str">
        <f ca="1">IF(Zakazka!$V$780=0,"",Zakazka!$V$780)</f>
        <v/>
      </c>
      <c r="F46" s="90" t="str">
        <f ca="1">IF(Zakazka!$W$780=0,"",Zakazka!$W$780)</f>
        <v/>
      </c>
    </row>
    <row r="47" spans="2:6" s="92" customFormat="1" ht="12" outlineLevel="3">
      <c r="B47" s="93" t="str">
        <f ca="1">IF(Zakazka!$J$781=0,"",Zakazka!$J$781)</f>
        <v>SH1b01: Keramická dlažba 1</v>
      </c>
      <c r="C47" s="94" t="str">
        <f ca="1">IF(Zakazka!$P$781=0,"",Zakazka!$P$781)</f>
        <v/>
      </c>
      <c r="D47" s="95" t="str">
        <f ca="1">IF(Zakazka!$R$781=0,"",Zakazka!$R$781)</f>
        <v/>
      </c>
      <c r="E47" s="94" t="str">
        <f ca="1">IF(Zakazka!$V$781=0,"",Zakazka!$V$781)</f>
        <v/>
      </c>
      <c r="F47" s="94" t="str">
        <f ca="1">IF(Zakazka!$W$781=0,"",Zakazka!$W$781)</f>
        <v/>
      </c>
    </row>
    <row r="48" spans="2:6" s="92" customFormat="1" ht="12" outlineLevel="3">
      <c r="B48" s="93" t="str">
        <f ca="1">IF(Zakazka!$J$786=0,"",Zakazka!$J$786)</f>
        <v>SH1b03: Cihly na sucho</v>
      </c>
      <c r="C48" s="94" t="str">
        <f ca="1">IF(Zakazka!$P$786=0,"",Zakazka!$P$786)</f>
        <v/>
      </c>
      <c r="D48" s="95" t="str">
        <f ca="1">IF(Zakazka!$R$786=0,"",Zakazka!$R$786)</f>
        <v/>
      </c>
      <c r="E48" s="94" t="str">
        <f ca="1">IF(Zakazka!$V$786=0,"",Zakazka!$V$786)</f>
        <v/>
      </c>
      <c r="F48" s="94" t="str">
        <f ca="1">IF(Zakazka!$W$786=0,"",Zakazka!$W$786)</f>
        <v/>
      </c>
    </row>
    <row r="49" spans="2:6" s="92" customFormat="1" ht="12" outlineLevel="3">
      <c r="B49" s="93" t="str">
        <f ca="1">IF(Zakazka!$J$792=0,"",Zakazka!$J$792)</f>
        <v>SH1b04: Kamenná dlažba leštěná 1</v>
      </c>
      <c r="C49" s="94" t="str">
        <f ca="1">IF(Zakazka!$P$792=0,"",Zakazka!$P$792)</f>
        <v/>
      </c>
      <c r="D49" s="95" t="str">
        <f ca="1">IF(Zakazka!$R$792=0,"",Zakazka!$R$792)</f>
        <v/>
      </c>
      <c r="E49" s="94" t="str">
        <f ca="1">IF(Zakazka!$V$792=0,"",Zakazka!$V$792)</f>
        <v/>
      </c>
      <c r="F49" s="94" t="str">
        <f ca="1">IF(Zakazka!$W$792=0,"",Zakazka!$W$792)</f>
        <v/>
      </c>
    </row>
    <row r="50" spans="2:6" s="92" customFormat="1" ht="12" outlineLevel="3">
      <c r="B50" s="93" t="str">
        <f ca="1">IF(Zakazka!$J$797=0,"",Zakazka!$J$797)</f>
        <v>SH1b05: Kamenná dlažba leštěná 2</v>
      </c>
      <c r="C50" s="94" t="str">
        <f ca="1">IF(Zakazka!$P$797=0,"",Zakazka!$P$797)</f>
        <v/>
      </c>
      <c r="D50" s="95" t="str">
        <f ca="1">IF(Zakazka!$R$797=0,"",Zakazka!$R$797)</f>
        <v/>
      </c>
      <c r="E50" s="94" t="str">
        <f ca="1">IF(Zakazka!$V$797=0,"",Zakazka!$V$797)</f>
        <v/>
      </c>
      <c r="F50" s="94" t="str">
        <f ca="1">IF(Zakazka!$W$797=0,"",Zakazka!$W$797)</f>
        <v/>
      </c>
    </row>
    <row r="51" spans="2:6" s="92" customFormat="1" ht="12" outlineLevel="3">
      <c r="B51" s="93" t="str">
        <f ca="1">IF(Zakazka!$J$803=0,"",Zakazka!$J$803)</f>
        <v>SH1b06: Keramická dlažba 2</v>
      </c>
      <c r="C51" s="94" t="str">
        <f ca="1">IF(Zakazka!$P$803=0,"",Zakazka!$P$803)</f>
        <v/>
      </c>
      <c r="D51" s="95" t="str">
        <f ca="1">IF(Zakazka!$R$803=0,"",Zakazka!$R$803)</f>
        <v/>
      </c>
      <c r="E51" s="94" t="str">
        <f ca="1">IF(Zakazka!$V$803=0,"",Zakazka!$V$803)</f>
        <v/>
      </c>
      <c r="F51" s="94" t="str">
        <f ca="1">IF(Zakazka!$W$803=0,"",Zakazka!$W$803)</f>
        <v/>
      </c>
    </row>
    <row r="52" spans="2:6" s="92" customFormat="1" ht="12" outlineLevel="3">
      <c r="B52" s="93" t="str">
        <f ca="1">IF(Zakazka!$J$808=0,"",Zakazka!$J$808)</f>
        <v>SH1b07: Kamenná dlažba 2</v>
      </c>
      <c r="C52" s="94" t="str">
        <f ca="1">IF(Zakazka!$P$808=0,"",Zakazka!$P$808)</f>
        <v/>
      </c>
      <c r="D52" s="95" t="str">
        <f ca="1">IF(Zakazka!$R$808=0,"",Zakazka!$R$808)</f>
        <v/>
      </c>
      <c r="E52" s="94" t="str">
        <f ca="1">IF(Zakazka!$V$808=0,"",Zakazka!$V$808)</f>
        <v/>
      </c>
      <c r="F52" s="94" t="str">
        <f ca="1">IF(Zakazka!$W$808=0,"",Zakazka!$W$808)</f>
        <v/>
      </c>
    </row>
    <row r="53" spans="2:6" s="92" customFormat="1" ht="12" outlineLevel="3">
      <c r="B53" s="93" t="str">
        <f ca="1">IF(Zakazka!$J$813=0,"",Zakazka!$J$813)</f>
        <v>SH1b09: Lepené vlýsky s kobercem</v>
      </c>
      <c r="C53" s="94" t="str">
        <f ca="1">IF(Zakazka!$P$813=0,"",Zakazka!$P$813)</f>
        <v/>
      </c>
      <c r="D53" s="95" t="str">
        <f ca="1">IF(Zakazka!$R$813=0,"",Zakazka!$R$813)</f>
        <v/>
      </c>
      <c r="E53" s="94" t="str">
        <f ca="1">IF(Zakazka!$V$813=0,"",Zakazka!$V$813)</f>
        <v/>
      </c>
      <c r="F53" s="94" t="str">
        <f ca="1">IF(Zakazka!$W$813=0,"",Zakazka!$W$813)</f>
        <v/>
      </c>
    </row>
    <row r="54" spans="2:6" s="92" customFormat="1" ht="12" outlineLevel="3">
      <c r="B54" s="93" t="str">
        <f ca="1">IF(Zakazka!$J$819=0,"",Zakazka!$J$819)</f>
        <v>SH1b11: Keramická dlažba 3</v>
      </c>
      <c r="C54" s="94" t="str">
        <f ca="1">IF(Zakazka!$P$819=0,"",Zakazka!$P$819)</f>
        <v/>
      </c>
      <c r="D54" s="95" t="str">
        <f ca="1">IF(Zakazka!$R$819=0,"",Zakazka!$R$819)</f>
        <v/>
      </c>
      <c r="E54" s="94" t="str">
        <f ca="1">IF(Zakazka!$V$819=0,"",Zakazka!$V$819)</f>
        <v/>
      </c>
      <c r="F54" s="94" t="str">
        <f ca="1">IF(Zakazka!$W$819=0,"",Zakazka!$W$819)</f>
        <v/>
      </c>
    </row>
    <row r="55" spans="2:6" s="92" customFormat="1" ht="12" outlineLevel="3">
      <c r="B55" s="93" t="str">
        <f ca="1">IF(Zakazka!$J$823=0,"",Zakazka!$J$823)</f>
        <v>SH1b12: Keramická dlažba 4</v>
      </c>
      <c r="C55" s="94" t="str">
        <f ca="1">IF(Zakazka!$P$823=0,"",Zakazka!$P$823)</f>
        <v/>
      </c>
      <c r="D55" s="95" t="str">
        <f ca="1">IF(Zakazka!$R$823=0,"",Zakazka!$R$823)</f>
        <v/>
      </c>
      <c r="E55" s="94" t="str">
        <f ca="1">IF(Zakazka!$V$823=0,"",Zakazka!$V$823)</f>
        <v/>
      </c>
      <c r="F55" s="94" t="str">
        <f ca="1">IF(Zakazka!$W$823=0,"",Zakazka!$W$823)</f>
        <v/>
      </c>
    </row>
    <row r="56" spans="2:6" s="92" customFormat="1" ht="12" outlineLevel="3">
      <c r="B56" s="93" t="str">
        <f ca="1">IF(Zakazka!$J$829=0,"",Zakazka!$J$829)</f>
        <v>SH1b13: Keramická dlažba 5</v>
      </c>
      <c r="C56" s="94" t="str">
        <f ca="1">IF(Zakazka!$P$829=0,"",Zakazka!$P$829)</f>
        <v/>
      </c>
      <c r="D56" s="95" t="str">
        <f ca="1">IF(Zakazka!$R$829=0,"",Zakazka!$R$829)</f>
        <v/>
      </c>
      <c r="E56" s="94" t="str">
        <f ca="1">IF(Zakazka!$V$829=0,"",Zakazka!$V$829)</f>
        <v/>
      </c>
      <c r="F56" s="94" t="str">
        <f ca="1">IF(Zakazka!$W$829=0,"",Zakazka!$W$829)</f>
        <v/>
      </c>
    </row>
    <row r="57" spans="2:6" s="92" customFormat="1" ht="12" outlineLevel="3">
      <c r="B57" s="93" t="str">
        <f ca="1">IF(Zakazka!$J$835=0,"",Zakazka!$J$835)</f>
        <v>SH1b14: Lepené vlýsky 2</v>
      </c>
      <c r="C57" s="94" t="str">
        <f ca="1">IF(Zakazka!$P$835=0,"",Zakazka!$P$835)</f>
        <v/>
      </c>
      <c r="D57" s="95" t="str">
        <f ca="1">IF(Zakazka!$R$835=0,"",Zakazka!$R$835)</f>
        <v/>
      </c>
      <c r="E57" s="94" t="str">
        <f ca="1">IF(Zakazka!$V$835=0,"",Zakazka!$V$835)</f>
        <v/>
      </c>
      <c r="F57" s="94" t="str">
        <f ca="1">IF(Zakazka!$W$835=0,"",Zakazka!$W$835)</f>
        <v/>
      </c>
    </row>
    <row r="58" spans="2:6" s="92" customFormat="1" ht="12" outlineLevel="3">
      <c r="B58" s="93" t="str">
        <f ca="1">IF(Zakazka!$J$840=0,"",Zakazka!$J$840)</f>
        <v>SH1b15: Lepené vlýsky 3</v>
      </c>
      <c r="C58" s="94" t="str">
        <f ca="1">IF(Zakazka!$P$840=0,"",Zakazka!$P$840)</f>
        <v/>
      </c>
      <c r="D58" s="95" t="str">
        <f ca="1">IF(Zakazka!$R$840=0,"",Zakazka!$R$840)</f>
        <v/>
      </c>
      <c r="E58" s="94" t="str">
        <f ca="1">IF(Zakazka!$V$840=0,"",Zakazka!$V$840)</f>
        <v/>
      </c>
      <c r="F58" s="94" t="str">
        <f ca="1">IF(Zakazka!$W$840=0,"",Zakazka!$W$840)</f>
        <v/>
      </c>
    </row>
    <row r="59" spans="2:6" s="92" customFormat="1" ht="12" outlineLevel="3">
      <c r="B59" s="93" t="str">
        <f ca="1">IF(Zakazka!$J$847=0,"",Zakazka!$J$847)</f>
        <v>SH1b16: Lepené vlýsky 4</v>
      </c>
      <c r="C59" s="94" t="str">
        <f ca="1">IF(Zakazka!$P$847=0,"",Zakazka!$P$847)</f>
        <v/>
      </c>
      <c r="D59" s="95" t="str">
        <f ca="1">IF(Zakazka!$R$847=0,"",Zakazka!$R$847)</f>
        <v/>
      </c>
      <c r="E59" s="94" t="str">
        <f ca="1">IF(Zakazka!$V$847=0,"",Zakazka!$V$847)</f>
        <v/>
      </c>
      <c r="F59" s="94" t="str">
        <f ca="1">IF(Zakazka!$W$847=0,"",Zakazka!$W$847)</f>
        <v/>
      </c>
    </row>
    <row r="60" spans="2:6" s="88" customFormat="1" outlineLevel="2">
      <c r="B60" s="89" t="str">
        <f ca="1">IF(Zakazka!$J$852=0,"",Zakazka!$J$852)</f>
        <v>SH1n: Podlahy - NOVÉ</v>
      </c>
      <c r="C60" s="90" t="str">
        <f ca="1">IF(Zakazka!$P$852=0,"",Zakazka!$P$852)</f>
        <v/>
      </c>
      <c r="D60" s="91">
        <f ca="1">IF(Zakazka!$R$852=0,"",Zakazka!$R$852)</f>
        <v>482.10943229718276</v>
      </c>
      <c r="E60" s="90" t="str">
        <f ca="1">IF(Zakazka!$V$852=0,"",Zakazka!$V$852)</f>
        <v/>
      </c>
      <c r="F60" s="90" t="str">
        <f ca="1">IF(Zakazka!$W$852=0,"",Zakazka!$W$852)</f>
        <v/>
      </c>
    </row>
    <row r="61" spans="2:6" s="92" customFormat="1" ht="12" outlineLevel="3">
      <c r="B61" s="93" t="str">
        <f ca="1">IF(Zakazka!$J$853=0,"",Zakazka!$J$853)</f>
        <v>SH1n00: Obložení schodů</v>
      </c>
      <c r="C61" s="94" t="str">
        <f ca="1">IF(Zakazka!$P$853=0,"",Zakazka!$P$853)</f>
        <v/>
      </c>
      <c r="D61" s="95">
        <f ca="1">IF(Zakazka!$R$853=0,"",Zakazka!$R$853)</f>
        <v>3.8651599999999994E-2</v>
      </c>
      <c r="E61" s="94" t="str">
        <f ca="1">IF(Zakazka!$V$853=0,"",Zakazka!$V$853)</f>
        <v/>
      </c>
      <c r="F61" s="94" t="str">
        <f ca="1">IF(Zakazka!$W$853=0,"",Zakazka!$W$853)</f>
        <v/>
      </c>
    </row>
    <row r="62" spans="2:6" s="92" customFormat="1" ht="12" outlineLevel="3">
      <c r="B62" s="93" t="str">
        <f ca="1">IF(Zakazka!$J$871=0,"",Zakazka!$J$871)</f>
        <v>SH1n01: Cihlová dlažba do písku</v>
      </c>
      <c r="C62" s="94" t="str">
        <f ca="1">IF(Zakazka!$P$871=0,"",Zakazka!$P$871)</f>
        <v/>
      </c>
      <c r="D62" s="95">
        <f ca="1">IF(Zakazka!$R$871=0,"",Zakazka!$R$871)</f>
        <v>253.23920460000002</v>
      </c>
      <c r="E62" s="94" t="str">
        <f ca="1">IF(Zakazka!$V$871=0,"",Zakazka!$V$871)</f>
        <v/>
      </c>
      <c r="F62" s="94" t="str">
        <f ca="1">IF(Zakazka!$W$871=0,"",Zakazka!$W$871)</f>
        <v/>
      </c>
    </row>
    <row r="63" spans="2:6" s="92" customFormat="1" ht="12" outlineLevel="3">
      <c r="B63" s="93" t="str">
        <f ca="1">IF(Zakazka!$J$876=0,"",Zakazka!$J$876)</f>
        <v>SH1n02: Špalíková dlažba</v>
      </c>
      <c r="C63" s="94" t="str">
        <f ca="1">IF(Zakazka!$P$876=0,"",Zakazka!$P$876)</f>
        <v/>
      </c>
      <c r="D63" s="95">
        <f ca="1">IF(Zakazka!$R$876=0,"",Zakazka!$R$876)</f>
        <v>15.635515479999999</v>
      </c>
      <c r="E63" s="94" t="str">
        <f ca="1">IF(Zakazka!$V$876=0,"",Zakazka!$V$876)</f>
        <v/>
      </c>
      <c r="F63" s="94" t="str">
        <f ca="1">IF(Zakazka!$W$876=0,"",Zakazka!$W$876)</f>
        <v/>
      </c>
    </row>
    <row r="64" spans="2:6" s="92" customFormat="1" ht="12" outlineLevel="3">
      <c r="B64" s="93" t="str">
        <f ca="1">IF(Zakazka!$J$885=0,"",Zakazka!$J$885)</f>
        <v>SH1n03: Prkenná podlaha 1</v>
      </c>
      <c r="C64" s="94" t="str">
        <f ca="1">IF(Zakazka!$P$885=0,"",Zakazka!$P$885)</f>
        <v/>
      </c>
      <c r="D64" s="95">
        <f ca="1">IF(Zakazka!$R$885=0,"",Zakazka!$R$885)</f>
        <v>18.6577624441376</v>
      </c>
      <c r="E64" s="94" t="str">
        <f ca="1">IF(Zakazka!$V$885=0,"",Zakazka!$V$885)</f>
        <v/>
      </c>
      <c r="F64" s="94" t="str">
        <f ca="1">IF(Zakazka!$W$885=0,"",Zakazka!$W$885)</f>
        <v/>
      </c>
    </row>
    <row r="65" spans="2:6" s="92" customFormat="1" ht="12" outlineLevel="3">
      <c r="B65" s="93" t="str">
        <f ca="1">IF(Zakazka!$J$900=0,"",Zakazka!$J$900)</f>
        <v>SH1n04: Prkenná podlaha 2</v>
      </c>
      <c r="C65" s="94" t="str">
        <f ca="1">IF(Zakazka!$P$900=0,"",Zakazka!$P$900)</f>
        <v/>
      </c>
      <c r="D65" s="95">
        <f ca="1">IF(Zakazka!$R$900=0,"",Zakazka!$R$900)</f>
        <v>10.672517419999997</v>
      </c>
      <c r="E65" s="94" t="str">
        <f ca="1">IF(Zakazka!$V$900=0,"",Zakazka!$V$900)</f>
        <v/>
      </c>
      <c r="F65" s="94" t="str">
        <f ca="1">IF(Zakazka!$W$900=0,"",Zakazka!$W$900)</f>
        <v/>
      </c>
    </row>
    <row r="66" spans="2:6" s="92" customFormat="1" ht="12" outlineLevel="3">
      <c r="B66" s="93" t="str">
        <f ca="1">IF(Zakazka!$J$911=0,"",Zakazka!$J$911)</f>
        <v>SH1n05: Cihelné dlaždice (topinky) 1</v>
      </c>
      <c r="C66" s="94" t="str">
        <f ca="1">IF(Zakazka!$P$911=0,"",Zakazka!$P$911)</f>
        <v/>
      </c>
      <c r="D66" s="95">
        <f ca="1">IF(Zakazka!$R$911=0,"",Zakazka!$R$911)</f>
        <v>1.2397688999999998</v>
      </c>
      <c r="E66" s="94" t="str">
        <f ca="1">IF(Zakazka!$V$911=0,"",Zakazka!$V$911)</f>
        <v/>
      </c>
      <c r="F66" s="94" t="str">
        <f ca="1">IF(Zakazka!$W$911=0,"",Zakazka!$W$911)</f>
        <v/>
      </c>
    </row>
    <row r="67" spans="2:6" s="92" customFormat="1" ht="12" outlineLevel="3">
      <c r="B67" s="93" t="str">
        <f ca="1">IF(Zakazka!$J$918=0,"",Zakazka!$J$918)</f>
        <v>SH1n06: Keramická dlažba 1</v>
      </c>
      <c r="C67" s="94" t="str">
        <f ca="1">IF(Zakazka!$P$918=0,"",Zakazka!$P$918)</f>
        <v/>
      </c>
      <c r="D67" s="95">
        <f ca="1">IF(Zakazka!$R$918=0,"",Zakazka!$R$918)</f>
        <v>4.4767532204419984</v>
      </c>
      <c r="E67" s="94" t="str">
        <f ca="1">IF(Zakazka!$V$918=0,"",Zakazka!$V$918)</f>
        <v/>
      </c>
      <c r="F67" s="94" t="str">
        <f ca="1">IF(Zakazka!$W$918=0,"",Zakazka!$W$918)</f>
        <v/>
      </c>
    </row>
    <row r="68" spans="2:6" s="92" customFormat="1" ht="12" outlineLevel="3">
      <c r="B68" s="93" t="str">
        <f ca="1">IF(Zakazka!$J$931=0,"",Zakazka!$J$931)</f>
        <v>SH1n07: Cihelná dlažba (topinky) 2</v>
      </c>
      <c r="C68" s="94" t="str">
        <f ca="1">IF(Zakazka!$P$931=0,"",Zakazka!$P$931)</f>
        <v/>
      </c>
      <c r="D68" s="95">
        <f ca="1">IF(Zakazka!$R$931=0,"",Zakazka!$R$931)</f>
        <v>4.0406391600000005</v>
      </c>
      <c r="E68" s="94" t="str">
        <f ca="1">IF(Zakazka!$V$931=0,"",Zakazka!$V$931)</f>
        <v/>
      </c>
      <c r="F68" s="94" t="str">
        <f ca="1">IF(Zakazka!$W$931=0,"",Zakazka!$W$931)</f>
        <v/>
      </c>
    </row>
    <row r="69" spans="2:6" s="92" customFormat="1" ht="12" outlineLevel="3">
      <c r="B69" s="93" t="str">
        <f ca="1">IF(Zakazka!$J$940=0,"",Zakazka!$J$940)</f>
        <v>SH1n08: Kamenná dlažba velkoformátová recyklovaná</v>
      </c>
      <c r="C69" s="94" t="str">
        <f ca="1">IF(Zakazka!$P$940=0,"",Zakazka!$P$940)</f>
        <v/>
      </c>
      <c r="D69" s="95">
        <f ca="1">IF(Zakazka!$R$940=0,"",Zakazka!$R$940)</f>
        <v>0.6530108</v>
      </c>
      <c r="E69" s="94" t="str">
        <f ca="1">IF(Zakazka!$V$940=0,"",Zakazka!$V$940)</f>
        <v/>
      </c>
      <c r="F69" s="94" t="str">
        <f ca="1">IF(Zakazka!$W$940=0,"",Zakazka!$W$940)</f>
        <v/>
      </c>
    </row>
    <row r="70" spans="2:6" s="92" customFormat="1" ht="12" outlineLevel="3">
      <c r="B70" s="93" t="str">
        <f ca="1">IF(Zakazka!$J$947=0,"",Zakazka!$J$947)</f>
        <v>SH1n09: Cihelná dlažba (topinky) 3</v>
      </c>
      <c r="C70" s="94" t="str">
        <f ca="1">IF(Zakazka!$P$947=0,"",Zakazka!$P$947)</f>
        <v/>
      </c>
      <c r="D70" s="95">
        <f ca="1">IF(Zakazka!$R$947=0,"",Zakazka!$R$947)</f>
        <v>26.770879017919199</v>
      </c>
      <c r="E70" s="94" t="str">
        <f ca="1">IF(Zakazka!$V$947=0,"",Zakazka!$V$947)</f>
        <v/>
      </c>
      <c r="F70" s="94" t="str">
        <f ca="1">IF(Zakazka!$W$947=0,"",Zakazka!$W$947)</f>
        <v/>
      </c>
    </row>
    <row r="71" spans="2:6" s="92" customFormat="1" ht="12" outlineLevel="3">
      <c r="B71" s="93" t="str">
        <f ca="1">IF(Zakazka!$J$957=0,"",Zakazka!$J$957)</f>
        <v>SH1n10: Keramická dlažba 2</v>
      </c>
      <c r="C71" s="94" t="str">
        <f ca="1">IF(Zakazka!$P$957=0,"",Zakazka!$P$957)</f>
        <v/>
      </c>
      <c r="D71" s="95">
        <f ca="1">IF(Zakazka!$R$957=0,"",Zakazka!$R$957)</f>
        <v>6.1993486614999993</v>
      </c>
      <c r="E71" s="94" t="str">
        <f ca="1">IF(Zakazka!$V$957=0,"",Zakazka!$V$957)</f>
        <v/>
      </c>
      <c r="F71" s="94" t="str">
        <f ca="1">IF(Zakazka!$W$957=0,"",Zakazka!$W$957)</f>
        <v/>
      </c>
    </row>
    <row r="72" spans="2:6" s="92" customFormat="1" ht="12" outlineLevel="3">
      <c r="B72" s="93" t="str">
        <f ca="1">IF(Zakazka!$J$970=0,"",Zakazka!$J$970)</f>
        <v>SH1n11: Cihelná dlažba (topinky) 4</v>
      </c>
      <c r="C72" s="94" t="str">
        <f ca="1">IF(Zakazka!$P$970=0,"",Zakazka!$P$970)</f>
        <v/>
      </c>
      <c r="D72" s="95">
        <f ca="1">IF(Zakazka!$R$970=0,"",Zakazka!$R$970)</f>
        <v>2.3036058000000001</v>
      </c>
      <c r="E72" s="94" t="str">
        <f ca="1">IF(Zakazka!$V$970=0,"",Zakazka!$V$970)</f>
        <v/>
      </c>
      <c r="F72" s="94" t="str">
        <f ca="1">IF(Zakazka!$W$970=0,"",Zakazka!$W$970)</f>
        <v/>
      </c>
    </row>
    <row r="73" spans="2:6" s="92" customFormat="1" ht="12" outlineLevel="3">
      <c r="B73" s="93" t="str">
        <f ca="1">IF(Zakazka!$J$974=0,"",Zakazka!$J$974)</f>
        <v>SH1n12: Prkenná podlaha 3</v>
      </c>
      <c r="C73" s="94" t="str">
        <f ca="1">IF(Zakazka!$P$974=0,"",Zakazka!$P$974)</f>
        <v/>
      </c>
      <c r="D73" s="95">
        <f ca="1">IF(Zakazka!$R$974=0,"",Zakazka!$R$974)</f>
        <v>47.752623020000009</v>
      </c>
      <c r="E73" s="94" t="str">
        <f ca="1">IF(Zakazka!$V$974=0,"",Zakazka!$V$974)</f>
        <v/>
      </c>
      <c r="F73" s="94" t="str">
        <f ca="1">IF(Zakazka!$W$974=0,"",Zakazka!$W$974)</f>
        <v/>
      </c>
    </row>
    <row r="74" spans="2:6" s="92" customFormat="1" ht="12" outlineLevel="3">
      <c r="B74" s="93" t="str">
        <f ca="1">IF(Zakazka!$J$982=0,"",Zakazka!$J$982)</f>
        <v>SH1n13: Prkenná podlaha 4</v>
      </c>
      <c r="C74" s="94" t="str">
        <f ca="1">IF(Zakazka!$P$982=0,"",Zakazka!$P$982)</f>
        <v/>
      </c>
      <c r="D74" s="95">
        <f ca="1">IF(Zakazka!$R$982=0,"",Zakazka!$R$982)</f>
        <v>51.853406077849598</v>
      </c>
      <c r="E74" s="94" t="str">
        <f ca="1">IF(Zakazka!$V$982=0,"",Zakazka!$V$982)</f>
        <v/>
      </c>
      <c r="F74" s="94" t="str">
        <f ca="1">IF(Zakazka!$W$982=0,"",Zakazka!$W$982)</f>
        <v/>
      </c>
    </row>
    <row r="75" spans="2:6" s="92" customFormat="1" ht="12" outlineLevel="3">
      <c r="B75" s="93" t="str">
        <f ca="1">IF(Zakazka!$J$994=0,"",Zakazka!$J$994)</f>
        <v>SH1n14: Prkenná podlaha 5</v>
      </c>
      <c r="C75" s="94" t="str">
        <f ca="1">IF(Zakazka!$P$994=0,"",Zakazka!$P$994)</f>
        <v/>
      </c>
      <c r="D75" s="95">
        <f ca="1">IF(Zakazka!$R$994=0,"",Zakazka!$R$994)</f>
        <v>6.1996058200000004</v>
      </c>
      <c r="E75" s="94" t="str">
        <f ca="1">IF(Zakazka!$V$994=0,"",Zakazka!$V$994)</f>
        <v/>
      </c>
      <c r="F75" s="94" t="str">
        <f ca="1">IF(Zakazka!$W$994=0,"",Zakazka!$W$994)</f>
        <v/>
      </c>
    </row>
    <row r="76" spans="2:6" s="92" customFormat="1" ht="12" outlineLevel="3">
      <c r="B76" s="93" t="str">
        <f ca="1">IF(Zakazka!$J$1002=0,"",Zakazka!$J$1002)</f>
        <v>SH1n15: Keramická dlažba 3</v>
      </c>
      <c r="C76" s="94" t="str">
        <f ca="1">IF(Zakazka!$P$1002=0,"",Zakazka!$P$1002)</f>
        <v/>
      </c>
      <c r="D76" s="95">
        <f ca="1">IF(Zakazka!$R$1002=0,"",Zakazka!$R$1002)</f>
        <v>6.4978035553343991</v>
      </c>
      <c r="E76" s="94" t="str">
        <f ca="1">IF(Zakazka!$V$1002=0,"",Zakazka!$V$1002)</f>
        <v/>
      </c>
      <c r="F76" s="94" t="str">
        <f ca="1">IF(Zakazka!$W$1002=0,"",Zakazka!$W$1002)</f>
        <v/>
      </c>
    </row>
    <row r="77" spans="2:6" s="92" customFormat="1" ht="12" outlineLevel="3">
      <c r="B77" s="93" t="str">
        <f ca="1">IF(Zakazka!$J$1012=0,"",Zakazka!$J$1012)</f>
        <v>SH1n16: Cihelná dlažba (topinky) 5</v>
      </c>
      <c r="C77" s="94" t="str">
        <f ca="1">IF(Zakazka!$P$1012=0,"",Zakazka!$P$1012)</f>
        <v/>
      </c>
      <c r="D77" s="95">
        <f ca="1">IF(Zakazka!$R$1012=0,"",Zakazka!$R$1012)</f>
        <v>6.8109797999999993</v>
      </c>
      <c r="E77" s="94" t="str">
        <f ca="1">IF(Zakazka!$V$1012=0,"",Zakazka!$V$1012)</f>
        <v/>
      </c>
      <c r="F77" s="94" t="str">
        <f ca="1">IF(Zakazka!$W$1012=0,"",Zakazka!$W$1012)</f>
        <v/>
      </c>
    </row>
    <row r="78" spans="2:6" s="92" customFormat="1" ht="12" outlineLevel="3">
      <c r="B78" s="93" t="str">
        <f ca="1">IF(Zakazka!$J$1016=0,"",Zakazka!$J$1016)</f>
        <v>SH1n21: Epoxidový nátěr 3</v>
      </c>
      <c r="C78" s="94" t="str">
        <f ca="1">IF(Zakazka!$P$1016=0,"",Zakazka!$P$1016)</f>
        <v/>
      </c>
      <c r="D78" s="95">
        <f ca="1">IF(Zakazka!$R$1016=0,"",Zakazka!$R$1016)</f>
        <v>15.63611038</v>
      </c>
      <c r="E78" s="94" t="str">
        <f ca="1">IF(Zakazka!$V$1016=0,"",Zakazka!$V$1016)</f>
        <v/>
      </c>
      <c r="F78" s="94" t="str">
        <f ca="1">IF(Zakazka!$W$1016=0,"",Zakazka!$W$1016)</f>
        <v/>
      </c>
    </row>
    <row r="79" spans="2:6" s="92" customFormat="1" ht="12" outlineLevel="3">
      <c r="B79" s="93" t="str">
        <f ca="1">IF(Zakazka!$J$1026=0,"",Zakazka!$J$1026)</f>
        <v>SH1n22: Špalíková dlažba 2</v>
      </c>
      <c r="C79" s="94" t="str">
        <f ca="1">IF(Zakazka!$P$1026=0,"",Zakazka!$P$1026)</f>
        <v/>
      </c>
      <c r="D79" s="95">
        <f ca="1">IF(Zakazka!$R$1026=0,"",Zakazka!$R$1026)</f>
        <v>3.4312465400000001</v>
      </c>
      <c r="E79" s="94" t="str">
        <f ca="1">IF(Zakazka!$V$1026=0,"",Zakazka!$V$1026)</f>
        <v/>
      </c>
      <c r="F79" s="94" t="str">
        <f ca="1">IF(Zakazka!$W$1026=0,"",Zakazka!$W$1026)</f>
        <v/>
      </c>
    </row>
    <row r="80" spans="2:6" s="88" customFormat="1" outlineLevel="2">
      <c r="B80" s="89" t="str">
        <f ca="1">IF(Zakazka!$J$1037=0,"",Zakazka!$J$1037)</f>
        <v>SH2b: Stropy a podhledy - BOURANÉ</v>
      </c>
      <c r="C80" s="90" t="str">
        <f ca="1">IF(Zakazka!$P$1037=0,"",Zakazka!$P$1037)</f>
        <v/>
      </c>
      <c r="D80" s="91" t="str">
        <f ca="1">IF(Zakazka!$R$1037=0,"",Zakazka!$R$1037)</f>
        <v/>
      </c>
      <c r="E80" s="90" t="str">
        <f ca="1">IF(Zakazka!$V$1037=0,"",Zakazka!$V$1037)</f>
        <v/>
      </c>
      <c r="F80" s="90" t="str">
        <f ca="1">IF(Zakazka!$W$1037=0,"",Zakazka!$W$1037)</f>
        <v/>
      </c>
    </row>
    <row r="81" spans="2:6" s="92" customFormat="1" ht="12" outlineLevel="3">
      <c r="B81" s="93" t="str">
        <f ca="1">IF(Zakazka!$J$1038=0,"",Zakazka!$J$1038)</f>
        <v>SH2b01: Omítaný podhled</v>
      </c>
      <c r="C81" s="94" t="str">
        <f ca="1">IF(Zakazka!$P$1038=0,"",Zakazka!$P$1038)</f>
        <v/>
      </c>
      <c r="D81" s="95" t="str">
        <f ca="1">IF(Zakazka!$R$1038=0,"",Zakazka!$R$1038)</f>
        <v/>
      </c>
      <c r="E81" s="94" t="str">
        <f ca="1">IF(Zakazka!$V$1038=0,"",Zakazka!$V$1038)</f>
        <v/>
      </c>
      <c r="F81" s="94" t="str">
        <f ca="1">IF(Zakazka!$W$1038=0,"",Zakazka!$W$1038)</f>
        <v/>
      </c>
    </row>
    <row r="82" spans="2:6" s="88" customFormat="1" outlineLevel="2">
      <c r="B82" s="89" t="str">
        <f ca="1">IF(Zakazka!$J$1042=0,"",Zakazka!$J$1042)</f>
        <v>SH2n: Stropy a podhledy - NOVÉ</v>
      </c>
      <c r="C82" s="90" t="str">
        <f ca="1">IF(Zakazka!$P$1042=0,"",Zakazka!$P$1042)</f>
        <v/>
      </c>
      <c r="D82" s="91">
        <f ca="1">IF(Zakazka!$R$1042=0,"",Zakazka!$R$1042)</f>
        <v>22.213100194999999</v>
      </c>
      <c r="E82" s="90" t="str">
        <f ca="1">IF(Zakazka!$V$1042=0,"",Zakazka!$V$1042)</f>
        <v/>
      </c>
      <c r="F82" s="90" t="str">
        <f ca="1">IF(Zakazka!$W$1042=0,"",Zakazka!$W$1042)</f>
        <v/>
      </c>
    </row>
    <row r="83" spans="2:6" s="92" customFormat="1" ht="12" outlineLevel="3">
      <c r="B83" s="93" t="str">
        <f ca="1">IF(Zakazka!$J$1043=0,"",Zakazka!$J$1043)</f>
        <v>SH2n01: Zateplený podhled střechy</v>
      </c>
      <c r="C83" s="94" t="str">
        <f ca="1">IF(Zakazka!$P$1043=0,"",Zakazka!$P$1043)</f>
        <v/>
      </c>
      <c r="D83" s="95">
        <f ca="1">IF(Zakazka!$R$1043=0,"",Zakazka!$R$1043)</f>
        <v>21.714975544999998</v>
      </c>
      <c r="E83" s="94" t="str">
        <f ca="1">IF(Zakazka!$V$1043=0,"",Zakazka!$V$1043)</f>
        <v/>
      </c>
      <c r="F83" s="94" t="str">
        <f ca="1">IF(Zakazka!$W$1043=0,"",Zakazka!$W$1043)</f>
        <v/>
      </c>
    </row>
    <row r="84" spans="2:6" s="92" customFormat="1" ht="12" outlineLevel="3">
      <c r="B84" s="93" t="str">
        <f ca="1">IF(Zakazka!$J$1066=0,"",Zakazka!$J$1066)</f>
        <v>SH2n02: Zateplený podhled střechy, hladký obílený</v>
      </c>
      <c r="C84" s="94" t="str">
        <f ca="1">IF(Zakazka!$P$1066=0,"",Zakazka!$P$1066)</f>
        <v/>
      </c>
      <c r="D84" s="95">
        <f ca="1">IF(Zakazka!$R$1066=0,"",Zakazka!$R$1066)</f>
        <v>0.49812465000000006</v>
      </c>
      <c r="E84" s="94" t="str">
        <f ca="1">IF(Zakazka!$V$1066=0,"",Zakazka!$V$1066)</f>
        <v/>
      </c>
      <c r="F84" s="94" t="str">
        <f ca="1">IF(Zakazka!$W$1066=0,"",Zakazka!$W$1066)</f>
        <v/>
      </c>
    </row>
    <row r="85" spans="2:6" s="88" customFormat="1" outlineLevel="2">
      <c r="B85" s="89" t="str">
        <f ca="1">IF(Zakazka!$J$1080=0,"",Zakazka!$J$1080)</f>
        <v>SH3b: Střechy - BOURANÉ</v>
      </c>
      <c r="C85" s="90" t="str">
        <f ca="1">IF(Zakazka!$P$1080=0,"",Zakazka!$P$1080)</f>
        <v/>
      </c>
      <c r="D85" s="91" t="str">
        <f ca="1">IF(Zakazka!$R$1080=0,"",Zakazka!$R$1080)</f>
        <v/>
      </c>
      <c r="E85" s="90" t="str">
        <f ca="1">IF(Zakazka!$V$1080=0,"",Zakazka!$V$1080)</f>
        <v/>
      </c>
      <c r="F85" s="90" t="str">
        <f ca="1">IF(Zakazka!$W$1080=0,"",Zakazka!$W$1080)</f>
        <v/>
      </c>
    </row>
    <row r="86" spans="2:6" s="92" customFormat="1" ht="12" outlineLevel="3">
      <c r="B86" s="93" t="str">
        <f ca="1">IF(Zakazka!$J$1081=0,"",Zakazka!$J$1081)</f>
        <v>SH3b03: Krytina, Břidlice na bednění</v>
      </c>
      <c r="C86" s="94" t="str">
        <f ca="1">IF(Zakazka!$P$1081=0,"",Zakazka!$P$1081)</f>
        <v/>
      </c>
      <c r="D86" s="95" t="str">
        <f ca="1">IF(Zakazka!$R$1081=0,"",Zakazka!$R$1081)</f>
        <v/>
      </c>
      <c r="E86" s="94" t="str">
        <f ca="1">IF(Zakazka!$V$1081=0,"",Zakazka!$V$1081)</f>
        <v/>
      </c>
      <c r="F86" s="94" t="str">
        <f ca="1">IF(Zakazka!$W$1081=0,"",Zakazka!$W$1081)</f>
        <v/>
      </c>
    </row>
    <row r="87" spans="2:6" s="88" customFormat="1" outlineLevel="2">
      <c r="B87" s="89" t="str">
        <f ca="1">IF(Zakazka!$J$1088=0,"",Zakazka!$J$1088)</f>
        <v>SI.01: PODLAHY</v>
      </c>
      <c r="C87" s="90" t="str">
        <f ca="1">IF(Zakazka!$P$1088=0,"",Zakazka!$P$1088)</f>
        <v/>
      </c>
      <c r="D87" s="91">
        <f ca="1">IF(Zakazka!$R$1088=0,"",Zakazka!$R$1088)</f>
        <v>5.0695844999999995</v>
      </c>
      <c r="E87" s="90" t="str">
        <f ca="1">IF(Zakazka!$V$1088=0,"",Zakazka!$V$1088)</f>
        <v/>
      </c>
      <c r="F87" s="90" t="str">
        <f ca="1">IF(Zakazka!$W$1088=0,"",Zakazka!$W$1088)</f>
        <v/>
      </c>
    </row>
    <row r="88" spans="2:6" s="92" customFormat="1" ht="12" outlineLevel="3">
      <c r="B88" s="93" t="str">
        <f ca="1">IF(Zakazka!$J$1089=0,"",Zakazka!$J$1089)</f>
        <v>SI.01_0: MECHANICKÉ OČIŠTĚNÍ POVRCHU</v>
      </c>
      <c r="C88" s="94" t="str">
        <f ca="1">IF(Zakazka!$P$1089=0,"",Zakazka!$P$1089)</f>
        <v/>
      </c>
      <c r="D88" s="95" t="str">
        <f ca="1">IF(Zakazka!$R$1089=0,"",Zakazka!$R$1089)</f>
        <v/>
      </c>
      <c r="E88" s="94" t="str">
        <f ca="1">IF(Zakazka!$V$1089=0,"",Zakazka!$V$1089)</f>
        <v/>
      </c>
      <c r="F88" s="94" t="str">
        <f ca="1">IF(Zakazka!$W$1089=0,"",Zakazka!$W$1089)</f>
        <v/>
      </c>
    </row>
    <row r="89" spans="2:6" s="92" customFormat="1" ht="12" outlineLevel="3">
      <c r="B89" s="93" t="str">
        <f ca="1">IF(Zakazka!$J$1098=0,"",Zakazka!$J$1098)</f>
        <v>SI.01_1: CIHELNÁ DLAŽBA</v>
      </c>
      <c r="C89" s="94" t="str">
        <f ca="1">IF(Zakazka!$P$1098=0,"",Zakazka!$P$1098)</f>
        <v/>
      </c>
      <c r="D89" s="95">
        <f ca="1">IF(Zakazka!$R$1098=0,"",Zakazka!$R$1098)</f>
        <v>1.1967592</v>
      </c>
      <c r="E89" s="94" t="str">
        <f ca="1">IF(Zakazka!$V$1098=0,"",Zakazka!$V$1098)</f>
        <v/>
      </c>
      <c r="F89" s="94" t="str">
        <f ca="1">IF(Zakazka!$W$1098=0,"",Zakazka!$W$1098)</f>
        <v/>
      </c>
    </row>
    <row r="90" spans="2:6" s="92" customFormat="1" ht="12" outlineLevel="3">
      <c r="B90" s="93" t="str">
        <f ca="1">IF(Zakazka!$J$1109=0,"",Zakazka!$J$1109)</f>
        <v>SI.01_2: KAMENNÁ DLAŽBA ŘEZANÁ</v>
      </c>
      <c r="C90" s="94" t="str">
        <f ca="1">IF(Zakazka!$P$1109=0,"",Zakazka!$P$1109)</f>
        <v/>
      </c>
      <c r="D90" s="95">
        <f ca="1">IF(Zakazka!$R$1109=0,"",Zakazka!$R$1109)</f>
        <v>0.32806400000000002</v>
      </c>
      <c r="E90" s="94" t="str">
        <f ca="1">IF(Zakazka!$V$1109=0,"",Zakazka!$V$1109)</f>
        <v/>
      </c>
      <c r="F90" s="94" t="str">
        <f ca="1">IF(Zakazka!$W$1109=0,"",Zakazka!$W$1109)</f>
        <v/>
      </c>
    </row>
    <row r="91" spans="2:6" s="92" customFormat="1" ht="12" outlineLevel="3">
      <c r="B91" s="93" t="str">
        <f ca="1">IF(Zakazka!$J$1115=0,"",Zakazka!$J$1115)</f>
        <v>SI.01_3: DUBOVÉ VLÝSKY</v>
      </c>
      <c r="C91" s="94" t="str">
        <f ca="1">IF(Zakazka!$P$1115=0,"",Zakazka!$P$1115)</f>
        <v/>
      </c>
      <c r="D91" s="95">
        <f ca="1">IF(Zakazka!$R$1115=0,"",Zakazka!$R$1115)</f>
        <v>4.8092999999999999E-3</v>
      </c>
      <c r="E91" s="94" t="str">
        <f ca="1">IF(Zakazka!$V$1115=0,"",Zakazka!$V$1115)</f>
        <v/>
      </c>
      <c r="F91" s="94" t="str">
        <f ca="1">IF(Zakazka!$W$1115=0,"",Zakazka!$W$1115)</f>
        <v/>
      </c>
    </row>
    <row r="92" spans="2:6" s="92" customFormat="1" ht="12" outlineLevel="3">
      <c r="B92" s="93" t="str">
        <f ca="1">IF(Zakazka!$J$1123=0,"",Zakazka!$J$1123)</f>
        <v>SI.01_4: KAMENNÁ DLAŽBA Z NEPRAVIDELNÝCH ŠLAPÁKŮ</v>
      </c>
      <c r="C92" s="94" t="str">
        <f ca="1">IF(Zakazka!$P$1123=0,"",Zakazka!$P$1123)</f>
        <v/>
      </c>
      <c r="D92" s="95">
        <f ca="1">IF(Zakazka!$R$1123=0,"",Zakazka!$R$1123)</f>
        <v>1.28772</v>
      </c>
      <c r="E92" s="94" t="str">
        <f ca="1">IF(Zakazka!$V$1123=0,"",Zakazka!$V$1123)</f>
        <v/>
      </c>
      <c r="F92" s="94" t="str">
        <f ca="1">IF(Zakazka!$W$1123=0,"",Zakazka!$W$1123)</f>
        <v/>
      </c>
    </row>
    <row r="93" spans="2:6" s="92" customFormat="1" ht="12" outlineLevel="3">
      <c r="B93" s="93" t="str">
        <f ca="1">IF(Zakazka!$J$1131=0,"",Zakazka!$J$1131)</f>
        <v>SI.01_5: OBNOVA CIHLOVÝCH STUPŇŮ</v>
      </c>
      <c r="C93" s="94" t="str">
        <f ca="1">IF(Zakazka!$P$1131=0,"",Zakazka!$P$1131)</f>
        <v/>
      </c>
      <c r="D93" s="95">
        <f ca="1">IF(Zakazka!$R$1131=0,"",Zakazka!$R$1131)</f>
        <v>2.2522320000000002</v>
      </c>
      <c r="E93" s="94" t="str">
        <f ca="1">IF(Zakazka!$V$1131=0,"",Zakazka!$V$1131)</f>
        <v/>
      </c>
      <c r="F93" s="94" t="str">
        <f ca="1">IF(Zakazka!$W$1131=0,"",Zakazka!$W$1131)</f>
        <v/>
      </c>
    </row>
    <row r="94" spans="2:6" s="92" customFormat="1" ht="12" outlineLevel="3">
      <c r="B94" s="93" t="str">
        <f ca="1">IF(Zakazka!$J$1139=0,"",Zakazka!$J$1139)</f>
        <v>SI.01_6: OBNOVA KAMENNÝCH STUPŇŮ</v>
      </c>
      <c r="C94" s="94" t="str">
        <f ca="1">IF(Zakazka!$P$1139=0,"",Zakazka!$P$1139)</f>
        <v/>
      </c>
      <c r="D94" s="95" t="str">
        <f ca="1">IF(Zakazka!$R$1139=0,"",Zakazka!$R$1139)</f>
        <v/>
      </c>
      <c r="E94" s="94" t="str">
        <f ca="1">IF(Zakazka!$V$1139=0,"",Zakazka!$V$1139)</f>
        <v/>
      </c>
      <c r="F94" s="94" t="str">
        <f ca="1">IF(Zakazka!$W$1139=0,"",Zakazka!$W$1139)</f>
        <v/>
      </c>
    </row>
    <row r="95" spans="2:6" s="88" customFormat="1" outlineLevel="2">
      <c r="B95" s="89" t="str">
        <f ca="1">IF(Zakazka!$J$1148=0,"",Zakazka!$J$1148)</f>
        <v>SI.02: STĚNY</v>
      </c>
      <c r="C95" s="90" t="str">
        <f ca="1">IF(Zakazka!$P$1148=0,"",Zakazka!$P$1148)</f>
        <v/>
      </c>
      <c r="D95" s="91">
        <f ca="1">IF(Zakazka!$R$1148=0,"",Zakazka!$R$1148)</f>
        <v>26.6541006</v>
      </c>
      <c r="E95" s="90" t="str">
        <f ca="1">IF(Zakazka!$V$1148=0,"",Zakazka!$V$1148)</f>
        <v/>
      </c>
      <c r="F95" s="90" t="str">
        <f ca="1">IF(Zakazka!$W$1148=0,"",Zakazka!$W$1148)</f>
        <v/>
      </c>
    </row>
    <row r="96" spans="2:6" s="92" customFormat="1" ht="12" outlineLevel="3">
      <c r="B96" s="93" t="str">
        <f ca="1">IF(Zakazka!$J$1149=0,"",Zakazka!$J$1149)</f>
        <v>SI.02_0: ŠTUKOVÁNÍ PODSTUPNIC</v>
      </c>
      <c r="C96" s="94" t="str">
        <f ca="1">IF(Zakazka!$P$1149=0,"",Zakazka!$P$1149)</f>
        <v/>
      </c>
      <c r="D96" s="95">
        <f ca="1">IF(Zakazka!$R$1149=0,"",Zakazka!$R$1149)</f>
        <v>0.15264000000000005</v>
      </c>
      <c r="E96" s="94" t="str">
        <f ca="1">IF(Zakazka!$V$1149=0,"",Zakazka!$V$1149)</f>
        <v/>
      </c>
      <c r="F96" s="94" t="str">
        <f ca="1">IF(Zakazka!$W$1149=0,"",Zakazka!$W$1149)</f>
        <v/>
      </c>
    </row>
    <row r="97" spans="2:6" s="92" customFormat="1" ht="12" outlineLevel="3">
      <c r="B97" s="93" t="str">
        <f ca="1">IF(Zakazka!$J$1156=0,"",Zakazka!$J$1156)</f>
        <v>SI.02_1: ZAPRAVENÍ DRÁŽEK PO INSTALACÍCH A ZAČIŠTĚNÍ ODBOURÁVEK</v>
      </c>
      <c r="C97" s="94" t="str">
        <f ca="1">IF(Zakazka!$P$1156=0,"",Zakazka!$P$1156)</f>
        <v/>
      </c>
      <c r="D97" s="95">
        <f ca="1">IF(Zakazka!$R$1156=0,"",Zakazka!$R$1156)</f>
        <v>16.729677000000002</v>
      </c>
      <c r="E97" s="94" t="str">
        <f ca="1">IF(Zakazka!$V$1156=0,"",Zakazka!$V$1156)</f>
        <v/>
      </c>
      <c r="F97" s="94" t="str">
        <f ca="1">IF(Zakazka!$W$1156=0,"",Zakazka!$W$1156)</f>
        <v/>
      </c>
    </row>
    <row r="98" spans="2:6" s="92" customFormat="1" ht="12" outlineLevel="3">
      <c r="B98" s="93" t="str">
        <f ca="1">IF(Zakazka!$J$1203=0,"",Zakazka!$J$1203)</f>
        <v>SI.02_2: NOVÁ VÝMALBA STÁVAJÍCÍCH POVRCHŮ</v>
      </c>
      <c r="C98" s="94" t="str">
        <f ca="1">IF(Zakazka!$P$1203=0,"",Zakazka!$P$1203)</f>
        <v/>
      </c>
      <c r="D98" s="95">
        <f ca="1">IF(Zakazka!$R$1203=0,"",Zakazka!$R$1203)</f>
        <v>3.3322400999999999</v>
      </c>
      <c r="E98" s="94" t="str">
        <f ca="1">IF(Zakazka!$V$1203=0,"",Zakazka!$V$1203)</f>
        <v/>
      </c>
      <c r="F98" s="94" t="str">
        <f ca="1">IF(Zakazka!$W$1203=0,"",Zakazka!$W$1203)</f>
        <v/>
      </c>
    </row>
    <row r="99" spans="2:6" s="92" customFormat="1" ht="12" outlineLevel="3">
      <c r="B99" s="93" t="str">
        <f ca="1">IF(Zakazka!$J$1260=0,"",Zakazka!$J$1260)</f>
        <v>SI.02_3: NOVÁ VÝMALBA CELOPLOŠNĚ OŠKRÁBANÝCH OMÍTEK</v>
      </c>
      <c r="C99" s="94" t="str">
        <f ca="1">IF(Zakazka!$P$1260=0,"",Zakazka!$P$1260)</f>
        <v/>
      </c>
      <c r="D99" s="95">
        <f ca="1">IF(Zakazka!$R$1260=0,"",Zakazka!$R$1260)</f>
        <v>5.9908099999999999E-2</v>
      </c>
      <c r="E99" s="94" t="str">
        <f ca="1">IF(Zakazka!$V$1260=0,"",Zakazka!$V$1260)</f>
        <v/>
      </c>
      <c r="F99" s="94" t="str">
        <f ca="1">IF(Zakazka!$W$1260=0,"",Zakazka!$W$1260)</f>
        <v/>
      </c>
    </row>
    <row r="100" spans="2:6" s="92" customFormat="1" ht="12" outlineLevel="3">
      <c r="B100" s="93" t="str">
        <f ca="1">IF(Zakazka!$J$1270=0,"",Zakazka!$J$1270)</f>
        <v>SI.02_4: KONSOLIDACE A OPRAVA REŽNÉHO ZDIVA</v>
      </c>
      <c r="C100" s="94" t="str">
        <f ca="1">IF(Zakazka!$P$1270=0,"",Zakazka!$P$1270)</f>
        <v/>
      </c>
      <c r="D100" s="95">
        <f ca="1">IF(Zakazka!$R$1270=0,"",Zakazka!$R$1270)</f>
        <v>3.6872979000000008</v>
      </c>
      <c r="E100" s="94" t="str">
        <f ca="1">IF(Zakazka!$V$1270=0,"",Zakazka!$V$1270)</f>
        <v/>
      </c>
      <c r="F100" s="94" t="str">
        <f ca="1">IF(Zakazka!$W$1270=0,"",Zakazka!$W$1270)</f>
        <v/>
      </c>
    </row>
    <row r="101" spans="2:6" s="92" customFormat="1" ht="12" outlineLevel="3">
      <c r="B101" s="93" t="str">
        <f ca="1">IF(Zakazka!$J$1285=0,"",Zakazka!$J$1285)</f>
        <v>SI.02_5: OPRAVA A LÍČENÍ REŽNÉHO ZDIVA</v>
      </c>
      <c r="C101" s="94" t="str">
        <f ca="1">IF(Zakazka!$P$1285=0,"",Zakazka!$P$1285)</f>
        <v/>
      </c>
      <c r="D101" s="95">
        <f ca="1">IF(Zakazka!$R$1285=0,"",Zakazka!$R$1285)</f>
        <v>1.157702</v>
      </c>
      <c r="E101" s="94" t="str">
        <f ca="1">IF(Zakazka!$V$1285=0,"",Zakazka!$V$1285)</f>
        <v/>
      </c>
      <c r="F101" s="94" t="str">
        <f ca="1">IF(Zakazka!$W$1285=0,"",Zakazka!$W$1285)</f>
        <v/>
      </c>
    </row>
    <row r="102" spans="2:6" s="92" customFormat="1" ht="12" outlineLevel="3">
      <c r="B102" s="93" t="str">
        <f ca="1">IF(Zakazka!$J$1295=0,"",Zakazka!$J$1295)</f>
        <v>SI.02_6: OPRAVA A LÍČENÍ CEMENTOVÝCH POVRCHŮ</v>
      </c>
      <c r="C102" s="94" t="str">
        <f ca="1">IF(Zakazka!$P$1295=0,"",Zakazka!$P$1295)</f>
        <v/>
      </c>
      <c r="D102" s="95">
        <f ca="1">IF(Zakazka!$R$1295=0,"",Zakazka!$R$1295)</f>
        <v>0.1068389</v>
      </c>
      <c r="E102" s="94" t="str">
        <f ca="1">IF(Zakazka!$V$1295=0,"",Zakazka!$V$1295)</f>
        <v/>
      </c>
      <c r="F102" s="94" t="str">
        <f ca="1">IF(Zakazka!$W$1295=0,"",Zakazka!$W$1295)</f>
        <v/>
      </c>
    </row>
    <row r="103" spans="2:6" s="92" customFormat="1" ht="12" outlineLevel="3">
      <c r="B103" s="93" t="str">
        <f ca="1">IF(Zakazka!$J$1306=0,"",Zakazka!$J$1306)</f>
        <v>SI.02_8: NOVÁ OMÍTKA ODHALENÉHO ZDIVA</v>
      </c>
      <c r="C103" s="94" t="str">
        <f ca="1">IF(Zakazka!$P$1306=0,"",Zakazka!$P$1306)</f>
        <v/>
      </c>
      <c r="D103" s="95">
        <f ca="1">IF(Zakazka!$R$1306=0,"",Zakazka!$R$1306)</f>
        <v>1.1754908000000002</v>
      </c>
      <c r="E103" s="94" t="str">
        <f ca="1">IF(Zakazka!$V$1306=0,"",Zakazka!$V$1306)</f>
        <v/>
      </c>
      <c r="F103" s="94" t="str">
        <f ca="1">IF(Zakazka!$W$1306=0,"",Zakazka!$W$1306)</f>
        <v/>
      </c>
    </row>
    <row r="104" spans="2:6" s="92" customFormat="1" ht="12" outlineLevel="3">
      <c r="B104" s="93" t="str">
        <f ca="1">IF(Zakazka!$J$1313=0,"",Zakazka!$J$1313)</f>
        <v>SI.02_9: NOVÁ VÝMALBA STÁVAJÍCÍCH POVRCHŮ LAZURNÍ TECHNIKOU</v>
      </c>
      <c r="C104" s="94" t="str">
        <f ca="1">IF(Zakazka!$P$1313=0,"",Zakazka!$P$1313)</f>
        <v/>
      </c>
      <c r="D104" s="95">
        <f ca="1">IF(Zakazka!$R$1313=0,"",Zakazka!$R$1313)</f>
        <v>0.25230579999999997</v>
      </c>
      <c r="E104" s="94" t="str">
        <f ca="1">IF(Zakazka!$V$1313=0,"",Zakazka!$V$1313)</f>
        <v/>
      </c>
      <c r="F104" s="94" t="str">
        <f ca="1">IF(Zakazka!$W$1313=0,"",Zakazka!$W$1313)</f>
        <v/>
      </c>
    </row>
    <row r="105" spans="2:6" s="88" customFormat="1" outlineLevel="2">
      <c r="B105" s="89" t="str">
        <f ca="1">IF(Zakazka!$J$1326=0,"",Zakazka!$J$1326)</f>
        <v>SI.03: STROPY A PODHLEDY</v>
      </c>
      <c r="C105" s="90" t="str">
        <f ca="1">IF(Zakazka!$P$1326=0,"",Zakazka!$P$1326)</f>
        <v/>
      </c>
      <c r="D105" s="91">
        <f ca="1">IF(Zakazka!$R$1326=0,"",Zakazka!$R$1326)</f>
        <v>8.7662964999999975</v>
      </c>
      <c r="E105" s="90" t="str">
        <f ca="1">IF(Zakazka!$V$1326=0,"",Zakazka!$V$1326)</f>
        <v/>
      </c>
      <c r="F105" s="90" t="str">
        <f ca="1">IF(Zakazka!$W$1326=0,"",Zakazka!$W$1326)</f>
        <v/>
      </c>
    </row>
    <row r="106" spans="2:6" s="92" customFormat="1" ht="12" outlineLevel="3">
      <c r="B106" s="93" t="str">
        <f ca="1">IF(Zakazka!$J$1327=0,"",Zakazka!$J$1327)</f>
        <v>SI.03_1: ZAPRAVENÍ DRÁŽEK PO INSTALACÍCH A ZAČIŠTĚNÍ ODBOURÁVEK</v>
      </c>
      <c r="C106" s="94" t="str">
        <f ca="1">IF(Zakazka!$P$1327=0,"",Zakazka!$P$1327)</f>
        <v/>
      </c>
      <c r="D106" s="95">
        <f ca="1">IF(Zakazka!$R$1327=0,"",Zakazka!$R$1327)</f>
        <v>4.9384990000000002</v>
      </c>
      <c r="E106" s="94" t="str">
        <f ca="1">IF(Zakazka!$V$1327=0,"",Zakazka!$V$1327)</f>
        <v/>
      </c>
      <c r="F106" s="94" t="str">
        <f ca="1">IF(Zakazka!$W$1327=0,"",Zakazka!$W$1327)</f>
        <v/>
      </c>
    </row>
    <row r="107" spans="2:6" s="92" customFormat="1" ht="12" outlineLevel="3">
      <c r="B107" s="93" t="str">
        <f ca="1">IF(Zakazka!$J$1371=0,"",Zakazka!$J$1371)</f>
        <v>SI.03_2: NOVÁ VÝMALBA STÁVAJÍCÍCH POVRCHŮ</v>
      </c>
      <c r="C107" s="94" t="str">
        <f ca="1">IF(Zakazka!$P$1371=0,"",Zakazka!$P$1371)</f>
        <v/>
      </c>
      <c r="D107" s="95">
        <f ca="1">IF(Zakazka!$R$1371=0,"",Zakazka!$R$1371)</f>
        <v>0.82361610000000018</v>
      </c>
      <c r="E107" s="94" t="str">
        <f ca="1">IF(Zakazka!$V$1371=0,"",Zakazka!$V$1371)</f>
        <v/>
      </c>
      <c r="F107" s="94" t="str">
        <f ca="1">IF(Zakazka!$W$1371=0,"",Zakazka!$W$1371)</f>
        <v/>
      </c>
    </row>
    <row r="108" spans="2:6" s="92" customFormat="1" ht="12" outlineLevel="3">
      <c r="B108" s="93" t="str">
        <f ca="1">IF(Zakazka!$J$1427=0,"",Zakazka!$J$1427)</f>
        <v>SI.03_4: KONSOLIDACE A OPRAVA REŽNÉHO ZDIVA</v>
      </c>
      <c r="C108" s="94" t="str">
        <f ca="1">IF(Zakazka!$P$1427=0,"",Zakazka!$P$1427)</f>
        <v/>
      </c>
      <c r="D108" s="95">
        <f ca="1">IF(Zakazka!$R$1427=0,"",Zakazka!$R$1427)</f>
        <v>1.9190456999999999</v>
      </c>
      <c r="E108" s="94" t="str">
        <f ca="1">IF(Zakazka!$V$1427=0,"",Zakazka!$V$1427)</f>
        <v/>
      </c>
      <c r="F108" s="94" t="str">
        <f ca="1">IF(Zakazka!$W$1427=0,"",Zakazka!$W$1427)</f>
        <v/>
      </c>
    </row>
    <row r="109" spans="2:6" s="92" customFormat="1" ht="12" outlineLevel="3">
      <c r="B109" s="93" t="str">
        <f ca="1">IF(Zakazka!$J$1442=0,"",Zakazka!$J$1442)</f>
        <v>SI.03_5: OPRAVA A LÍČENÍ REŽNÉHO ZDIVA</v>
      </c>
      <c r="C109" s="94" t="str">
        <f ca="1">IF(Zakazka!$P$1442=0,"",Zakazka!$P$1442)</f>
        <v/>
      </c>
      <c r="D109" s="95">
        <f ca="1">IF(Zakazka!$R$1442=0,"",Zakazka!$R$1442)</f>
        <v>3.5462199999999999E-2</v>
      </c>
      <c r="E109" s="94" t="str">
        <f ca="1">IF(Zakazka!$V$1442=0,"",Zakazka!$V$1442)</f>
        <v/>
      </c>
      <c r="F109" s="94" t="str">
        <f ca="1">IF(Zakazka!$W$1442=0,"",Zakazka!$W$1442)</f>
        <v/>
      </c>
    </row>
    <row r="110" spans="2:6" s="92" customFormat="1" ht="12" outlineLevel="3">
      <c r="B110" s="93" t="str">
        <f ca="1">IF(Zakazka!$J$1450=0,"",Zakazka!$J$1450)</f>
        <v>SI.03_6: OPRAVA A LÍČENÍ CEMENTOVÝCH POVRCHŮ</v>
      </c>
      <c r="C110" s="94" t="str">
        <f ca="1">IF(Zakazka!$P$1450=0,"",Zakazka!$P$1450)</f>
        <v/>
      </c>
      <c r="D110" s="95">
        <f ca="1">IF(Zakazka!$R$1450=0,"",Zakazka!$R$1450)</f>
        <v>0.1080511</v>
      </c>
      <c r="E110" s="94" t="str">
        <f ca="1">IF(Zakazka!$V$1450=0,"",Zakazka!$V$1450)</f>
        <v/>
      </c>
      <c r="F110" s="94" t="str">
        <f ca="1">IF(Zakazka!$W$1450=0,"",Zakazka!$W$1450)</f>
        <v/>
      </c>
    </row>
    <row r="111" spans="2:6" s="92" customFormat="1" ht="12" outlineLevel="3">
      <c r="B111" s="93" t="str">
        <f ca="1">IF(Zakazka!$J$1460=0,"",Zakazka!$J$1460)</f>
        <v>SI.03_7: NOVÁ OMÍTKA ODHALENÉHO ZDIVA</v>
      </c>
      <c r="C111" s="94" t="str">
        <f ca="1">IF(Zakazka!$P$1460=0,"",Zakazka!$P$1460)</f>
        <v/>
      </c>
      <c r="D111" s="95">
        <f ca="1">IF(Zakazka!$R$1460=0,"",Zakazka!$R$1460)</f>
        <v>0.8420088</v>
      </c>
      <c r="E111" s="94" t="str">
        <f ca="1">IF(Zakazka!$V$1460=0,"",Zakazka!$V$1460)</f>
        <v/>
      </c>
      <c r="F111" s="94" t="str">
        <f ca="1">IF(Zakazka!$W$1460=0,"",Zakazka!$W$1460)</f>
        <v/>
      </c>
    </row>
    <row r="112" spans="2:6" s="92" customFormat="1" ht="12" outlineLevel="3">
      <c r="B112" s="93" t="str">
        <f ca="1">IF(Zakazka!$J$1468=0,"",Zakazka!$J$1468)</f>
        <v>SI.03_8: NOVÁ VÝMALBA STÁVAJÍCÍCH POVRCHŮ LAZURNÍ TECHNIKOU</v>
      </c>
      <c r="C112" s="94" t="str">
        <f ca="1">IF(Zakazka!$P$1468=0,"",Zakazka!$P$1468)</f>
        <v/>
      </c>
      <c r="D112" s="95">
        <f ca="1">IF(Zakazka!$R$1468=0,"",Zakazka!$R$1468)</f>
        <v>9.961360000000001E-2</v>
      </c>
      <c r="E112" s="94" t="str">
        <f ca="1">IF(Zakazka!$V$1468=0,"",Zakazka!$V$1468)</f>
        <v/>
      </c>
      <c r="F112" s="94" t="str">
        <f ca="1">IF(Zakazka!$W$1468=0,"",Zakazka!$W$1468)</f>
        <v/>
      </c>
    </row>
    <row r="113" spans="2:6" s="88" customFormat="1" outlineLevel="2">
      <c r="B113" s="89" t="str">
        <f ca="1">IF(Zakazka!$J$1481=0,"",Zakazka!$J$1481)</f>
        <v>SI.r.02: SANACE RESTAURÁTORSKÉ - STĚNY</v>
      </c>
      <c r="C113" s="90" t="str">
        <f ca="1">IF(Zakazka!$P$1481=0,"",Zakazka!$P$1481)</f>
        <v/>
      </c>
      <c r="D113" s="91" t="str">
        <f ca="1">IF(Zakazka!$R$1481=0,"",Zakazka!$R$1481)</f>
        <v/>
      </c>
      <c r="E113" s="90" t="str">
        <f ca="1">IF(Zakazka!$V$1481=0,"",Zakazka!$V$1481)</f>
        <v/>
      </c>
      <c r="F113" s="90" t="str">
        <f ca="1">IF(Zakazka!$W$1481=0,"",Zakazka!$W$1481)</f>
        <v/>
      </c>
    </row>
    <row r="114" spans="2:6" s="92" customFormat="1" ht="12" outlineLevel="3">
      <c r="B114" s="93" t="str">
        <f ca="1">IF(Zakazka!$J$1482=0,"",Zakazka!$J$1482)</f>
        <v>SI.r.02-1: SANACE RESTAURÁTORSKÉ - STĚNY</v>
      </c>
      <c r="C114" s="94" t="str">
        <f ca="1">IF(Zakazka!$P$1482=0,"",Zakazka!$P$1482)</f>
        <v/>
      </c>
      <c r="D114" s="95" t="str">
        <f ca="1">IF(Zakazka!$R$1482=0,"",Zakazka!$R$1482)</f>
        <v/>
      </c>
      <c r="E114" s="94" t="str">
        <f ca="1">IF(Zakazka!$V$1482=0,"",Zakazka!$V$1482)</f>
        <v/>
      </c>
      <c r="F114" s="94" t="str">
        <f ca="1">IF(Zakazka!$W$1482=0,"",Zakazka!$W$1482)</f>
        <v/>
      </c>
    </row>
    <row r="115" spans="2:6" s="88" customFormat="1" outlineLevel="2">
      <c r="B115" s="89" t="str">
        <f ca="1">IF(Zakazka!$J$1488=0,"",Zakazka!$J$1488)</f>
        <v>SI.r.03: SANACE RESTAURÁTORSKÉ STROPY</v>
      </c>
      <c r="C115" s="90" t="str">
        <f ca="1">IF(Zakazka!$P$1488=0,"",Zakazka!$P$1488)</f>
        <v/>
      </c>
      <c r="D115" s="91" t="str">
        <f ca="1">IF(Zakazka!$R$1488=0,"",Zakazka!$R$1488)</f>
        <v/>
      </c>
      <c r="E115" s="90" t="str">
        <f ca="1">IF(Zakazka!$V$1488=0,"",Zakazka!$V$1488)</f>
        <v/>
      </c>
      <c r="F115" s="90" t="str">
        <f ca="1">IF(Zakazka!$W$1488=0,"",Zakazka!$W$1488)</f>
        <v/>
      </c>
    </row>
    <row r="116" spans="2:6" s="92" customFormat="1" ht="12" outlineLevel="3">
      <c r="B116" s="93" t="str">
        <f ca="1">IF(Zakazka!$J$1489=0,"",Zakazka!$J$1489)</f>
        <v>SI.r.03-1: SANACE RESTAURÁTORSKÉ STROPY</v>
      </c>
      <c r="C116" s="94" t="str">
        <f ca="1">IF(Zakazka!$P$1489=0,"",Zakazka!$P$1489)</f>
        <v/>
      </c>
      <c r="D116" s="95" t="str">
        <f ca="1">IF(Zakazka!$R$1489=0,"",Zakazka!$R$1489)</f>
        <v/>
      </c>
      <c r="E116" s="94" t="str">
        <f ca="1">IF(Zakazka!$V$1489=0,"",Zakazka!$V$1489)</f>
        <v/>
      </c>
      <c r="F116" s="94" t="str">
        <f ca="1">IF(Zakazka!$W$1489=0,"",Zakazka!$W$1489)</f>
        <v/>
      </c>
    </row>
    <row r="117" spans="2:6" s="88" customFormat="1" outlineLevel="2">
      <c r="B117" s="89" t="str">
        <f ca="1">IF(Zakazka!$J$1495=0,"",Zakazka!$J$1495)</f>
        <v>SND: Sondy</v>
      </c>
      <c r="C117" s="90" t="str">
        <f ca="1">IF(Zakazka!$P$1495=0,"",Zakazka!$P$1495)</f>
        <v/>
      </c>
      <c r="D117" s="91">
        <f ca="1">IF(Zakazka!$R$1495=0,"",Zakazka!$R$1495)</f>
        <v>3.5216090039999997</v>
      </c>
      <c r="E117" s="90" t="str">
        <f ca="1">IF(Zakazka!$V$1495=0,"",Zakazka!$V$1495)</f>
        <v/>
      </c>
      <c r="F117" s="90" t="str">
        <f ca="1">IF(Zakazka!$W$1495=0,"",Zakazka!$W$1495)</f>
        <v/>
      </c>
    </row>
    <row r="118" spans="2:6" s="92" customFormat="1" ht="12" outlineLevel="3">
      <c r="B118" s="93" t="str">
        <f ca="1">IF(Zakazka!$J$1496=0,"",Zakazka!$J$1496)</f>
        <v>SND: Sondy</v>
      </c>
      <c r="C118" s="94" t="str">
        <f ca="1">IF(Zakazka!$P$1496=0,"",Zakazka!$P$1496)</f>
        <v/>
      </c>
      <c r="D118" s="95">
        <f ca="1">IF(Zakazka!$R$1496=0,"",Zakazka!$R$1496)</f>
        <v>3.5216090039999997</v>
      </c>
      <c r="E118" s="94" t="str">
        <f ca="1">IF(Zakazka!$V$1496=0,"",Zakazka!$V$1496)</f>
        <v/>
      </c>
      <c r="F118" s="94" t="str">
        <f ca="1">IF(Zakazka!$W$1496=0,"",Zakazka!$W$1496)</f>
        <v/>
      </c>
    </row>
    <row r="119" spans="2:6" s="88" customFormat="1" outlineLevel="2">
      <c r="B119" s="89" t="str">
        <f ca="1">IF(Zakazka!$J$1519=0,"",Zakazka!$J$1519)</f>
        <v>SV1b: Svislé konstrukce - BOURANÉ</v>
      </c>
      <c r="C119" s="90" t="str">
        <f ca="1">IF(Zakazka!$P$1519=0,"",Zakazka!$P$1519)</f>
        <v/>
      </c>
      <c r="D119" s="91" t="str">
        <f ca="1">IF(Zakazka!$R$1519=0,"",Zakazka!$R$1519)</f>
        <v/>
      </c>
      <c r="E119" s="90" t="str">
        <f ca="1">IF(Zakazka!$V$1519=0,"",Zakazka!$V$1519)</f>
        <v/>
      </c>
      <c r="F119" s="90" t="str">
        <f ca="1">IF(Zakazka!$W$1519=0,"",Zakazka!$W$1519)</f>
        <v/>
      </c>
    </row>
    <row r="120" spans="2:6" s="92" customFormat="1" ht="12" outlineLevel="3">
      <c r="B120" s="93" t="str">
        <f ca="1">IF(Zakazka!$J$1520=0,"",Zakazka!$J$1520)</f>
        <v>SV1b00: Bourání ostatní</v>
      </c>
      <c r="C120" s="94" t="str">
        <f ca="1">IF(Zakazka!$P$1520=0,"",Zakazka!$P$1520)</f>
        <v/>
      </c>
      <c r="D120" s="95" t="str">
        <f ca="1">IF(Zakazka!$R$1520=0,"",Zakazka!$R$1520)</f>
        <v/>
      </c>
      <c r="E120" s="94" t="str">
        <f ca="1">IF(Zakazka!$V$1520=0,"",Zakazka!$V$1520)</f>
        <v/>
      </c>
      <c r="F120" s="94" t="str">
        <f ca="1">IF(Zakazka!$W$1520=0,"",Zakazka!$W$1520)</f>
        <v/>
      </c>
    </row>
    <row r="121" spans="2:6" s="92" customFormat="1" ht="12" outlineLevel="3">
      <c r="B121" s="93" t="str">
        <f ca="1">IF(Zakazka!$J$1525=0,"",Zakazka!$J$1525)</f>
        <v>SV1b01: Bourané cihelné zdivo</v>
      </c>
      <c r="C121" s="94" t="str">
        <f ca="1">IF(Zakazka!$P$1525=0,"",Zakazka!$P$1525)</f>
        <v/>
      </c>
      <c r="D121" s="95" t="str">
        <f ca="1">IF(Zakazka!$R$1525=0,"",Zakazka!$R$1525)</f>
        <v/>
      </c>
      <c r="E121" s="94" t="str">
        <f ca="1">IF(Zakazka!$V$1525=0,"",Zakazka!$V$1525)</f>
        <v/>
      </c>
      <c r="F121" s="94" t="str">
        <f ca="1">IF(Zakazka!$W$1525=0,"",Zakazka!$W$1525)</f>
        <v/>
      </c>
    </row>
    <row r="122" spans="2:6" s="92" customFormat="1" ht="12" outlineLevel="3">
      <c r="B122" s="93" t="str">
        <f ca="1">IF(Zakazka!$J$1535=0,"",Zakazka!$J$1535)</f>
        <v>SV1b02: Bourané dřevěné konstrukce</v>
      </c>
      <c r="C122" s="94" t="str">
        <f ca="1">IF(Zakazka!$P$1535=0,"",Zakazka!$P$1535)</f>
        <v/>
      </c>
      <c r="D122" s="95" t="str">
        <f ca="1">IF(Zakazka!$R$1535=0,"",Zakazka!$R$1535)</f>
        <v/>
      </c>
      <c r="E122" s="94" t="str">
        <f ca="1">IF(Zakazka!$V$1535=0,"",Zakazka!$V$1535)</f>
        <v/>
      </c>
      <c r="F122" s="94" t="str">
        <f ca="1">IF(Zakazka!$W$1535=0,"",Zakazka!$W$1535)</f>
        <v/>
      </c>
    </row>
    <row r="123" spans="2:6" s="92" customFormat="1" ht="12" outlineLevel="3">
      <c r="B123" s="93" t="str">
        <f ca="1">IF(Zakazka!$J$1540=0,"",Zakazka!$J$1540)</f>
        <v>SV1b03: Opláštění tesařské konstrukce 190 mm</v>
      </c>
      <c r="C123" s="94" t="str">
        <f ca="1">IF(Zakazka!$P$1540=0,"",Zakazka!$P$1540)</f>
        <v/>
      </c>
      <c r="D123" s="95" t="str">
        <f ca="1">IF(Zakazka!$R$1540=0,"",Zakazka!$R$1540)</f>
        <v/>
      </c>
      <c r="E123" s="94" t="str">
        <f ca="1">IF(Zakazka!$V$1540=0,"",Zakazka!$V$1540)</f>
        <v/>
      </c>
      <c r="F123" s="94" t="str">
        <f ca="1">IF(Zakazka!$W$1540=0,"",Zakazka!$W$1540)</f>
        <v/>
      </c>
    </row>
    <row r="124" spans="2:6" s="92" customFormat="1" ht="12" outlineLevel="3">
      <c r="B124" s="93" t="str">
        <f ca="1">IF(Zakazka!$J$1544=0,"",Zakazka!$J$1544)</f>
        <v>SV1b04: Opláštění tesařské konstrukce 270 mm</v>
      </c>
      <c r="C124" s="94" t="str">
        <f ca="1">IF(Zakazka!$P$1544=0,"",Zakazka!$P$1544)</f>
        <v/>
      </c>
      <c r="D124" s="95" t="str">
        <f ca="1">IF(Zakazka!$R$1544=0,"",Zakazka!$R$1544)</f>
        <v/>
      </c>
      <c r="E124" s="94" t="str">
        <f ca="1">IF(Zakazka!$V$1544=0,"",Zakazka!$V$1544)</f>
        <v/>
      </c>
      <c r="F124" s="94" t="str">
        <f ca="1">IF(Zakazka!$W$1544=0,"",Zakazka!$W$1544)</f>
        <v/>
      </c>
    </row>
    <row r="125" spans="2:6" s="92" customFormat="1" ht="12" outlineLevel="3">
      <c r="B125" s="93" t="str">
        <f ca="1">IF(Zakazka!$J$1548=0,"",Zakazka!$J$1548)</f>
        <v>SV1b05: Opláštění tesařské konstrukce 170 mm</v>
      </c>
      <c r="C125" s="94" t="str">
        <f ca="1">IF(Zakazka!$P$1548=0,"",Zakazka!$P$1548)</f>
        <v/>
      </c>
      <c r="D125" s="95" t="str">
        <f ca="1">IF(Zakazka!$R$1548=0,"",Zakazka!$R$1548)</f>
        <v/>
      </c>
      <c r="E125" s="94" t="str">
        <f ca="1">IF(Zakazka!$V$1548=0,"",Zakazka!$V$1548)</f>
        <v/>
      </c>
      <c r="F125" s="94" t="str">
        <f ca="1">IF(Zakazka!$W$1548=0,"",Zakazka!$W$1548)</f>
        <v/>
      </c>
    </row>
    <row r="126" spans="2:6" s="88" customFormat="1" outlineLevel="2">
      <c r="B126" s="89" t="str">
        <f ca="1">IF(Zakazka!$J$1552=0,"",Zakazka!$J$1552)</f>
        <v>SV1n: Svislé konstrukce - NOVÉ</v>
      </c>
      <c r="C126" s="90" t="str">
        <f ca="1">IF(Zakazka!$P$1552=0,"",Zakazka!$P$1552)</f>
        <v/>
      </c>
      <c r="D126" s="91">
        <f ca="1">IF(Zakazka!$R$1552=0,"",Zakazka!$R$1552)</f>
        <v>29.116156493327999</v>
      </c>
      <c r="E126" s="90" t="str">
        <f ca="1">IF(Zakazka!$V$1552=0,"",Zakazka!$V$1552)</f>
        <v/>
      </c>
      <c r="F126" s="90" t="str">
        <f ca="1">IF(Zakazka!$W$1552=0,"",Zakazka!$W$1552)</f>
        <v/>
      </c>
    </row>
    <row r="127" spans="2:6" s="92" customFormat="1" ht="12" outlineLevel="3">
      <c r="B127" s="93" t="str">
        <f ca="1">IF(Zakazka!$J$1553=0,"",Zakazka!$J$1553)</f>
        <v>SV1n00: Keramický obklad stěn, Prostory WC</v>
      </c>
      <c r="C127" s="94" t="str">
        <f ca="1">IF(Zakazka!$P$1553=0,"",Zakazka!$P$1553)</f>
        <v/>
      </c>
      <c r="D127" s="95">
        <f ca="1">IF(Zakazka!$R$1553=0,"",Zakazka!$R$1553)</f>
        <v>4.095853</v>
      </c>
      <c r="E127" s="94" t="str">
        <f ca="1">IF(Zakazka!$V$1553=0,"",Zakazka!$V$1553)</f>
        <v/>
      </c>
      <c r="F127" s="94" t="str">
        <f ca="1">IF(Zakazka!$W$1553=0,"",Zakazka!$W$1553)</f>
        <v/>
      </c>
    </row>
    <row r="128" spans="2:6" s="92" customFormat="1" ht="12" outlineLevel="3">
      <c r="B128" s="93" t="str">
        <f ca="1">IF(Zakazka!$J$1557=0,"",Zakazka!$J$1557)</f>
        <v>SV1n01: Příčka z CP 65 mm, oboustranně omítaná</v>
      </c>
      <c r="C128" s="94" t="str">
        <f ca="1">IF(Zakazka!$P$1557=0,"",Zakazka!$P$1557)</f>
        <v/>
      </c>
      <c r="D128" s="95">
        <f ca="1">IF(Zakazka!$R$1557=0,"",Zakazka!$R$1557)</f>
        <v>4.1951456</v>
      </c>
      <c r="E128" s="94" t="str">
        <f ca="1">IF(Zakazka!$V$1557=0,"",Zakazka!$V$1557)</f>
        <v/>
      </c>
      <c r="F128" s="94" t="str">
        <f ca="1">IF(Zakazka!$W$1557=0,"",Zakazka!$W$1557)</f>
        <v/>
      </c>
    </row>
    <row r="129" spans="2:7" s="92" customFormat="1" ht="12" outlineLevel="3">
      <c r="B129" s="93" t="str">
        <f ca="1">IF(Zakazka!$J$1564=0,"",Zakazka!$J$1564)</f>
        <v>SV1n02: Příčka z CP 65 mm, jednostranně omítaná</v>
      </c>
      <c r="C129" s="94" t="str">
        <f ca="1">IF(Zakazka!$P$1564=0,"",Zakazka!$P$1564)</f>
        <v/>
      </c>
      <c r="D129" s="95">
        <f ca="1">IF(Zakazka!$R$1564=0,"",Zakazka!$R$1564)</f>
        <v>0.76023739999999995</v>
      </c>
      <c r="E129" s="94" t="str">
        <f ca="1">IF(Zakazka!$V$1564=0,"",Zakazka!$V$1564)</f>
        <v/>
      </c>
      <c r="F129" s="94" t="str">
        <f ca="1">IF(Zakazka!$W$1564=0,"",Zakazka!$W$1564)</f>
        <v/>
      </c>
    </row>
    <row r="130" spans="2:7" s="92" customFormat="1" ht="12" outlineLevel="3">
      <c r="B130" s="93" t="str">
        <f ca="1">IF(Zakazka!$J$1569=0,"",Zakazka!$J$1569)</f>
        <v>SV1n03: Příčka z CP 140 mm, oboustranně omítaná</v>
      </c>
      <c r="C130" s="94" t="str">
        <f ca="1">IF(Zakazka!$P$1569=0,"",Zakazka!$P$1569)</f>
        <v/>
      </c>
      <c r="D130" s="95">
        <f ca="1">IF(Zakazka!$R$1569=0,"",Zakazka!$R$1569)</f>
        <v>11.3389796</v>
      </c>
      <c r="E130" s="94" t="str">
        <f ca="1">IF(Zakazka!$V$1569=0,"",Zakazka!$V$1569)</f>
        <v/>
      </c>
      <c r="F130" s="94" t="str">
        <f ca="1">IF(Zakazka!$W$1569=0,"",Zakazka!$W$1569)</f>
        <v/>
      </c>
    </row>
    <row r="131" spans="2:7" s="92" customFormat="1" ht="12" outlineLevel="3">
      <c r="B131" s="93" t="str">
        <f ca="1">IF(Zakazka!$J$1580=0,"",Zakazka!$J$1580)</f>
        <v>SV1n04: Příčka z CP 140 mm, jednostranně omítaná</v>
      </c>
      <c r="C131" s="94" t="str">
        <f ca="1">IF(Zakazka!$P$1580=0,"",Zakazka!$P$1580)</f>
        <v/>
      </c>
      <c r="D131" s="95">
        <f ca="1">IF(Zakazka!$R$1580=0,"",Zakazka!$R$1580)</f>
        <v>2.8208258000000002</v>
      </c>
      <c r="E131" s="94" t="str">
        <f ca="1">IF(Zakazka!$V$1580=0,"",Zakazka!$V$1580)</f>
        <v/>
      </c>
      <c r="F131" s="94" t="str">
        <f ca="1">IF(Zakazka!$W$1580=0,"",Zakazka!$W$1580)</f>
        <v/>
      </c>
    </row>
    <row r="132" spans="2:7" s="92" customFormat="1" ht="12" outlineLevel="3">
      <c r="B132" s="93" t="str">
        <f ca="1">IF(Zakazka!$J$1588=0,"",Zakazka!$J$1588)</f>
        <v>SV1n06: Montovaná příčka 125 mm</v>
      </c>
      <c r="C132" s="94" t="str">
        <f ca="1">IF(Zakazka!$P$1588=0,"",Zakazka!$P$1588)</f>
        <v/>
      </c>
      <c r="D132" s="95">
        <f ca="1">IF(Zakazka!$R$1588=0,"",Zakazka!$R$1588)</f>
        <v>1.6537600000000001</v>
      </c>
      <c r="E132" s="94" t="str">
        <f ca="1">IF(Zakazka!$V$1588=0,"",Zakazka!$V$1588)</f>
        <v/>
      </c>
      <c r="F132" s="94" t="str">
        <f ca="1">IF(Zakazka!$W$1588=0,"",Zakazka!$W$1588)</f>
        <v/>
      </c>
    </row>
    <row r="133" spans="2:7" s="92" customFormat="1" ht="12" outlineLevel="3">
      <c r="B133" s="93" t="str">
        <f ca="1">IF(Zakazka!$J$1593=0,"",Zakazka!$J$1593)</f>
        <v>SV1n07: Montovaná příčka 160 mm</v>
      </c>
      <c r="C133" s="94" t="str">
        <f ca="1">IF(Zakazka!$P$1593=0,"",Zakazka!$P$1593)</f>
        <v/>
      </c>
      <c r="D133" s="95">
        <f ca="1">IF(Zakazka!$R$1593=0,"",Zakazka!$R$1593)</f>
        <v>0.78070629999999985</v>
      </c>
      <c r="E133" s="94" t="str">
        <f ca="1">IF(Zakazka!$V$1593=0,"",Zakazka!$V$1593)</f>
        <v/>
      </c>
      <c r="F133" s="94" t="str">
        <f ca="1">IF(Zakazka!$W$1593=0,"",Zakazka!$W$1593)</f>
        <v/>
      </c>
    </row>
    <row r="134" spans="2:7" s="92" customFormat="1" ht="12" outlineLevel="3">
      <c r="B134" s="93" t="str">
        <f ca="1">IF(Zakazka!$J$1599=0,"",Zakazka!$J$1599)</f>
        <v>SV1n08: Opláštění schodišťové stěny</v>
      </c>
      <c r="C134" s="94" t="str">
        <f ca="1">IF(Zakazka!$P$1599=0,"",Zakazka!$P$1599)</f>
        <v/>
      </c>
      <c r="D134" s="95">
        <f ca="1">IF(Zakazka!$R$1599=0,"",Zakazka!$R$1599)</f>
        <v>1.0762180000000001</v>
      </c>
      <c r="E134" s="94" t="str">
        <f ca="1">IF(Zakazka!$V$1599=0,"",Zakazka!$V$1599)</f>
        <v/>
      </c>
      <c r="F134" s="94" t="str">
        <f ca="1">IF(Zakazka!$W$1599=0,"",Zakazka!$W$1599)</f>
        <v/>
      </c>
    </row>
    <row r="135" spans="2:7" s="92" customFormat="1" ht="12" outlineLevel="3">
      <c r="B135" s="93" t="str">
        <f ca="1">IF(Zakazka!$J$1611=0,"",Zakazka!$J$1611)</f>
        <v>SV1n09: Opláštění schodišťové obvodové stěny</v>
      </c>
      <c r="C135" s="94" t="str">
        <f ca="1">IF(Zakazka!$P$1611=0,"",Zakazka!$P$1611)</f>
        <v/>
      </c>
      <c r="D135" s="95">
        <f ca="1">IF(Zakazka!$R$1611=0,"",Zakazka!$R$1611)</f>
        <v>0.40768979999999999</v>
      </c>
      <c r="E135" s="94" t="str">
        <f ca="1">IF(Zakazka!$V$1611=0,"",Zakazka!$V$1611)</f>
        <v/>
      </c>
      <c r="F135" s="94" t="str">
        <f ca="1">IF(Zakazka!$W$1611=0,"",Zakazka!$W$1611)</f>
        <v/>
      </c>
    </row>
    <row r="136" spans="2:7" s="92" customFormat="1" ht="12" outlineLevel="3">
      <c r="B136" s="93" t="str">
        <f ca="1">IF(Zakazka!$J$1618=0,"",Zakazka!$J$1618)</f>
        <v>SV1n10: Svislá část zateplení podkroví</v>
      </c>
      <c r="C136" s="94" t="str">
        <f ca="1">IF(Zakazka!$P$1618=0,"",Zakazka!$P$1618)</f>
        <v/>
      </c>
      <c r="D136" s="95">
        <f ca="1">IF(Zakazka!$R$1618=0,"",Zakazka!$R$1618)</f>
        <v>0.7201130899999999</v>
      </c>
      <c r="E136" s="94" t="str">
        <f ca="1">IF(Zakazka!$V$1618=0,"",Zakazka!$V$1618)</f>
        <v/>
      </c>
      <c r="F136" s="94" t="str">
        <f ca="1">IF(Zakazka!$W$1618=0,"",Zakazka!$W$1618)</f>
        <v/>
      </c>
    </row>
    <row r="137" spans="2:7" s="92" customFormat="1" ht="12" outlineLevel="3">
      <c r="B137" s="93" t="str">
        <f ca="1">IF(Zakazka!$J$1640=0,"",Zakazka!$J$1640)</f>
        <v>SV1n11: Svislá část zateplení podkroví bez laťového obkladu</v>
      </c>
      <c r="C137" s="94" t="str">
        <f ca="1">IF(Zakazka!$P$1640=0,"",Zakazka!$P$1640)</f>
        <v/>
      </c>
      <c r="D137" s="95">
        <f ca="1">IF(Zakazka!$R$1640=0,"",Zakazka!$R$1640)</f>
        <v>1.016537503328</v>
      </c>
      <c r="E137" s="94" t="str">
        <f ca="1">IF(Zakazka!$V$1640=0,"",Zakazka!$V$1640)</f>
        <v/>
      </c>
      <c r="F137" s="94" t="str">
        <f ca="1">IF(Zakazka!$W$1640=0,"",Zakazka!$W$1640)</f>
        <v/>
      </c>
    </row>
    <row r="138" spans="2:7" s="92" customFormat="1" ht="12" outlineLevel="3">
      <c r="B138" s="93" t="str">
        <f ca="1">IF(Zakazka!$J$1654=0,"",Zakazka!$J$1654)</f>
        <v>SV1n99: Ostatní zdění</v>
      </c>
      <c r="C138" s="94" t="str">
        <f ca="1">IF(Zakazka!$P$1654=0,"",Zakazka!$P$1654)</f>
        <v/>
      </c>
      <c r="D138" s="95">
        <f ca="1">IF(Zakazka!$R$1654=0,"",Zakazka!$R$1654)</f>
        <v>0.25009039999999999</v>
      </c>
      <c r="E138" s="94" t="str">
        <f ca="1">IF(Zakazka!$V$1654=0,"",Zakazka!$V$1654)</f>
        <v/>
      </c>
      <c r="F138" s="94" t="str">
        <f ca="1">IF(Zakazka!$W$1654=0,"",Zakazka!$W$1654)</f>
        <v/>
      </c>
    </row>
    <row r="139" spans="2:7" s="29" customFormat="1" ht="15.75">
      <c r="B139" s="39" t="str">
        <f ca="1">IF(Zakazka!$J$1663=0,"",Zakazka!$J$1663)</f>
        <v>SO 02: Dvorní domek</v>
      </c>
      <c r="C139" s="35" t="str">
        <f ca="1">IF(Zakazka!$P$1663=0,"",Zakazka!$P$1663)</f>
        <v/>
      </c>
      <c r="D139" s="37">
        <f ca="1">IF(Zakazka!$R$1663=0,"",Zakazka!$R$1663)</f>
        <v>112.74972375591382</v>
      </c>
      <c r="E139" s="35" t="str">
        <f ca="1">IF(Zakazka!$V$1663=0,"",Zakazka!$V$1663)</f>
        <v/>
      </c>
      <c r="F139" s="35" t="str">
        <f ca="1">IF(Zakazka!$W$1663=0,"",Zakazka!$W$1663)</f>
        <v/>
      </c>
      <c r="G139" s="86"/>
    </row>
    <row r="140" spans="2:7" s="40" customFormat="1" ht="15" outlineLevel="1">
      <c r="B140" s="87" t="str">
        <f ca="1">IF(Zakazka!$J$1664=0,"",Zakazka!$J$1664)</f>
        <v>SO 02_1: Dvorní domek - architektonicko-stavební část</v>
      </c>
      <c r="C140" s="46" t="str">
        <f ca="1">IF(Zakazka!$P$1664=0,"",Zakazka!$P$1664)</f>
        <v/>
      </c>
      <c r="D140" s="48">
        <f ca="1">IF(Zakazka!$R$1664=0,"",Zakazka!$R$1664)</f>
        <v>112.74972375591382</v>
      </c>
      <c r="E140" s="46" t="str">
        <f ca="1">IF(Zakazka!$V$1664=0,"",Zakazka!$V$1664)</f>
        <v/>
      </c>
      <c r="F140" s="46" t="str">
        <f ca="1">IF(Zakazka!$W$1664=0,"",Zakazka!$W$1664)</f>
        <v/>
      </c>
    </row>
    <row r="141" spans="2:7" s="88" customFormat="1" outlineLevel="2">
      <c r="B141" s="89" t="str">
        <f ca="1">IF(Zakazka!$J$1665=0,"",Zakazka!$J$1665)</f>
        <v>002: Základy</v>
      </c>
      <c r="C141" s="90" t="str">
        <f ca="1">IF(Zakazka!$P$1665=0,"",Zakazka!$P$1665)</f>
        <v/>
      </c>
      <c r="D141" s="91">
        <f ca="1">IF(Zakazka!$R$1665=0,"",Zakazka!$R$1665)</f>
        <v>30.246204000000002</v>
      </c>
      <c r="E141" s="90" t="str">
        <f ca="1">IF(Zakazka!$V$1665=0,"",Zakazka!$V$1665)</f>
        <v/>
      </c>
      <c r="F141" s="90" t="str">
        <f ca="1">IF(Zakazka!$W$1665=0,"",Zakazka!$W$1665)</f>
        <v/>
      </c>
    </row>
    <row r="142" spans="2:7" s="92" customFormat="1" ht="12" outlineLevel="3">
      <c r="B142" s="93" t="str">
        <f ca="1">IF(Zakazka!$J$1666=0,"",Zakazka!$J$1666)</f>
        <v>0027: Základy</v>
      </c>
      <c r="C142" s="94" t="str">
        <f ca="1">IF(Zakazka!$P$1666=0,"",Zakazka!$P$1666)</f>
        <v/>
      </c>
      <c r="D142" s="95">
        <f ca="1">IF(Zakazka!$R$1666=0,"",Zakazka!$R$1666)</f>
        <v>30.246204000000002</v>
      </c>
      <c r="E142" s="94" t="str">
        <f ca="1">IF(Zakazka!$V$1666=0,"",Zakazka!$V$1666)</f>
        <v/>
      </c>
      <c r="F142" s="94" t="str">
        <f ca="1">IF(Zakazka!$W$1666=0,"",Zakazka!$W$1666)</f>
        <v/>
      </c>
    </row>
    <row r="143" spans="2:7" s="88" customFormat="1" outlineLevel="2">
      <c r="B143" s="89" t="str">
        <f ca="1">IF(Zakazka!$J$1671=0,"",Zakazka!$J$1671)</f>
        <v>004: Vodorovné konstrukce</v>
      </c>
      <c r="C143" s="90" t="str">
        <f ca="1">IF(Zakazka!$P$1671=0,"",Zakazka!$P$1671)</f>
        <v/>
      </c>
      <c r="D143" s="91">
        <f ca="1">IF(Zakazka!$R$1671=0,"",Zakazka!$R$1671)</f>
        <v>4.2833768065999998</v>
      </c>
      <c r="E143" s="90" t="str">
        <f ca="1">IF(Zakazka!$V$1671=0,"",Zakazka!$V$1671)</f>
        <v/>
      </c>
      <c r="F143" s="90" t="str">
        <f ca="1">IF(Zakazka!$W$1671=0,"",Zakazka!$W$1671)</f>
        <v/>
      </c>
    </row>
    <row r="144" spans="2:7" s="92" customFormat="1" ht="12" outlineLevel="3">
      <c r="B144" s="93" t="str">
        <f ca="1">IF(Zakazka!$J$1672=0,"",Zakazka!$J$1672)</f>
        <v>0041: Stropy a stropní konstrukce (pozemní stavby)</v>
      </c>
      <c r="C144" s="94" t="str">
        <f ca="1">IF(Zakazka!$P$1672=0,"",Zakazka!$P$1672)</f>
        <v/>
      </c>
      <c r="D144" s="95">
        <f ca="1">IF(Zakazka!$R$1672=0,"",Zakazka!$R$1672)</f>
        <v>4.2833768065999998</v>
      </c>
      <c r="E144" s="94" t="str">
        <f ca="1">IF(Zakazka!$V$1672=0,"",Zakazka!$V$1672)</f>
        <v/>
      </c>
      <c r="F144" s="94" t="str">
        <f ca="1">IF(Zakazka!$W$1672=0,"",Zakazka!$W$1672)</f>
        <v/>
      </c>
    </row>
    <row r="145" spans="2:6" s="88" customFormat="1" outlineLevel="2">
      <c r="B145" s="89" t="str">
        <f ca="1">IF(Zakazka!$J$1715=0,"",Zakazka!$J$1715)</f>
        <v>009: Ostatní konstrukce a práce</v>
      </c>
      <c r="C145" s="90" t="str">
        <f ca="1">IF(Zakazka!$P$1715=0,"",Zakazka!$P$1715)</f>
        <v/>
      </c>
      <c r="D145" s="91">
        <f ca="1">IF(Zakazka!$R$1715=0,"",Zakazka!$R$1715)</f>
        <v>2.8340191999999997</v>
      </c>
      <c r="E145" s="90" t="str">
        <f ca="1">IF(Zakazka!$V$1715=0,"",Zakazka!$V$1715)</f>
        <v/>
      </c>
      <c r="F145" s="90" t="str">
        <f ca="1">IF(Zakazka!$W$1715=0,"",Zakazka!$W$1715)</f>
        <v/>
      </c>
    </row>
    <row r="146" spans="2:6" s="92" customFormat="1" ht="12" outlineLevel="3">
      <c r="B146" s="93" t="str">
        <f ca="1">IF(Zakazka!$J$1716=0,"",Zakazka!$J$1716)</f>
        <v>0094: Lešení, systémové bednění a stavební výtahy</v>
      </c>
      <c r="C146" s="94" t="str">
        <f ca="1">IF(Zakazka!$P$1716=0,"",Zakazka!$P$1716)</f>
        <v/>
      </c>
      <c r="D146" s="95">
        <f ca="1">IF(Zakazka!$R$1716=0,"",Zakazka!$R$1716)</f>
        <v>3.0079999999999999E-2</v>
      </c>
      <c r="E146" s="94" t="str">
        <f ca="1">IF(Zakazka!$V$1716=0,"",Zakazka!$V$1716)</f>
        <v/>
      </c>
      <c r="F146" s="94" t="str">
        <f ca="1">IF(Zakazka!$W$1716=0,"",Zakazka!$W$1716)</f>
        <v/>
      </c>
    </row>
    <row r="147" spans="2:6" s="92" customFormat="1" ht="12" outlineLevel="3">
      <c r="B147" s="93" t="str">
        <f ca="1">IF(Zakazka!$J$1741=0,"",Zakazka!$J$1741)</f>
        <v>0095: Dokončovací konstrukce a práce pozemních staveb</v>
      </c>
      <c r="C147" s="94" t="str">
        <f ca="1">IF(Zakazka!$P$1741=0,"",Zakazka!$P$1741)</f>
        <v/>
      </c>
      <c r="D147" s="95">
        <f ca="1">IF(Zakazka!$R$1741=0,"",Zakazka!$R$1741)</f>
        <v>9.6332000000000015E-3</v>
      </c>
      <c r="E147" s="94" t="str">
        <f ca="1">IF(Zakazka!$V$1741=0,"",Zakazka!$V$1741)</f>
        <v/>
      </c>
      <c r="F147" s="94" t="str">
        <f ca="1">IF(Zakazka!$W$1741=0,"",Zakazka!$W$1741)</f>
        <v/>
      </c>
    </row>
    <row r="148" spans="2:6" s="92" customFormat="1" ht="12" outlineLevel="3">
      <c r="B148" s="93" t="str">
        <f ca="1">IF(Zakazka!$J$1751=0,"",Zakazka!$J$1751)</f>
        <v>0096: Bourání konstrukcí</v>
      </c>
      <c r="C148" s="94" t="str">
        <f ca="1">IF(Zakazka!$P$1751=0,"",Zakazka!$P$1751)</f>
        <v/>
      </c>
      <c r="D148" s="95" t="str">
        <f ca="1">IF(Zakazka!$R$1751=0,"",Zakazka!$R$1751)</f>
        <v/>
      </c>
      <c r="E148" s="94" t="str">
        <f ca="1">IF(Zakazka!$V$1751=0,"",Zakazka!$V$1751)</f>
        <v/>
      </c>
      <c r="F148" s="94" t="str">
        <f ca="1">IF(Zakazka!$W$1751=0,"",Zakazka!$W$1751)</f>
        <v/>
      </c>
    </row>
    <row r="149" spans="2:6" s="92" customFormat="1" ht="12" outlineLevel="3">
      <c r="B149" s="93" t="str">
        <f ca="1">IF(Zakazka!$J$1754=0,"",Zakazka!$J$1754)</f>
        <v>0097: Prorážení otvorů a ostatní bourací práce</v>
      </c>
      <c r="C149" s="94" t="str">
        <f ca="1">IF(Zakazka!$P$1754=0,"",Zakazka!$P$1754)</f>
        <v/>
      </c>
      <c r="D149" s="95" t="str">
        <f ca="1">IF(Zakazka!$R$1754=0,"",Zakazka!$R$1754)</f>
        <v/>
      </c>
      <c r="E149" s="94" t="str">
        <f ca="1">IF(Zakazka!$V$1754=0,"",Zakazka!$V$1754)</f>
        <v/>
      </c>
      <c r="F149" s="94" t="str">
        <f ca="1">IF(Zakazka!$W$1754=0,"",Zakazka!$W$1754)</f>
        <v/>
      </c>
    </row>
    <row r="150" spans="2:6" s="92" customFormat="1" ht="12" outlineLevel="3">
      <c r="B150" s="93" t="str">
        <f ca="1">IF(Zakazka!$J$1761=0,"",Zakazka!$J$1761)</f>
        <v>0098: Demolice</v>
      </c>
      <c r="C150" s="94" t="str">
        <f ca="1">IF(Zakazka!$P$1761=0,"",Zakazka!$P$1761)</f>
        <v/>
      </c>
      <c r="D150" s="95">
        <f ca="1">IF(Zakazka!$R$1761=0,"",Zakazka!$R$1761)</f>
        <v>2.7943059999999997</v>
      </c>
      <c r="E150" s="94" t="str">
        <f ca="1">IF(Zakazka!$V$1761=0,"",Zakazka!$V$1761)</f>
        <v/>
      </c>
      <c r="F150" s="94" t="str">
        <f ca="1">IF(Zakazka!$W$1761=0,"",Zakazka!$W$1761)</f>
        <v/>
      </c>
    </row>
    <row r="151" spans="2:6" s="88" customFormat="1" outlineLevel="2">
      <c r="B151" s="89" t="str">
        <f ca="1">IF(Zakazka!$J$1782=0,"",Zakazka!$J$1782)</f>
        <v>099: Přesun hmot HSV</v>
      </c>
      <c r="C151" s="90" t="str">
        <f ca="1">IF(Zakazka!$P$1782=0,"",Zakazka!$P$1782)</f>
        <v/>
      </c>
      <c r="D151" s="91" t="str">
        <f ca="1">IF(Zakazka!$R$1782=0,"",Zakazka!$R$1782)</f>
        <v/>
      </c>
      <c r="E151" s="90" t="str">
        <f ca="1">IF(Zakazka!$V$1782=0,"",Zakazka!$V$1782)</f>
        <v/>
      </c>
      <c r="F151" s="90" t="str">
        <f ca="1">IF(Zakazka!$W$1782=0,"",Zakazka!$W$1782)</f>
        <v/>
      </c>
    </row>
    <row r="152" spans="2:6" s="92" customFormat="1" ht="12" outlineLevel="3">
      <c r="B152" s="93" t="str">
        <f ca="1">IF(Zakazka!$J$1783=0,"",Zakazka!$J$1783)</f>
        <v>099.: Přesun hmot HSV</v>
      </c>
      <c r="C152" s="94" t="str">
        <f ca="1">IF(Zakazka!$P$1783=0,"",Zakazka!$P$1783)</f>
        <v/>
      </c>
      <c r="D152" s="95" t="str">
        <f ca="1">IF(Zakazka!$R$1783=0,"",Zakazka!$R$1783)</f>
        <v/>
      </c>
      <c r="E152" s="94" t="str">
        <f ca="1">IF(Zakazka!$V$1783=0,"",Zakazka!$V$1783)</f>
        <v/>
      </c>
      <c r="F152" s="94" t="str">
        <f ca="1">IF(Zakazka!$W$1783=0,"",Zakazka!$W$1783)</f>
        <v/>
      </c>
    </row>
    <row r="153" spans="2:6" s="88" customFormat="1" outlineLevel="2">
      <c r="B153" s="89" t="str">
        <f ca="1">IF(Zakazka!$J$1797=0,"",Zakazka!$J$1797)</f>
        <v>762: Konstrukce tesařské</v>
      </c>
      <c r="C153" s="90" t="str">
        <f ca="1">IF(Zakazka!$P$1797=0,"",Zakazka!$P$1797)</f>
        <v/>
      </c>
      <c r="D153" s="91">
        <f ca="1">IF(Zakazka!$R$1797=0,"",Zakazka!$R$1797)</f>
        <v>0.41053699999999999</v>
      </c>
      <c r="E153" s="90" t="str">
        <f ca="1">IF(Zakazka!$V$1797=0,"",Zakazka!$V$1797)</f>
        <v/>
      </c>
      <c r="F153" s="90" t="str">
        <f ca="1">IF(Zakazka!$W$1797=0,"",Zakazka!$W$1797)</f>
        <v/>
      </c>
    </row>
    <row r="154" spans="2:6" s="92" customFormat="1" ht="12" outlineLevel="3">
      <c r="B154" s="93" t="str">
        <f ca="1">IF(Zakazka!$J$1798=0,"",Zakazka!$J$1798)</f>
        <v>7623: Konstrukce tesařské - zastřešení</v>
      </c>
      <c r="C154" s="94" t="str">
        <f ca="1">IF(Zakazka!$P$1798=0,"",Zakazka!$P$1798)</f>
        <v/>
      </c>
      <c r="D154" s="95">
        <f ca="1">IF(Zakazka!$R$1798=0,"",Zakazka!$R$1798)</f>
        <v>0.41053699999999999</v>
      </c>
      <c r="E154" s="94" t="str">
        <f ca="1">IF(Zakazka!$V$1798=0,"",Zakazka!$V$1798)</f>
        <v/>
      </c>
      <c r="F154" s="94" t="str">
        <f ca="1">IF(Zakazka!$W$1798=0,"",Zakazka!$W$1798)</f>
        <v/>
      </c>
    </row>
    <row r="155" spans="2:6" s="88" customFormat="1" outlineLevel="2">
      <c r="B155" s="89" t="str">
        <f ca="1">IF(Zakazka!$J$1809=0,"",Zakazka!$J$1809)</f>
        <v>764: Konstrukce klempířské</v>
      </c>
      <c r="C155" s="90" t="str">
        <f ca="1">IF(Zakazka!$P$1809=0,"",Zakazka!$P$1809)</f>
        <v/>
      </c>
      <c r="D155" s="91">
        <f ca="1">IF(Zakazka!$R$1809=0,"",Zakazka!$R$1809)</f>
        <v>0.14858209999999999</v>
      </c>
      <c r="E155" s="90" t="str">
        <f ca="1">IF(Zakazka!$V$1809=0,"",Zakazka!$V$1809)</f>
        <v/>
      </c>
      <c r="F155" s="90" t="str">
        <f ca="1">IF(Zakazka!$W$1809=0,"",Zakazka!$W$1809)</f>
        <v/>
      </c>
    </row>
    <row r="156" spans="2:6" s="92" customFormat="1" ht="12" outlineLevel="3">
      <c r="B156" s="93" t="str">
        <f ca="1">IF(Zakazka!$J$1810=0,"",Zakazka!$J$1810)</f>
        <v>764.: Konstrukce klempířské</v>
      </c>
      <c r="C156" s="94" t="str">
        <f ca="1">IF(Zakazka!$P$1810=0,"",Zakazka!$P$1810)</f>
        <v/>
      </c>
      <c r="D156" s="95">
        <f ca="1">IF(Zakazka!$R$1810=0,"",Zakazka!$R$1810)</f>
        <v>0.14858209999999999</v>
      </c>
      <c r="E156" s="94" t="str">
        <f ca="1">IF(Zakazka!$V$1810=0,"",Zakazka!$V$1810)</f>
        <v/>
      </c>
      <c r="F156" s="94" t="str">
        <f ca="1">IF(Zakazka!$W$1810=0,"",Zakazka!$W$1810)</f>
        <v/>
      </c>
    </row>
    <row r="157" spans="2:6" s="88" customFormat="1" outlineLevel="2">
      <c r="B157" s="89" t="str">
        <f ca="1">IF(Zakazka!$J$1841=0,"",Zakazka!$J$1841)</f>
        <v>783: Nátěry</v>
      </c>
      <c r="C157" s="90" t="str">
        <f ca="1">IF(Zakazka!$P$1841=0,"",Zakazka!$P$1841)</f>
        <v/>
      </c>
      <c r="D157" s="91">
        <f ca="1">IF(Zakazka!$R$1841=0,"",Zakazka!$R$1841)</f>
        <v>3.9339154918671994E-2</v>
      </c>
      <c r="E157" s="90" t="str">
        <f ca="1">IF(Zakazka!$V$1841=0,"",Zakazka!$V$1841)</f>
        <v/>
      </c>
      <c r="F157" s="90" t="str">
        <f ca="1">IF(Zakazka!$W$1841=0,"",Zakazka!$W$1841)</f>
        <v/>
      </c>
    </row>
    <row r="158" spans="2:6" s="92" customFormat="1" ht="12" outlineLevel="3">
      <c r="B158" s="93" t="str">
        <f ca="1">IF(Zakazka!$J$1842=0,"",Zakazka!$J$1842)</f>
        <v>783.: Nátěry</v>
      </c>
      <c r="C158" s="94" t="str">
        <f ca="1">IF(Zakazka!$P$1842=0,"",Zakazka!$P$1842)</f>
        <v/>
      </c>
      <c r="D158" s="95">
        <f ca="1">IF(Zakazka!$R$1842=0,"",Zakazka!$R$1842)</f>
        <v>3.9339154918671994E-2</v>
      </c>
      <c r="E158" s="94" t="str">
        <f ca="1">IF(Zakazka!$V$1842=0,"",Zakazka!$V$1842)</f>
        <v/>
      </c>
      <c r="F158" s="94" t="str">
        <f ca="1">IF(Zakazka!$W$1842=0,"",Zakazka!$W$1842)</f>
        <v/>
      </c>
    </row>
    <row r="159" spans="2:6" s="88" customFormat="1" outlineLevel="2">
      <c r="B159" s="89" t="str">
        <f ca="1">IF(Zakazka!$J$1876=0,"",Zakazka!$J$1876)</f>
        <v>PRV: PRVKY</v>
      </c>
      <c r="C159" s="90" t="str">
        <f ca="1">IF(Zakazka!$P$1876=0,"",Zakazka!$P$1876)</f>
        <v/>
      </c>
      <c r="D159" s="91" t="str">
        <f ca="1">IF(Zakazka!$R$1876=0,"",Zakazka!$R$1876)</f>
        <v/>
      </c>
      <c r="E159" s="90" t="str">
        <f ca="1">IF(Zakazka!$V$1876=0,"",Zakazka!$V$1876)</f>
        <v/>
      </c>
      <c r="F159" s="90" t="str">
        <f ca="1">IF(Zakazka!$W$1876=0,"",Zakazka!$W$1876)</f>
        <v/>
      </c>
    </row>
    <row r="160" spans="2:6" s="92" customFormat="1" ht="12" outlineLevel="3">
      <c r="B160" s="93" t="str">
        <f ca="1">IF(Zakazka!$J$1877=0,"",Zakazka!$J$1877)</f>
        <v>D_1: Dveře - odstraněné</v>
      </c>
      <c r="C160" s="94" t="str">
        <f ca="1">IF(Zakazka!$P$1877=0,"",Zakazka!$P$1877)</f>
        <v/>
      </c>
      <c r="D160" s="95" t="str">
        <f ca="1">IF(Zakazka!$R$1877=0,"",Zakazka!$R$1877)</f>
        <v/>
      </c>
      <c r="E160" s="94" t="str">
        <f ca="1">IF(Zakazka!$V$1877=0,"",Zakazka!$V$1877)</f>
        <v/>
      </c>
      <c r="F160" s="94" t="str">
        <f ca="1">IF(Zakazka!$W$1877=0,"",Zakazka!$W$1877)</f>
        <v/>
      </c>
    </row>
    <row r="161" spans="2:6" s="92" customFormat="1" ht="12" outlineLevel="3">
      <c r="B161" s="93" t="str">
        <f ca="1">IF(Zakazka!$J$1890=0,"",Zakazka!$J$1890)</f>
        <v>D_2: Dveře - nové</v>
      </c>
      <c r="C161" s="94" t="str">
        <f ca="1">IF(Zakazka!$P$1890=0,"",Zakazka!$P$1890)</f>
        <v/>
      </c>
      <c r="D161" s="95" t="str">
        <f ca="1">IF(Zakazka!$R$1890=0,"",Zakazka!$R$1890)</f>
        <v/>
      </c>
      <c r="E161" s="94" t="str">
        <f ca="1">IF(Zakazka!$V$1890=0,"",Zakazka!$V$1890)</f>
        <v/>
      </c>
      <c r="F161" s="94" t="str">
        <f ca="1">IF(Zakazka!$W$1890=0,"",Zakazka!$W$1890)</f>
        <v/>
      </c>
    </row>
    <row r="162" spans="2:6" s="92" customFormat="1" ht="12" outlineLevel="3">
      <c r="B162" s="93" t="str">
        <f ca="1">IF(Zakazka!$J$1898=0,"",Zakazka!$J$1898)</f>
        <v>K_2: Kamenické prvky - nové</v>
      </c>
      <c r="C162" s="94" t="str">
        <f ca="1">IF(Zakazka!$P$1898=0,"",Zakazka!$P$1898)</f>
        <v/>
      </c>
      <c r="D162" s="95" t="str">
        <f ca="1">IF(Zakazka!$R$1898=0,"",Zakazka!$R$1898)</f>
        <v/>
      </c>
      <c r="E162" s="94" t="str">
        <f ca="1">IF(Zakazka!$V$1898=0,"",Zakazka!$V$1898)</f>
        <v/>
      </c>
      <c r="F162" s="94" t="str">
        <f ca="1">IF(Zakazka!$W$1898=0,"",Zakazka!$W$1898)</f>
        <v/>
      </c>
    </row>
    <row r="163" spans="2:6" s="92" customFormat="1" ht="12" outlineLevel="3">
      <c r="B163" s="93" t="str">
        <f ca="1">IF(Zakazka!$J$1901=0,"",Zakazka!$J$1901)</f>
        <v>K_3: Kamenické prvky - repase</v>
      </c>
      <c r="C163" s="94" t="str">
        <f ca="1">IF(Zakazka!$P$1901=0,"",Zakazka!$P$1901)</f>
        <v/>
      </c>
      <c r="D163" s="95" t="str">
        <f ca="1">IF(Zakazka!$R$1901=0,"",Zakazka!$R$1901)</f>
        <v/>
      </c>
      <c r="E163" s="94" t="str">
        <f ca="1">IF(Zakazka!$V$1901=0,"",Zakazka!$V$1901)</f>
        <v/>
      </c>
      <c r="F163" s="94" t="str">
        <f ca="1">IF(Zakazka!$W$1901=0,"",Zakazka!$W$1901)</f>
        <v/>
      </c>
    </row>
    <row r="164" spans="2:6" s="92" customFormat="1" ht="12" outlineLevel="3">
      <c r="B164" s="93" t="str">
        <f ca="1">IF(Zakazka!$J$1908=0,"",Zakazka!$J$1908)</f>
        <v>O_1: Okna - odstraněná</v>
      </c>
      <c r="C164" s="94" t="str">
        <f ca="1">IF(Zakazka!$P$1908=0,"",Zakazka!$P$1908)</f>
        <v/>
      </c>
      <c r="D164" s="95" t="str">
        <f ca="1">IF(Zakazka!$R$1908=0,"",Zakazka!$R$1908)</f>
        <v/>
      </c>
      <c r="E164" s="94" t="str">
        <f ca="1">IF(Zakazka!$V$1908=0,"",Zakazka!$V$1908)</f>
        <v/>
      </c>
      <c r="F164" s="94" t="str">
        <f ca="1">IF(Zakazka!$W$1908=0,"",Zakazka!$W$1908)</f>
        <v/>
      </c>
    </row>
    <row r="165" spans="2:6" s="92" customFormat="1" ht="12" outlineLevel="3">
      <c r="B165" s="93" t="str">
        <f ca="1">IF(Zakazka!$J$1923=0,"",Zakazka!$J$1923)</f>
        <v>O_2: Okna - nová</v>
      </c>
      <c r="C165" s="94" t="str">
        <f ca="1">IF(Zakazka!$P$1923=0,"",Zakazka!$P$1923)</f>
        <v/>
      </c>
      <c r="D165" s="95" t="str">
        <f ca="1">IF(Zakazka!$R$1923=0,"",Zakazka!$R$1923)</f>
        <v/>
      </c>
      <c r="E165" s="94" t="str">
        <f ca="1">IF(Zakazka!$V$1923=0,"",Zakazka!$V$1923)</f>
        <v/>
      </c>
      <c r="F165" s="94" t="str">
        <f ca="1">IF(Zakazka!$W$1923=0,"",Zakazka!$W$1923)</f>
        <v/>
      </c>
    </row>
    <row r="166" spans="2:6" s="92" customFormat="1" ht="12" outlineLevel="3">
      <c r="B166" s="93" t="str">
        <f ca="1">IF(Zakazka!$J$1940=0,"",Zakazka!$J$1940)</f>
        <v>T_1: Truhlářské prvky - odstraněné</v>
      </c>
      <c r="C166" s="94" t="str">
        <f ca="1">IF(Zakazka!$P$1940=0,"",Zakazka!$P$1940)</f>
        <v/>
      </c>
      <c r="D166" s="95" t="str">
        <f ca="1">IF(Zakazka!$R$1940=0,"",Zakazka!$R$1940)</f>
        <v/>
      </c>
      <c r="E166" s="94" t="str">
        <f ca="1">IF(Zakazka!$V$1940=0,"",Zakazka!$V$1940)</f>
        <v/>
      </c>
      <c r="F166" s="94" t="str">
        <f ca="1">IF(Zakazka!$W$1940=0,"",Zakazka!$W$1940)</f>
        <v/>
      </c>
    </row>
    <row r="167" spans="2:6" s="92" customFormat="1" ht="12" outlineLevel="3">
      <c r="B167" s="93" t="str">
        <f ca="1">IF(Zakazka!$J$1946=0,"",Zakazka!$J$1946)</f>
        <v>T_2: Truhlářské prvky - nové</v>
      </c>
      <c r="C167" s="94" t="str">
        <f ca="1">IF(Zakazka!$P$1946=0,"",Zakazka!$P$1946)</f>
        <v/>
      </c>
      <c r="D167" s="95" t="str">
        <f ca="1">IF(Zakazka!$R$1946=0,"",Zakazka!$R$1946)</f>
        <v/>
      </c>
      <c r="E167" s="94" t="str">
        <f ca="1">IF(Zakazka!$V$1946=0,"",Zakazka!$V$1946)</f>
        <v/>
      </c>
      <c r="F167" s="94" t="str">
        <f ca="1">IF(Zakazka!$W$1946=0,"",Zakazka!$W$1946)</f>
        <v/>
      </c>
    </row>
    <row r="168" spans="2:6" s="92" customFormat="1" ht="12" outlineLevel="3">
      <c r="B168" s="93" t="str">
        <f ca="1">IF(Zakazka!$J$1951=0,"",Zakazka!$J$1951)</f>
        <v>X_1: Ostatní prvky - odstraněné</v>
      </c>
      <c r="C168" s="94" t="str">
        <f ca="1">IF(Zakazka!$P$1951=0,"",Zakazka!$P$1951)</f>
        <v/>
      </c>
      <c r="D168" s="95" t="str">
        <f ca="1">IF(Zakazka!$R$1951=0,"",Zakazka!$R$1951)</f>
        <v/>
      </c>
      <c r="E168" s="94" t="str">
        <f ca="1">IF(Zakazka!$V$1951=0,"",Zakazka!$V$1951)</f>
        <v/>
      </c>
      <c r="F168" s="94" t="str">
        <f ca="1">IF(Zakazka!$W$1951=0,"",Zakazka!$W$1951)</f>
        <v/>
      </c>
    </row>
    <row r="169" spans="2:6" s="92" customFormat="1" ht="12" outlineLevel="3">
      <c r="B169" s="93" t="str">
        <f ca="1">IF(Zakazka!$J$1958=0,"",Zakazka!$J$1958)</f>
        <v>X_2: Ostatní prvky - nové</v>
      </c>
      <c r="C169" s="94" t="str">
        <f ca="1">IF(Zakazka!$P$1958=0,"",Zakazka!$P$1958)</f>
        <v/>
      </c>
      <c r="D169" s="95" t="str">
        <f ca="1">IF(Zakazka!$R$1958=0,"",Zakazka!$R$1958)</f>
        <v/>
      </c>
      <c r="E169" s="94" t="str">
        <f ca="1">IF(Zakazka!$V$1958=0,"",Zakazka!$V$1958)</f>
        <v/>
      </c>
      <c r="F169" s="94" t="str">
        <f ca="1">IF(Zakazka!$W$1958=0,"",Zakazka!$W$1958)</f>
        <v/>
      </c>
    </row>
    <row r="170" spans="2:6" s="92" customFormat="1" ht="12" outlineLevel="3">
      <c r="B170" s="93" t="str">
        <f ca="1">IF(Zakazka!$J$1961=0,"",Zakazka!$J$1961)</f>
        <v>Z_1: Zámečnické a kovářské - odstraněné</v>
      </c>
      <c r="C170" s="94" t="str">
        <f ca="1">IF(Zakazka!$P$1961=0,"",Zakazka!$P$1961)</f>
        <v/>
      </c>
      <c r="D170" s="95" t="str">
        <f ca="1">IF(Zakazka!$R$1961=0,"",Zakazka!$R$1961)</f>
        <v/>
      </c>
      <c r="E170" s="94" t="str">
        <f ca="1">IF(Zakazka!$V$1961=0,"",Zakazka!$V$1961)</f>
        <v/>
      </c>
      <c r="F170" s="94" t="str">
        <f ca="1">IF(Zakazka!$W$1961=0,"",Zakazka!$W$1961)</f>
        <v/>
      </c>
    </row>
    <row r="171" spans="2:6" s="92" customFormat="1" ht="12" outlineLevel="3">
      <c r="B171" s="93" t="str">
        <f ca="1">IF(Zakazka!$J$1965=0,"",Zakazka!$J$1965)</f>
        <v>Z_2: Zámečnické a kovářské - nové</v>
      </c>
      <c r="C171" s="94" t="str">
        <f ca="1">IF(Zakazka!$P$1965=0,"",Zakazka!$P$1965)</f>
        <v/>
      </c>
      <c r="D171" s="95" t="str">
        <f ca="1">IF(Zakazka!$R$1965=0,"",Zakazka!$R$1965)</f>
        <v/>
      </c>
      <c r="E171" s="94" t="str">
        <f ca="1">IF(Zakazka!$V$1965=0,"",Zakazka!$V$1965)</f>
        <v/>
      </c>
      <c r="F171" s="94" t="str">
        <f ca="1">IF(Zakazka!$W$1965=0,"",Zakazka!$W$1965)</f>
        <v/>
      </c>
    </row>
    <row r="172" spans="2:6" s="92" customFormat="1" ht="12" outlineLevel="3">
      <c r="B172" s="93" t="str">
        <f ca="1">IF(Zakazka!$J$1968=0,"",Zakazka!$J$1968)</f>
        <v>Z_3: Zámečnické a kovářské - repase</v>
      </c>
      <c r="C172" s="94" t="str">
        <f ca="1">IF(Zakazka!$P$1968=0,"",Zakazka!$P$1968)</f>
        <v/>
      </c>
      <c r="D172" s="95" t="str">
        <f ca="1">IF(Zakazka!$R$1968=0,"",Zakazka!$R$1968)</f>
        <v/>
      </c>
      <c r="E172" s="94" t="str">
        <f ca="1">IF(Zakazka!$V$1968=0,"",Zakazka!$V$1968)</f>
        <v/>
      </c>
      <c r="F172" s="94" t="str">
        <f ca="1">IF(Zakazka!$W$1968=0,"",Zakazka!$W$1968)</f>
        <v/>
      </c>
    </row>
    <row r="173" spans="2:6" s="88" customFormat="1" outlineLevel="2">
      <c r="B173" s="89" t="str">
        <f ca="1">IF(Zakazka!$J$1972=0,"",Zakazka!$J$1972)</f>
        <v>SD: STAVEBNÍ DETAILY</v>
      </c>
      <c r="C173" s="90" t="str">
        <f ca="1">IF(Zakazka!$P$1972=0,"",Zakazka!$P$1972)</f>
        <v/>
      </c>
      <c r="D173" s="91">
        <f ca="1">IF(Zakazka!$R$1972=0,"",Zakazka!$R$1972)</f>
        <v>6.8195007582160008</v>
      </c>
      <c r="E173" s="90" t="str">
        <f ca="1">IF(Zakazka!$V$1972=0,"",Zakazka!$V$1972)</f>
        <v/>
      </c>
      <c r="F173" s="90" t="str">
        <f ca="1">IF(Zakazka!$W$1972=0,"",Zakazka!$W$1972)</f>
        <v/>
      </c>
    </row>
    <row r="174" spans="2:6" s="92" customFormat="1" ht="12" outlineLevel="3">
      <c r="B174" s="93" t="str">
        <f ca="1">IF(Zakazka!$J$1973=0,"",Zakazka!$J$1973)</f>
        <v>2.D01: Podlahový větrací kanálek</v>
      </c>
      <c r="C174" s="94" t="str">
        <f ca="1">IF(Zakazka!$P$1973=0,"",Zakazka!$P$1973)</f>
        <v/>
      </c>
      <c r="D174" s="95">
        <f ca="1">IF(Zakazka!$R$1973=0,"",Zakazka!$R$1973)</f>
        <v>5.56773235</v>
      </c>
      <c r="E174" s="94" t="str">
        <f ca="1">IF(Zakazka!$V$1973=0,"",Zakazka!$V$1973)</f>
        <v/>
      </c>
      <c r="F174" s="94" t="str">
        <f ca="1">IF(Zakazka!$W$1973=0,"",Zakazka!$W$1973)</f>
        <v/>
      </c>
    </row>
    <row r="175" spans="2:6" s="92" customFormat="1" ht="12" outlineLevel="3">
      <c r="B175" s="93" t="str">
        <f ca="1">IF(Zakazka!$J$1982=0,"",Zakazka!$J$1982)</f>
        <v>2.D02: Pochozí zasklení tropu</v>
      </c>
      <c r="C175" s="94" t="str">
        <f ca="1">IF(Zakazka!$P$1982=0,"",Zakazka!$P$1982)</f>
        <v/>
      </c>
      <c r="D175" s="95">
        <f ca="1">IF(Zakazka!$R$1982=0,"",Zakazka!$R$1982)</f>
        <v>1.2517684082159999</v>
      </c>
      <c r="E175" s="94" t="str">
        <f ca="1">IF(Zakazka!$V$1982=0,"",Zakazka!$V$1982)</f>
        <v/>
      </c>
      <c r="F175" s="94" t="str">
        <f ca="1">IF(Zakazka!$W$1982=0,"",Zakazka!$W$1982)</f>
        <v/>
      </c>
    </row>
    <row r="176" spans="2:6" s="88" customFormat="1" outlineLevel="2">
      <c r="B176" s="89" t="str">
        <f ca="1">IF(Zakazka!$J$2041=0,"",Zakazka!$J$2041)</f>
        <v>SE.01: SANACE EXTERIÉR</v>
      </c>
      <c r="C176" s="90" t="str">
        <f ca="1">IF(Zakazka!$P$2041=0,"",Zakazka!$P$2041)</f>
        <v/>
      </c>
      <c r="D176" s="91">
        <f ca="1">IF(Zakazka!$R$2041=0,"",Zakazka!$R$2041)</f>
        <v>2.5071701999999996</v>
      </c>
      <c r="E176" s="90" t="str">
        <f ca="1">IF(Zakazka!$V$2041=0,"",Zakazka!$V$2041)</f>
        <v/>
      </c>
      <c r="F176" s="90" t="str">
        <f ca="1">IF(Zakazka!$W$2041=0,"",Zakazka!$W$2041)</f>
        <v/>
      </c>
    </row>
    <row r="177" spans="2:6" s="92" customFormat="1" ht="12" outlineLevel="3">
      <c r="B177" s="93" t="str">
        <f ca="1">IF(Zakazka!$J$2042=0,"",Zakazka!$J$2042)</f>
        <v>SE.01_1: SANACE STÁVAJÍCÍ OMÍTKY</v>
      </c>
      <c r="C177" s="94" t="str">
        <f ca="1">IF(Zakazka!$P$2042=0,"",Zakazka!$P$2042)</f>
        <v/>
      </c>
      <c r="D177" s="95">
        <f ca="1">IF(Zakazka!$R$2042=0,"",Zakazka!$R$2042)</f>
        <v>0.81254339999999969</v>
      </c>
      <c r="E177" s="94" t="str">
        <f ca="1">IF(Zakazka!$V$2042=0,"",Zakazka!$V$2042)</f>
        <v/>
      </c>
      <c r="F177" s="94" t="str">
        <f ca="1">IF(Zakazka!$W$2042=0,"",Zakazka!$W$2042)</f>
        <v/>
      </c>
    </row>
    <row r="178" spans="2:6" s="92" customFormat="1" ht="12" outlineLevel="3">
      <c r="B178" s="93" t="str">
        <f ca="1">IF(Zakazka!$J$2053=0,"",Zakazka!$J$2053)</f>
        <v>SE.01_2: SANACE OBNAŽENÉHO OMÍTKOVÉHO JÁDRA</v>
      </c>
      <c r="C178" s="94" t="str">
        <f ca="1">IF(Zakazka!$P$2053=0,"",Zakazka!$P$2053)</f>
        <v/>
      </c>
      <c r="D178" s="95">
        <f ca="1">IF(Zakazka!$R$2053=0,"",Zakazka!$R$2053)</f>
        <v>0.3165946</v>
      </c>
      <c r="E178" s="94" t="str">
        <f ca="1">IF(Zakazka!$V$2053=0,"",Zakazka!$V$2053)</f>
        <v/>
      </c>
      <c r="F178" s="94" t="str">
        <f ca="1">IF(Zakazka!$W$2053=0,"",Zakazka!$W$2053)</f>
        <v/>
      </c>
    </row>
    <row r="179" spans="2:6" s="92" customFormat="1" ht="12" outlineLevel="3">
      <c r="B179" s="93" t="str">
        <f ca="1">IF(Zakazka!$J$2063=0,"",Zakazka!$J$2063)</f>
        <v>SE.01_3: SANACE KAMENNÝCH POVRCHŮ</v>
      </c>
      <c r="C179" s="94" t="str">
        <f ca="1">IF(Zakazka!$P$2063=0,"",Zakazka!$P$2063)</f>
        <v/>
      </c>
      <c r="D179" s="95">
        <f ca="1">IF(Zakazka!$R$2063=0,"",Zakazka!$R$2063)</f>
        <v>8.2983599999999991E-2</v>
      </c>
      <c r="E179" s="94" t="str">
        <f ca="1">IF(Zakazka!$V$2063=0,"",Zakazka!$V$2063)</f>
        <v/>
      </c>
      <c r="F179" s="94" t="str">
        <f ca="1">IF(Zakazka!$W$2063=0,"",Zakazka!$W$2063)</f>
        <v/>
      </c>
    </row>
    <row r="180" spans="2:6" s="92" customFormat="1" ht="12" outlineLevel="3">
      <c r="B180" s="93" t="str">
        <f ca="1">IF(Zakazka!$J$2071=0,"",Zakazka!$J$2071)</f>
        <v>SE.01_4: NOVÁ OMÍTKA NA OBNAŽENÉ ZDIVO</v>
      </c>
      <c r="C180" s="94" t="str">
        <f ca="1">IF(Zakazka!$P$2071=0,"",Zakazka!$P$2071)</f>
        <v/>
      </c>
      <c r="D180" s="95">
        <f ca="1">IF(Zakazka!$R$2071=0,"",Zakazka!$R$2071)</f>
        <v>0.29424780000000006</v>
      </c>
      <c r="E180" s="94" t="str">
        <f ca="1">IF(Zakazka!$V$2071=0,"",Zakazka!$V$2071)</f>
        <v/>
      </c>
      <c r="F180" s="94" t="str">
        <f ca="1">IF(Zakazka!$W$2071=0,"",Zakazka!$W$2071)</f>
        <v/>
      </c>
    </row>
    <row r="181" spans="2:6" s="92" customFormat="1" ht="12" outlineLevel="3">
      <c r="B181" s="93" t="str">
        <f ca="1">IF(Zakazka!$J$2082=0,"",Zakazka!$J$2082)</f>
        <v>SE.01_5: NOVÁ SOKLOVÁ OMÍTKA</v>
      </c>
      <c r="C181" s="94" t="str">
        <f ca="1">IF(Zakazka!$P$2082=0,"",Zakazka!$P$2082)</f>
        <v/>
      </c>
      <c r="D181" s="95">
        <f ca="1">IF(Zakazka!$R$2082=0,"",Zakazka!$R$2082)</f>
        <v>0.16593199999999997</v>
      </c>
      <c r="E181" s="94" t="str">
        <f ca="1">IF(Zakazka!$V$2082=0,"",Zakazka!$V$2082)</f>
        <v/>
      </c>
      <c r="F181" s="94" t="str">
        <f ca="1">IF(Zakazka!$W$2082=0,"",Zakazka!$W$2082)</f>
        <v/>
      </c>
    </row>
    <row r="182" spans="2:6" s="92" customFormat="1" ht="12" outlineLevel="3">
      <c r="B182" s="93" t="str">
        <f ca="1">IF(Zakazka!$J$2092=0,"",Zakazka!$J$2092)</f>
        <v>SE.01_6: NOVÁ SOKLOVÁ OMÍTKA</v>
      </c>
      <c r="C182" s="94" t="str">
        <f ca="1">IF(Zakazka!$P$2092=0,"",Zakazka!$P$2092)</f>
        <v/>
      </c>
      <c r="D182" s="95">
        <f ca="1">IF(Zakazka!$R$2092=0,"",Zakazka!$R$2092)</f>
        <v>0.82710720000000015</v>
      </c>
      <c r="E182" s="94" t="str">
        <f ca="1">IF(Zakazka!$V$2092=0,"",Zakazka!$V$2092)</f>
        <v/>
      </c>
      <c r="F182" s="94" t="str">
        <f ca="1">IF(Zakazka!$W$2092=0,"",Zakazka!$W$2092)</f>
        <v/>
      </c>
    </row>
    <row r="183" spans="2:6" s="92" customFormat="1" ht="12" outlineLevel="3">
      <c r="B183" s="93" t="str">
        <f ca="1">IF(Zakazka!$J$2104=0,"",Zakazka!$J$2104)</f>
        <v>SE.01_7: SANACE STÁVAJÍCÍ NESOUDRŽNÉ OMÍTKYSANACE STÁVAJÍCÍ NESOUDRŽNÉ OMÍTKY</v>
      </c>
      <c r="C183" s="94" t="str">
        <f ca="1">IF(Zakazka!$P$2104=0,"",Zakazka!$P$2104)</f>
        <v/>
      </c>
      <c r="D183" s="95">
        <f ca="1">IF(Zakazka!$R$2104=0,"",Zakazka!$R$2104)</f>
        <v>7.7616000000000013E-3</v>
      </c>
      <c r="E183" s="94" t="str">
        <f ca="1">IF(Zakazka!$V$2104=0,"",Zakazka!$V$2104)</f>
        <v/>
      </c>
      <c r="F183" s="94" t="str">
        <f ca="1">IF(Zakazka!$W$2104=0,"",Zakazka!$W$2104)</f>
        <v/>
      </c>
    </row>
    <row r="184" spans="2:6" s="88" customFormat="1" outlineLevel="2">
      <c r="B184" s="89" t="str">
        <f ca="1">IF(Zakazka!$J$2115=0,"",Zakazka!$J$2115)</f>
        <v>SH1b: Podlahy - BOURANÉ</v>
      </c>
      <c r="C184" s="90" t="str">
        <f ca="1">IF(Zakazka!$P$2115=0,"",Zakazka!$P$2115)</f>
        <v/>
      </c>
      <c r="D184" s="91" t="str">
        <f ca="1">IF(Zakazka!$R$2115=0,"",Zakazka!$R$2115)</f>
        <v/>
      </c>
      <c r="E184" s="90" t="str">
        <f ca="1">IF(Zakazka!$V$2115=0,"",Zakazka!$V$2115)</f>
        <v/>
      </c>
      <c r="F184" s="90" t="str">
        <f ca="1">IF(Zakazka!$W$2115=0,"",Zakazka!$W$2115)</f>
        <v/>
      </c>
    </row>
    <row r="185" spans="2:6" s="92" customFormat="1" ht="12" outlineLevel="3">
      <c r="B185" s="93" t="str">
        <f ca="1">IF(Zakazka!$J$2116=0,"",Zakazka!$J$2116)</f>
        <v>SH1b17: Keramická dlažba 6 - Dvorní domek</v>
      </c>
      <c r="C185" s="94" t="str">
        <f ca="1">IF(Zakazka!$P$2116=0,"",Zakazka!$P$2116)</f>
        <v/>
      </c>
      <c r="D185" s="95" t="str">
        <f ca="1">IF(Zakazka!$R$2116=0,"",Zakazka!$R$2116)</f>
        <v/>
      </c>
      <c r="E185" s="94" t="str">
        <f ca="1">IF(Zakazka!$V$2116=0,"",Zakazka!$V$2116)</f>
        <v/>
      </c>
      <c r="F185" s="94" t="str">
        <f ca="1">IF(Zakazka!$W$2116=0,"",Zakazka!$W$2116)</f>
        <v/>
      </c>
    </row>
    <row r="186" spans="2:6" s="92" customFormat="1" ht="12" outlineLevel="3">
      <c r="B186" s="93" t="str">
        <f ca="1">IF(Zakazka!$J$2123=0,"",Zakazka!$J$2123)</f>
        <v>SH1b18: Keramická dlažba 7 - Dvorní domek</v>
      </c>
      <c r="C186" s="94" t="str">
        <f ca="1">IF(Zakazka!$P$2123=0,"",Zakazka!$P$2123)</f>
        <v/>
      </c>
      <c r="D186" s="95" t="str">
        <f ca="1">IF(Zakazka!$R$2123=0,"",Zakazka!$R$2123)</f>
        <v/>
      </c>
      <c r="E186" s="94" t="str">
        <f ca="1">IF(Zakazka!$V$2123=0,"",Zakazka!$V$2123)</f>
        <v/>
      </c>
      <c r="F186" s="94" t="str">
        <f ca="1">IF(Zakazka!$W$2123=0,"",Zakazka!$W$2123)</f>
        <v/>
      </c>
    </row>
    <row r="187" spans="2:6" s="92" customFormat="1" ht="12" outlineLevel="3">
      <c r="B187" s="93" t="str">
        <f ca="1">IF(Zakazka!$J$2127=0,"",Zakazka!$J$2127)</f>
        <v>SH1b19: PVC - Dvorní domek</v>
      </c>
      <c r="C187" s="94" t="str">
        <f ca="1">IF(Zakazka!$P$2127=0,"",Zakazka!$P$2127)</f>
        <v/>
      </c>
      <c r="D187" s="95" t="str">
        <f ca="1">IF(Zakazka!$R$2127=0,"",Zakazka!$R$2127)</f>
        <v/>
      </c>
      <c r="E187" s="94" t="str">
        <f ca="1">IF(Zakazka!$V$2127=0,"",Zakazka!$V$2127)</f>
        <v/>
      </c>
      <c r="F187" s="94" t="str">
        <f ca="1">IF(Zakazka!$W$2127=0,"",Zakazka!$W$2127)</f>
        <v/>
      </c>
    </row>
    <row r="188" spans="2:6" s="92" customFormat="1" ht="12" outlineLevel="3">
      <c r="B188" s="93" t="str">
        <f ca="1">IF(Zakazka!$J$2134=0,"",Zakazka!$J$2134)</f>
        <v>SH1b20: Dubové parkety - Dvorní domek</v>
      </c>
      <c r="C188" s="94" t="str">
        <f ca="1">IF(Zakazka!$P$2134=0,"",Zakazka!$P$2134)</f>
        <v/>
      </c>
      <c r="D188" s="95" t="str">
        <f ca="1">IF(Zakazka!$R$2134=0,"",Zakazka!$R$2134)</f>
        <v/>
      </c>
      <c r="E188" s="94" t="str">
        <f ca="1">IF(Zakazka!$V$2134=0,"",Zakazka!$V$2134)</f>
        <v/>
      </c>
      <c r="F188" s="94" t="str">
        <f ca="1">IF(Zakazka!$W$2134=0,"",Zakazka!$W$2134)</f>
        <v/>
      </c>
    </row>
    <row r="189" spans="2:6" s="88" customFormat="1" outlineLevel="2">
      <c r="B189" s="89" t="str">
        <f ca="1">IF(Zakazka!$J$2141=0,"",Zakazka!$J$2141)</f>
        <v>SH1n: Podlahy - NOVÉ</v>
      </c>
      <c r="C189" s="90" t="str">
        <f ca="1">IF(Zakazka!$P$2141=0,"",Zakazka!$P$2141)</f>
        <v/>
      </c>
      <c r="D189" s="91">
        <f ca="1">IF(Zakazka!$R$2141=0,"",Zakazka!$R$2141)</f>
        <v>32.284589906479596</v>
      </c>
      <c r="E189" s="90" t="str">
        <f ca="1">IF(Zakazka!$V$2141=0,"",Zakazka!$V$2141)</f>
        <v/>
      </c>
      <c r="F189" s="90" t="str">
        <f ca="1">IF(Zakazka!$W$2141=0,"",Zakazka!$W$2141)</f>
        <v/>
      </c>
    </row>
    <row r="190" spans="2:6" s="92" customFormat="1" ht="12" outlineLevel="3">
      <c r="B190" s="93" t="str">
        <f ca="1">IF(Zakazka!$J$2142=0,"",Zakazka!$J$2142)</f>
        <v>SH1n17: Cihelná dlažba (topinky) 1 - Dvorní domek</v>
      </c>
      <c r="C190" s="94" t="str">
        <f ca="1">IF(Zakazka!$P$2142=0,"",Zakazka!$P$2142)</f>
        <v/>
      </c>
      <c r="D190" s="95">
        <f ca="1">IF(Zakazka!$R$2142=0,"",Zakazka!$R$2142)</f>
        <v>14.6398970697556</v>
      </c>
      <c r="E190" s="94" t="str">
        <f ca="1">IF(Zakazka!$V$2142=0,"",Zakazka!$V$2142)</f>
        <v/>
      </c>
      <c r="F190" s="94" t="str">
        <f ca="1">IF(Zakazka!$W$2142=0,"",Zakazka!$W$2142)</f>
        <v/>
      </c>
    </row>
    <row r="191" spans="2:6" s="92" customFormat="1" ht="12" outlineLevel="3">
      <c r="B191" s="93" t="str">
        <f ca="1">IF(Zakazka!$J$2160=0,"",Zakazka!$J$2160)</f>
        <v>SH1n18: Cihelná dlažba (topinky) 2 - Dvorní domek</v>
      </c>
      <c r="C191" s="94" t="str">
        <f ca="1">IF(Zakazka!$P$2160=0,"",Zakazka!$P$2160)</f>
        <v/>
      </c>
      <c r="D191" s="95">
        <f ca="1">IF(Zakazka!$R$2160=0,"",Zakazka!$R$2160)</f>
        <v>1.0748589165203999</v>
      </c>
      <c r="E191" s="94" t="str">
        <f ca="1">IF(Zakazka!$V$2160=0,"",Zakazka!$V$2160)</f>
        <v/>
      </c>
      <c r="F191" s="94" t="str">
        <f ca="1">IF(Zakazka!$W$2160=0,"",Zakazka!$W$2160)</f>
        <v/>
      </c>
    </row>
    <row r="192" spans="2:6" s="92" customFormat="1" ht="12" outlineLevel="3">
      <c r="B192" s="93" t="str">
        <f ca="1">IF(Zakazka!$J$2170=0,"",Zakazka!$J$2170)</f>
        <v>SH1n19: Epoxidový nátěr - Dvorní domek</v>
      </c>
      <c r="C192" s="94" t="str">
        <f ca="1">IF(Zakazka!$P$2170=0,"",Zakazka!$P$2170)</f>
        <v/>
      </c>
      <c r="D192" s="95">
        <f ca="1">IF(Zakazka!$R$2170=0,"",Zakazka!$R$2170)</f>
        <v>6.6406563263643994</v>
      </c>
      <c r="E192" s="94" t="str">
        <f ca="1">IF(Zakazka!$V$2170=0,"",Zakazka!$V$2170)</f>
        <v/>
      </c>
      <c r="F192" s="94" t="str">
        <f ca="1">IF(Zakazka!$W$2170=0,"",Zakazka!$W$2170)</f>
        <v/>
      </c>
    </row>
    <row r="193" spans="2:6" s="92" customFormat="1" ht="12" outlineLevel="3">
      <c r="B193" s="93" t="str">
        <f ca="1">IF(Zakazka!$J$2186=0,"",Zakazka!$J$2186)</f>
        <v>SH1n20: Epoxidový nátěr 2 - Dvorní domek</v>
      </c>
      <c r="C193" s="94" t="str">
        <f ca="1">IF(Zakazka!$P$2186=0,"",Zakazka!$P$2186)</f>
        <v/>
      </c>
      <c r="D193" s="95">
        <f ca="1">IF(Zakazka!$R$2186=0,"",Zakazka!$R$2186)</f>
        <v>9.9291775938391993</v>
      </c>
      <c r="E193" s="94" t="str">
        <f ca="1">IF(Zakazka!$V$2186=0,"",Zakazka!$V$2186)</f>
        <v/>
      </c>
      <c r="F193" s="94" t="str">
        <f ca="1">IF(Zakazka!$W$2186=0,"",Zakazka!$W$2186)</f>
        <v/>
      </c>
    </row>
    <row r="194" spans="2:6" s="88" customFormat="1" outlineLevel="2">
      <c r="B194" s="89" t="str">
        <f ca="1">IF(Zakazka!$J$2204=0,"",Zakazka!$J$2204)</f>
        <v>SH3b: Střechy - BOURANÉ</v>
      </c>
      <c r="C194" s="90" t="str">
        <f ca="1">IF(Zakazka!$P$2204=0,"",Zakazka!$P$2204)</f>
        <v/>
      </c>
      <c r="D194" s="91" t="str">
        <f ca="1">IF(Zakazka!$R$2204=0,"",Zakazka!$R$2204)</f>
        <v/>
      </c>
      <c r="E194" s="90" t="str">
        <f ca="1">IF(Zakazka!$V$2204=0,"",Zakazka!$V$2204)</f>
        <v/>
      </c>
      <c r="F194" s="90" t="str">
        <f ca="1">IF(Zakazka!$W$2204=0,"",Zakazka!$W$2204)</f>
        <v/>
      </c>
    </row>
    <row r="195" spans="2:6" s="92" customFormat="1" ht="12" outlineLevel="3">
      <c r="B195" s="93" t="str">
        <f ca="1">IF(Zakazka!$J$2205=0,"",Zakazka!$J$2205)</f>
        <v>SH3b01: Krytina, Bobrovka korunová skladba</v>
      </c>
      <c r="C195" s="94" t="str">
        <f ca="1">IF(Zakazka!$P$2205=0,"",Zakazka!$P$2205)</f>
        <v/>
      </c>
      <c r="D195" s="95" t="str">
        <f ca="1">IF(Zakazka!$R$2205=0,"",Zakazka!$R$2205)</f>
        <v/>
      </c>
      <c r="E195" s="94" t="str">
        <f ca="1">IF(Zakazka!$V$2205=0,"",Zakazka!$V$2205)</f>
        <v/>
      </c>
      <c r="F195" s="94" t="str">
        <f ca="1">IF(Zakazka!$W$2205=0,"",Zakazka!$W$2205)</f>
        <v/>
      </c>
    </row>
    <row r="196" spans="2:6" s="92" customFormat="1" ht="12" outlineLevel="3">
      <c r="B196" s="93" t="str">
        <f ca="1">IF(Zakazka!$J$2209=0,"",Zakazka!$J$2209)</f>
        <v>SH3b02: Krytina, Prejzová krytina do malty</v>
      </c>
      <c r="C196" s="94" t="str">
        <f ca="1">IF(Zakazka!$P$2209=0,"",Zakazka!$P$2209)</f>
        <v/>
      </c>
      <c r="D196" s="95" t="str">
        <f ca="1">IF(Zakazka!$R$2209=0,"",Zakazka!$R$2209)</f>
        <v/>
      </c>
      <c r="E196" s="94" t="str">
        <f ca="1">IF(Zakazka!$V$2209=0,"",Zakazka!$V$2209)</f>
        <v/>
      </c>
      <c r="F196" s="94" t="str">
        <f ca="1">IF(Zakazka!$W$2209=0,"",Zakazka!$W$2209)</f>
        <v/>
      </c>
    </row>
    <row r="197" spans="2:6" s="88" customFormat="1" outlineLevel="2">
      <c r="B197" s="89" t="str">
        <f ca="1">IF(Zakazka!$J$2213=0,"",Zakazka!$J$2213)</f>
        <v>SH3n: Střechy - NOVÉ</v>
      </c>
      <c r="C197" s="90" t="str">
        <f ca="1">IF(Zakazka!$P$2213=0,"",Zakazka!$P$2213)</f>
        <v/>
      </c>
      <c r="D197" s="91">
        <f ca="1">IF(Zakazka!$R$2213=0,"",Zakazka!$R$2213)</f>
        <v>10.36778038969957</v>
      </c>
      <c r="E197" s="90" t="str">
        <f ca="1">IF(Zakazka!$V$2213=0,"",Zakazka!$V$2213)</f>
        <v/>
      </c>
      <c r="F197" s="90" t="str">
        <f ca="1">IF(Zakazka!$W$2213=0,"",Zakazka!$W$2213)</f>
        <v/>
      </c>
    </row>
    <row r="198" spans="2:6" s="92" customFormat="1" ht="12" outlineLevel="3">
      <c r="B198" s="93" t="str">
        <f ca="1">IF(Zakazka!$J$2214=0,"",Zakazka!$J$2214)</f>
        <v>SH3n01: Krytina, Bobrovka šupinová skladba</v>
      </c>
      <c r="C198" s="94" t="str">
        <f ca="1">IF(Zakazka!$P$2214=0,"",Zakazka!$P$2214)</f>
        <v/>
      </c>
      <c r="D198" s="95">
        <f ca="1">IF(Zakazka!$R$2214=0,"",Zakazka!$R$2214)</f>
        <v>9.3548276000000001</v>
      </c>
      <c r="E198" s="94" t="str">
        <f ca="1">IF(Zakazka!$V$2214=0,"",Zakazka!$V$2214)</f>
        <v/>
      </c>
      <c r="F198" s="94" t="str">
        <f ca="1">IF(Zakazka!$W$2214=0,"",Zakazka!$W$2214)</f>
        <v/>
      </c>
    </row>
    <row r="199" spans="2:6" s="92" customFormat="1" ht="12" outlineLevel="3">
      <c r="B199" s="93" t="str">
        <f ca="1">IF(Zakazka!$J$2220=0,"",Zakazka!$J$2220)</f>
        <v>SH3n02: Krytina, Prejzová krytina do malty</v>
      </c>
      <c r="C199" s="94" t="str">
        <f ca="1">IF(Zakazka!$P$2220=0,"",Zakazka!$P$2220)</f>
        <v/>
      </c>
      <c r="D199" s="95">
        <f ca="1">IF(Zakazka!$R$2220=0,"",Zakazka!$R$2220)</f>
        <v>1.0129527896995709</v>
      </c>
      <c r="E199" s="94" t="str">
        <f ca="1">IF(Zakazka!$V$2220=0,"",Zakazka!$V$2220)</f>
        <v/>
      </c>
      <c r="F199" s="94" t="str">
        <f ca="1">IF(Zakazka!$W$2220=0,"",Zakazka!$W$2220)</f>
        <v/>
      </c>
    </row>
    <row r="200" spans="2:6" s="88" customFormat="1" outlineLevel="2">
      <c r="B200" s="89" t="str">
        <f ca="1">IF(Zakazka!$J$2228=0,"",Zakazka!$J$2228)</f>
        <v>SI.02: STĚNY</v>
      </c>
      <c r="C200" s="90" t="str">
        <f ca="1">IF(Zakazka!$P$2228=0,"",Zakazka!$P$2228)</f>
        <v/>
      </c>
      <c r="D200" s="91">
        <f ca="1">IF(Zakazka!$R$2228=0,"",Zakazka!$R$2228)</f>
        <v>8.3045573400000006</v>
      </c>
      <c r="E200" s="90" t="str">
        <f ca="1">IF(Zakazka!$V$2228=0,"",Zakazka!$V$2228)</f>
        <v/>
      </c>
      <c r="F200" s="90" t="str">
        <f ca="1">IF(Zakazka!$W$2228=0,"",Zakazka!$W$2228)</f>
        <v/>
      </c>
    </row>
    <row r="201" spans="2:6" s="92" customFormat="1" ht="12" outlineLevel="3">
      <c r="B201" s="93" t="str">
        <f ca="1">IF(Zakazka!$J$2229=0,"",Zakazka!$J$2229)</f>
        <v>SI.02_1: ZAPRAVENÍ DRÁŽEK PO INSTALACÍCH A ZAČIŠTĚNÍ ODBOURÁVEK</v>
      </c>
      <c r="C201" s="94" t="str">
        <f ca="1">IF(Zakazka!$P$2229=0,"",Zakazka!$P$2229)</f>
        <v/>
      </c>
      <c r="D201" s="95">
        <f ca="1">IF(Zakazka!$R$2229=0,"",Zakazka!$R$2229)</f>
        <v>1.6248570000000002</v>
      </c>
      <c r="E201" s="94" t="str">
        <f ca="1">IF(Zakazka!$V$2229=0,"",Zakazka!$V$2229)</f>
        <v/>
      </c>
      <c r="F201" s="94" t="str">
        <f ca="1">IF(Zakazka!$W$2229=0,"",Zakazka!$W$2229)</f>
        <v/>
      </c>
    </row>
    <row r="202" spans="2:6" s="92" customFormat="1" ht="12" outlineLevel="3">
      <c r="B202" s="93" t="str">
        <f ca="1">IF(Zakazka!$J$2237=0,"",Zakazka!$J$2237)</f>
        <v>SI.02_2: NOVÁ VÝMALBA STÁVAJÍCÍCH POVRCHŮ</v>
      </c>
      <c r="C202" s="94" t="str">
        <f ca="1">IF(Zakazka!$P$2237=0,"",Zakazka!$P$2237)</f>
        <v/>
      </c>
      <c r="D202" s="95">
        <f ca="1">IF(Zakazka!$R$2237=0,"",Zakazka!$R$2237)</f>
        <v>0.18426203999999999</v>
      </c>
      <c r="E202" s="94" t="str">
        <f ca="1">IF(Zakazka!$V$2237=0,"",Zakazka!$V$2237)</f>
        <v/>
      </c>
      <c r="F202" s="94" t="str">
        <f ca="1">IF(Zakazka!$W$2237=0,"",Zakazka!$W$2237)</f>
        <v/>
      </c>
    </row>
    <row r="203" spans="2:6" s="92" customFormat="1" ht="12" outlineLevel="3">
      <c r="B203" s="93" t="str">
        <f ca="1">IF(Zakazka!$J$2247=0,"",Zakazka!$J$2247)</f>
        <v>SI.02_3: NOVÁ VÝMALBA CELOPLOŠNĚ OŠKRÁBANÝCH OMÍTEK</v>
      </c>
      <c r="C203" s="94" t="str">
        <f ca="1">IF(Zakazka!$P$2247=0,"",Zakazka!$P$2247)</f>
        <v/>
      </c>
      <c r="D203" s="95">
        <f ca="1">IF(Zakazka!$R$2247=0,"",Zakazka!$R$2247)</f>
        <v>0.16640959999999999</v>
      </c>
      <c r="E203" s="94" t="str">
        <f ca="1">IF(Zakazka!$V$2247=0,"",Zakazka!$V$2247)</f>
        <v/>
      </c>
      <c r="F203" s="94" t="str">
        <f ca="1">IF(Zakazka!$W$2247=0,"",Zakazka!$W$2247)</f>
        <v/>
      </c>
    </row>
    <row r="204" spans="2:6" s="92" customFormat="1" ht="12" outlineLevel="3">
      <c r="B204" s="93" t="str">
        <f ca="1">IF(Zakazka!$J$2256=0,"",Zakazka!$J$2256)</f>
        <v>SI.02_7: OBNOVA VLHKÝCH A DEGRADOVANÝCH OMÍTEK INTERIÉRŮ PŘÍZEMÍ</v>
      </c>
      <c r="C204" s="94" t="str">
        <f ca="1">IF(Zakazka!$P$2256=0,"",Zakazka!$P$2256)</f>
        <v/>
      </c>
      <c r="D204" s="95">
        <f ca="1">IF(Zakazka!$R$2256=0,"",Zakazka!$R$2256)</f>
        <v>3.3492420000000003</v>
      </c>
      <c r="E204" s="94" t="str">
        <f ca="1">IF(Zakazka!$V$2256=0,"",Zakazka!$V$2256)</f>
        <v/>
      </c>
      <c r="F204" s="94" t="str">
        <f ca="1">IF(Zakazka!$W$2256=0,"",Zakazka!$W$2256)</f>
        <v/>
      </c>
    </row>
    <row r="205" spans="2:6" s="92" customFormat="1" ht="12" outlineLevel="3">
      <c r="B205" s="93" t="str">
        <f ca="1">IF(Zakazka!$J$2265=0,"",Zakazka!$J$2265)</f>
        <v>SI.02_8: NOVÁ OMÍTKA ODHALENÉHO ZDIVA</v>
      </c>
      <c r="C205" s="94" t="str">
        <f ca="1">IF(Zakazka!$P$2265=0,"",Zakazka!$P$2265)</f>
        <v/>
      </c>
      <c r="D205" s="95">
        <f ca="1">IF(Zakazka!$R$2265=0,"",Zakazka!$R$2265)</f>
        <v>2.9797867000000005</v>
      </c>
      <c r="E205" s="94" t="str">
        <f ca="1">IF(Zakazka!$V$2265=0,"",Zakazka!$V$2265)</f>
        <v/>
      </c>
      <c r="F205" s="94" t="str">
        <f ca="1">IF(Zakazka!$W$2265=0,"",Zakazka!$W$2265)</f>
        <v/>
      </c>
    </row>
    <row r="206" spans="2:6" s="88" customFormat="1" outlineLevel="2">
      <c r="B206" s="89" t="str">
        <f ca="1">IF(Zakazka!$J$2273=0,"",Zakazka!$J$2273)</f>
        <v>SI.03: STROPY A PODHLEDY</v>
      </c>
      <c r="C206" s="90" t="str">
        <f ca="1">IF(Zakazka!$P$2273=0,"",Zakazka!$P$2273)</f>
        <v/>
      </c>
      <c r="D206" s="91">
        <f ca="1">IF(Zakazka!$R$2273=0,"",Zakazka!$R$2273)</f>
        <v>1.1570925999999997</v>
      </c>
      <c r="E206" s="90" t="str">
        <f ca="1">IF(Zakazka!$V$2273=0,"",Zakazka!$V$2273)</f>
        <v/>
      </c>
      <c r="F206" s="90" t="str">
        <f ca="1">IF(Zakazka!$W$2273=0,"",Zakazka!$W$2273)</f>
        <v/>
      </c>
    </row>
    <row r="207" spans="2:6" s="92" customFormat="1" ht="12" outlineLevel="3">
      <c r="B207" s="93" t="str">
        <f ca="1">IF(Zakazka!$J$2274=0,"",Zakazka!$J$2274)</f>
        <v>SI.03_1: ZAPRAVENÍ DRÁŽEK PO INSTALACÍCH A ZAČIŠTĚNÍ ODBOURÁVEK</v>
      </c>
      <c r="C207" s="94" t="str">
        <f ca="1">IF(Zakazka!$P$2274=0,"",Zakazka!$P$2274)</f>
        <v/>
      </c>
      <c r="D207" s="95">
        <f ca="1">IF(Zakazka!$R$2274=0,"",Zakazka!$R$2274)</f>
        <v>0.9847229999999999</v>
      </c>
      <c r="E207" s="94" t="str">
        <f ca="1">IF(Zakazka!$V$2274=0,"",Zakazka!$V$2274)</f>
        <v/>
      </c>
      <c r="F207" s="94" t="str">
        <f ca="1">IF(Zakazka!$W$2274=0,"",Zakazka!$W$2274)</f>
        <v/>
      </c>
    </row>
    <row r="208" spans="2:6" s="92" customFormat="1" ht="12" outlineLevel="3">
      <c r="B208" s="93" t="str">
        <f ca="1">IF(Zakazka!$J$2283=0,"",Zakazka!$J$2283)</f>
        <v>SI.03_2: NOVÁ VÝMALBA STÁVAJÍCÍCH POVRCHŮ</v>
      </c>
      <c r="C208" s="94" t="str">
        <f ca="1">IF(Zakazka!$P$2283=0,"",Zakazka!$P$2283)</f>
        <v/>
      </c>
      <c r="D208" s="95">
        <f ca="1">IF(Zakazka!$R$2283=0,"",Zakazka!$R$2283)</f>
        <v>7.3515600000000014E-2</v>
      </c>
      <c r="E208" s="94" t="str">
        <f ca="1">IF(Zakazka!$V$2283=0,"",Zakazka!$V$2283)</f>
        <v/>
      </c>
      <c r="F208" s="94" t="str">
        <f ca="1">IF(Zakazka!$W$2283=0,"",Zakazka!$W$2283)</f>
        <v/>
      </c>
    </row>
    <row r="209" spans="2:7" s="92" customFormat="1" ht="12" outlineLevel="3">
      <c r="B209" s="93" t="str">
        <f ca="1">IF(Zakazka!$J$2293=0,"",Zakazka!$J$2293)</f>
        <v>SI.03_3: NOVÁ VÝMALBA CELOPLOŠNĚ OŠKRÁBANÝCH OMÍTEK</v>
      </c>
      <c r="C209" s="94" t="str">
        <f ca="1">IF(Zakazka!$P$2293=0,"",Zakazka!$P$2293)</f>
        <v/>
      </c>
      <c r="D209" s="95">
        <f ca="1">IF(Zakazka!$R$2293=0,"",Zakazka!$R$2293)</f>
        <v>9.8854000000000011E-2</v>
      </c>
      <c r="E209" s="94" t="str">
        <f ca="1">IF(Zakazka!$V$2293=0,"",Zakazka!$V$2293)</f>
        <v/>
      </c>
      <c r="F209" s="94" t="str">
        <f ca="1">IF(Zakazka!$W$2293=0,"",Zakazka!$W$2293)</f>
        <v/>
      </c>
    </row>
    <row r="210" spans="2:7" s="88" customFormat="1" outlineLevel="2">
      <c r="B210" s="89" t="str">
        <f ca="1">IF(Zakazka!$J$2303=0,"",Zakazka!$J$2303)</f>
        <v>SND: Sondy</v>
      </c>
      <c r="C210" s="90" t="str">
        <f ca="1">IF(Zakazka!$P$2303=0,"",Zakazka!$P$2303)</f>
        <v/>
      </c>
      <c r="D210" s="91">
        <f ca="1">IF(Zakazka!$R$2303=0,"",Zakazka!$R$2303)</f>
        <v>8.4719484000000005</v>
      </c>
      <c r="E210" s="90" t="str">
        <f ca="1">IF(Zakazka!$V$2303=0,"",Zakazka!$V$2303)</f>
        <v/>
      </c>
      <c r="F210" s="90" t="str">
        <f ca="1">IF(Zakazka!$W$2303=0,"",Zakazka!$W$2303)</f>
        <v/>
      </c>
    </row>
    <row r="211" spans="2:7" s="92" customFormat="1" ht="12" outlineLevel="3">
      <c r="B211" s="93" t="str">
        <f ca="1">IF(Zakazka!$J$2304=0,"",Zakazka!$J$2304)</f>
        <v>SND: Sondy</v>
      </c>
      <c r="C211" s="94" t="str">
        <f ca="1">IF(Zakazka!$P$2304=0,"",Zakazka!$P$2304)</f>
        <v/>
      </c>
      <c r="D211" s="95">
        <f ca="1">IF(Zakazka!$R$2304=0,"",Zakazka!$R$2304)</f>
        <v>8.4719484000000005</v>
      </c>
      <c r="E211" s="94" t="str">
        <f ca="1">IF(Zakazka!$V$2304=0,"",Zakazka!$V$2304)</f>
        <v/>
      </c>
      <c r="F211" s="94" t="str">
        <f ca="1">IF(Zakazka!$W$2304=0,"",Zakazka!$W$2304)</f>
        <v/>
      </c>
    </row>
    <row r="212" spans="2:7" s="88" customFormat="1" outlineLevel="2">
      <c r="B212" s="89" t="str">
        <f ca="1">IF(Zakazka!$J$2315=0,"",Zakazka!$J$2315)</f>
        <v>SV1b: Svislé konstrukce - BOURANÉ</v>
      </c>
      <c r="C212" s="90" t="str">
        <f ca="1">IF(Zakazka!$P$2315=0,"",Zakazka!$P$2315)</f>
        <v/>
      </c>
      <c r="D212" s="91" t="str">
        <f ca="1">IF(Zakazka!$R$2315=0,"",Zakazka!$R$2315)</f>
        <v/>
      </c>
      <c r="E212" s="90" t="str">
        <f ca="1">IF(Zakazka!$V$2315=0,"",Zakazka!$V$2315)</f>
        <v/>
      </c>
      <c r="F212" s="90" t="str">
        <f ca="1">IF(Zakazka!$W$2315=0,"",Zakazka!$W$2315)</f>
        <v/>
      </c>
    </row>
    <row r="213" spans="2:7" s="92" customFormat="1" ht="12" outlineLevel="3">
      <c r="B213" s="93" t="str">
        <f ca="1">IF(Zakazka!$J$2316=0,"",Zakazka!$J$2316)</f>
        <v>SV1b01: Bourané cihelné zdivo</v>
      </c>
      <c r="C213" s="94" t="str">
        <f ca="1">IF(Zakazka!$P$2316=0,"",Zakazka!$P$2316)</f>
        <v/>
      </c>
      <c r="D213" s="95" t="str">
        <f ca="1">IF(Zakazka!$R$2316=0,"",Zakazka!$R$2316)</f>
        <v/>
      </c>
      <c r="E213" s="94" t="str">
        <f ca="1">IF(Zakazka!$V$2316=0,"",Zakazka!$V$2316)</f>
        <v/>
      </c>
      <c r="F213" s="94" t="str">
        <f ca="1">IF(Zakazka!$W$2316=0,"",Zakazka!$W$2316)</f>
        <v/>
      </c>
    </row>
    <row r="214" spans="2:7" s="88" customFormat="1" outlineLevel="2">
      <c r="B214" s="89" t="str">
        <f ca="1">IF(Zakazka!$J$2323=0,"",Zakazka!$J$2323)</f>
        <v>SV1n: Svislé konstrukce - NOVÉ</v>
      </c>
      <c r="C214" s="90" t="str">
        <f ca="1">IF(Zakazka!$P$2323=0,"",Zakazka!$P$2323)</f>
        <v/>
      </c>
      <c r="D214" s="91">
        <f ca="1">IF(Zakazka!$R$2323=0,"",Zakazka!$R$2323)</f>
        <v>4.8750259000000007</v>
      </c>
      <c r="E214" s="90" t="str">
        <f ca="1">IF(Zakazka!$V$2323=0,"",Zakazka!$V$2323)</f>
        <v/>
      </c>
      <c r="F214" s="90" t="str">
        <f ca="1">IF(Zakazka!$W$2323=0,"",Zakazka!$W$2323)</f>
        <v/>
      </c>
    </row>
    <row r="215" spans="2:7" s="92" customFormat="1" ht="12" outlineLevel="3">
      <c r="B215" s="93" t="str">
        <f ca="1">IF(Zakazka!$J$2324=0,"",Zakazka!$J$2324)</f>
        <v>SV1n03: Příčka z CP 140 mm, oboustranně omítaná</v>
      </c>
      <c r="C215" s="94" t="str">
        <f ca="1">IF(Zakazka!$P$2324=0,"",Zakazka!$P$2324)</f>
        <v/>
      </c>
      <c r="D215" s="95">
        <f ca="1">IF(Zakazka!$R$2324=0,"",Zakazka!$R$2324)</f>
        <v>2.9650392000000005</v>
      </c>
      <c r="E215" s="94" t="str">
        <f ca="1">IF(Zakazka!$V$2324=0,"",Zakazka!$V$2324)</f>
        <v/>
      </c>
      <c r="F215" s="94" t="str">
        <f ca="1">IF(Zakazka!$W$2324=0,"",Zakazka!$W$2324)</f>
        <v/>
      </c>
    </row>
    <row r="216" spans="2:7" s="92" customFormat="1" ht="12" outlineLevel="3">
      <c r="B216" s="93" t="str">
        <f ca="1">IF(Zakazka!$J$2331=0,"",Zakazka!$J$2331)</f>
        <v>SV1n04: Příčka z CP 140 mm, jednostranně omítaná</v>
      </c>
      <c r="C216" s="94" t="str">
        <f ca="1">IF(Zakazka!$P$2331=0,"",Zakazka!$P$2331)</f>
        <v/>
      </c>
      <c r="D216" s="95">
        <f ca="1">IF(Zakazka!$R$2331=0,"",Zakazka!$R$2331)</f>
        <v>1.9099867000000001</v>
      </c>
      <c r="E216" s="94" t="str">
        <f ca="1">IF(Zakazka!$V$2331=0,"",Zakazka!$V$2331)</f>
        <v/>
      </c>
      <c r="F216" s="94" t="str">
        <f ca="1">IF(Zakazka!$W$2331=0,"",Zakazka!$W$2331)</f>
        <v/>
      </c>
    </row>
    <row r="217" spans="2:7" s="29" customFormat="1" ht="15.75">
      <c r="B217" s="39" t="str">
        <f ca="1">IF(Zakazka!$J$2341=0,"",Zakazka!$J$2341)</f>
        <v>SO 03: Nádvoří, zahrada</v>
      </c>
      <c r="C217" s="35" t="str">
        <f ca="1">IF(Zakazka!$P$2341=0,"",Zakazka!$P$2341)</f>
        <v/>
      </c>
      <c r="D217" s="37">
        <f ca="1">IF(Zakazka!$R$2341=0,"",Zakazka!$R$2341)</f>
        <v>353.88241904680001</v>
      </c>
      <c r="E217" s="35" t="str">
        <f ca="1">IF(Zakazka!$V$2341=0,"",Zakazka!$V$2341)</f>
        <v/>
      </c>
      <c r="F217" s="35" t="str">
        <f ca="1">IF(Zakazka!$W$2341=0,"",Zakazka!$W$2341)</f>
        <v/>
      </c>
      <c r="G217" s="86"/>
    </row>
    <row r="218" spans="2:7" s="40" customFormat="1" ht="15" outlineLevel="1">
      <c r="B218" s="87" t="str">
        <f ca="1">IF(Zakazka!$J$2342=0,"",Zakazka!$J$2342)</f>
        <v>SO 03a: Nádvoří</v>
      </c>
      <c r="C218" s="46" t="str">
        <f ca="1">IF(Zakazka!$P$2342=0,"",Zakazka!$P$2342)</f>
        <v/>
      </c>
      <c r="D218" s="48">
        <f ca="1">IF(Zakazka!$R$2342=0,"",Zakazka!$R$2342)</f>
        <v>170.70031323679999</v>
      </c>
      <c r="E218" s="46" t="str">
        <f ca="1">IF(Zakazka!$V$2342=0,"",Zakazka!$V$2342)</f>
        <v/>
      </c>
      <c r="F218" s="46" t="str">
        <f ca="1">IF(Zakazka!$W$2342=0,"",Zakazka!$W$2342)</f>
        <v/>
      </c>
    </row>
    <row r="219" spans="2:7" s="88" customFormat="1" outlineLevel="2">
      <c r="B219" s="89" t="str">
        <f ca="1">IF(Zakazka!$J$2343=0,"",Zakazka!$J$2343)</f>
        <v>001: Zemní práce</v>
      </c>
      <c r="C219" s="90" t="str">
        <f ca="1">IF(Zakazka!$P$2343=0,"",Zakazka!$P$2343)</f>
        <v/>
      </c>
      <c r="D219" s="91">
        <f ca="1">IF(Zakazka!$R$2343=0,"",Zakazka!$R$2343)</f>
        <v>2.5800000000000003E-3</v>
      </c>
      <c r="E219" s="90" t="str">
        <f ca="1">IF(Zakazka!$V$2343=0,"",Zakazka!$V$2343)</f>
        <v/>
      </c>
      <c r="F219" s="90" t="str">
        <f ca="1">IF(Zakazka!$W$2343=0,"",Zakazka!$W$2343)</f>
        <v/>
      </c>
    </row>
    <row r="220" spans="2:7" s="92" customFormat="1" ht="12" outlineLevel="3">
      <c r="B220" s="93" t="str">
        <f ca="1">IF(Zakazka!$J$2344=0,"",Zakazka!$J$2344)</f>
        <v>001.: Zemní práce</v>
      </c>
      <c r="C220" s="94" t="str">
        <f ca="1">IF(Zakazka!$P$2344=0,"",Zakazka!$P$2344)</f>
        <v/>
      </c>
      <c r="D220" s="95">
        <f ca="1">IF(Zakazka!$R$2344=0,"",Zakazka!$R$2344)</f>
        <v>2.5800000000000003E-3</v>
      </c>
      <c r="E220" s="94" t="str">
        <f ca="1">IF(Zakazka!$V$2344=0,"",Zakazka!$V$2344)</f>
        <v/>
      </c>
      <c r="F220" s="94" t="str">
        <f ca="1">IF(Zakazka!$W$2344=0,"",Zakazka!$W$2344)</f>
        <v/>
      </c>
    </row>
    <row r="221" spans="2:7" s="88" customFormat="1" outlineLevel="2">
      <c r="B221" s="89" t="str">
        <f ca="1">IF(Zakazka!$J$2359=0,"",Zakazka!$J$2359)</f>
        <v>004: Vodorovné konstrukce</v>
      </c>
      <c r="C221" s="90" t="str">
        <f ca="1">IF(Zakazka!$P$2359=0,"",Zakazka!$P$2359)</f>
        <v/>
      </c>
      <c r="D221" s="91">
        <f ca="1">IF(Zakazka!$R$2359=0,"",Zakazka!$R$2359)</f>
        <v>0.1171655368</v>
      </c>
      <c r="E221" s="90" t="str">
        <f ca="1">IF(Zakazka!$V$2359=0,"",Zakazka!$V$2359)</f>
        <v/>
      </c>
      <c r="F221" s="90" t="str">
        <f ca="1">IF(Zakazka!$W$2359=0,"",Zakazka!$W$2359)</f>
        <v/>
      </c>
    </row>
    <row r="222" spans="2:7" s="92" customFormat="1" ht="12" outlineLevel="3">
      <c r="B222" s="93" t="str">
        <f ca="1">IF(Zakazka!$J$2360=0,"",Zakazka!$J$2360)</f>
        <v>0041: Stropy a stropní konstrukce (pozemní stavby)</v>
      </c>
      <c r="C222" s="94" t="str">
        <f ca="1">IF(Zakazka!$P$2360=0,"",Zakazka!$P$2360)</f>
        <v/>
      </c>
      <c r="D222" s="95">
        <f ca="1">IF(Zakazka!$R$2360=0,"",Zakazka!$R$2360)</f>
        <v>0.1171655368</v>
      </c>
      <c r="E222" s="94" t="str">
        <f ca="1">IF(Zakazka!$V$2360=0,"",Zakazka!$V$2360)</f>
        <v/>
      </c>
      <c r="F222" s="94" t="str">
        <f ca="1">IF(Zakazka!$W$2360=0,"",Zakazka!$W$2360)</f>
        <v/>
      </c>
    </row>
    <row r="223" spans="2:7" s="88" customFormat="1" outlineLevel="2">
      <c r="B223" s="89" t="str">
        <f ca="1">IF(Zakazka!$J$2369=0,"",Zakazka!$J$2369)</f>
        <v>009: Ostatní konstrukce a práce</v>
      </c>
      <c r="C223" s="90" t="str">
        <f ca="1">IF(Zakazka!$P$2369=0,"",Zakazka!$P$2369)</f>
        <v/>
      </c>
      <c r="D223" s="91" t="str">
        <f ca="1">IF(Zakazka!$R$2369=0,"",Zakazka!$R$2369)</f>
        <v/>
      </c>
      <c r="E223" s="90" t="str">
        <f ca="1">IF(Zakazka!$V$2369=0,"",Zakazka!$V$2369)</f>
        <v/>
      </c>
      <c r="F223" s="90" t="str">
        <f ca="1">IF(Zakazka!$W$2369=0,"",Zakazka!$W$2369)</f>
        <v/>
      </c>
    </row>
    <row r="224" spans="2:7" s="92" customFormat="1" ht="12" outlineLevel="3">
      <c r="B224" s="93" t="str">
        <f ca="1">IF(Zakazka!$J$2370=0,"",Zakazka!$J$2370)</f>
        <v>0094: Lešení, systémové bednění a stavební výtahy</v>
      </c>
      <c r="C224" s="94" t="str">
        <f ca="1">IF(Zakazka!$P$2370=0,"",Zakazka!$P$2370)</f>
        <v/>
      </c>
      <c r="D224" s="95" t="str">
        <f ca="1">IF(Zakazka!$R$2370=0,"",Zakazka!$R$2370)</f>
        <v/>
      </c>
      <c r="E224" s="94" t="str">
        <f ca="1">IF(Zakazka!$V$2370=0,"",Zakazka!$V$2370)</f>
        <v/>
      </c>
      <c r="F224" s="94" t="str">
        <f ca="1">IF(Zakazka!$W$2370=0,"",Zakazka!$W$2370)</f>
        <v/>
      </c>
    </row>
    <row r="225" spans="2:6" s="92" customFormat="1" ht="12" outlineLevel="3">
      <c r="B225" s="93" t="str">
        <f ca="1">IF(Zakazka!$J$2375=0,"",Zakazka!$J$2375)</f>
        <v>0097: Prorážení otvorů a ostatní bourací práce</v>
      </c>
      <c r="C225" s="94" t="str">
        <f ca="1">IF(Zakazka!$P$2375=0,"",Zakazka!$P$2375)</f>
        <v/>
      </c>
      <c r="D225" s="95" t="str">
        <f ca="1">IF(Zakazka!$R$2375=0,"",Zakazka!$R$2375)</f>
        <v/>
      </c>
      <c r="E225" s="94" t="str">
        <f ca="1">IF(Zakazka!$V$2375=0,"",Zakazka!$V$2375)</f>
        <v/>
      </c>
      <c r="F225" s="94" t="str">
        <f ca="1">IF(Zakazka!$W$2375=0,"",Zakazka!$W$2375)</f>
        <v/>
      </c>
    </row>
    <row r="226" spans="2:6" s="88" customFormat="1" outlineLevel="2">
      <c r="B226" s="89" t="str">
        <f ca="1">IF(Zakazka!$J$2384=0,"",Zakazka!$J$2384)</f>
        <v>099: Přesun hmot HSV</v>
      </c>
      <c r="C226" s="90" t="str">
        <f ca="1">IF(Zakazka!$P$2384=0,"",Zakazka!$P$2384)</f>
        <v/>
      </c>
      <c r="D226" s="91" t="str">
        <f ca="1">IF(Zakazka!$R$2384=0,"",Zakazka!$R$2384)</f>
        <v/>
      </c>
      <c r="E226" s="90" t="str">
        <f ca="1">IF(Zakazka!$V$2384=0,"",Zakazka!$V$2384)</f>
        <v/>
      </c>
      <c r="F226" s="90" t="str">
        <f ca="1">IF(Zakazka!$W$2384=0,"",Zakazka!$W$2384)</f>
        <v/>
      </c>
    </row>
    <row r="227" spans="2:6" s="92" customFormat="1" ht="12" outlineLevel="3">
      <c r="B227" s="93" t="str">
        <f ca="1">IF(Zakazka!$J$2385=0,"",Zakazka!$J$2385)</f>
        <v>099.: Přesun hmot HSV</v>
      </c>
      <c r="C227" s="94" t="str">
        <f ca="1">IF(Zakazka!$P$2385=0,"",Zakazka!$P$2385)</f>
        <v/>
      </c>
      <c r="D227" s="95" t="str">
        <f ca="1">IF(Zakazka!$R$2385=0,"",Zakazka!$R$2385)</f>
        <v/>
      </c>
      <c r="E227" s="94" t="str">
        <f ca="1">IF(Zakazka!$V$2385=0,"",Zakazka!$V$2385)</f>
        <v/>
      </c>
      <c r="F227" s="94" t="str">
        <f ca="1">IF(Zakazka!$W$2385=0,"",Zakazka!$W$2385)</f>
        <v/>
      </c>
    </row>
    <row r="228" spans="2:6" s="88" customFormat="1" outlineLevel="2">
      <c r="B228" s="89" t="str">
        <f ca="1">IF(Zakazka!$J$2395=0,"",Zakazka!$J$2395)</f>
        <v>PRV: PRVKY</v>
      </c>
      <c r="C228" s="90" t="str">
        <f ca="1">IF(Zakazka!$P$2395=0,"",Zakazka!$P$2395)</f>
        <v/>
      </c>
      <c r="D228" s="91" t="str">
        <f ca="1">IF(Zakazka!$R$2395=0,"",Zakazka!$R$2395)</f>
        <v/>
      </c>
      <c r="E228" s="90" t="str">
        <f ca="1">IF(Zakazka!$V$2395=0,"",Zakazka!$V$2395)</f>
        <v/>
      </c>
      <c r="F228" s="90" t="str">
        <f ca="1">IF(Zakazka!$W$2395=0,"",Zakazka!$W$2395)</f>
        <v/>
      </c>
    </row>
    <row r="229" spans="2:6" s="92" customFormat="1" ht="12" outlineLevel="3">
      <c r="B229" s="93" t="str">
        <f ca="1">IF(Zakazka!$J$2396=0,"",Zakazka!$J$2396)</f>
        <v>D_1: Dveře - odstraněné</v>
      </c>
      <c r="C229" s="94" t="str">
        <f ca="1">IF(Zakazka!$P$2396=0,"",Zakazka!$P$2396)</f>
        <v/>
      </c>
      <c r="D229" s="95" t="str">
        <f ca="1">IF(Zakazka!$R$2396=0,"",Zakazka!$R$2396)</f>
        <v/>
      </c>
      <c r="E229" s="94" t="str">
        <f ca="1">IF(Zakazka!$V$2396=0,"",Zakazka!$V$2396)</f>
        <v/>
      </c>
      <c r="F229" s="94" t="str">
        <f ca="1">IF(Zakazka!$W$2396=0,"",Zakazka!$W$2396)</f>
        <v/>
      </c>
    </row>
    <row r="230" spans="2:6" s="92" customFormat="1" ht="12" outlineLevel="3">
      <c r="B230" s="93" t="str">
        <f ca="1">IF(Zakazka!$J$2399=0,"",Zakazka!$J$2399)</f>
        <v>D_3: Dveře - repase</v>
      </c>
      <c r="C230" s="94" t="str">
        <f ca="1">IF(Zakazka!$P$2399=0,"",Zakazka!$P$2399)</f>
        <v/>
      </c>
      <c r="D230" s="95" t="str">
        <f ca="1">IF(Zakazka!$R$2399=0,"",Zakazka!$R$2399)</f>
        <v/>
      </c>
      <c r="E230" s="94" t="str">
        <f ca="1">IF(Zakazka!$V$2399=0,"",Zakazka!$V$2399)</f>
        <v/>
      </c>
      <c r="F230" s="94" t="str">
        <f ca="1">IF(Zakazka!$W$2399=0,"",Zakazka!$W$2399)</f>
        <v/>
      </c>
    </row>
    <row r="231" spans="2:6" s="92" customFormat="1" ht="12" outlineLevel="3">
      <c r="B231" s="93" t="str">
        <f ca="1">IF(Zakazka!$J$2402=0,"",Zakazka!$J$2402)</f>
        <v>Z_2: Zámečnické a kovářské - nové</v>
      </c>
      <c r="C231" s="94" t="str">
        <f ca="1">IF(Zakazka!$P$2402=0,"",Zakazka!$P$2402)</f>
        <v/>
      </c>
      <c r="D231" s="95" t="str">
        <f ca="1">IF(Zakazka!$R$2402=0,"",Zakazka!$R$2402)</f>
        <v/>
      </c>
      <c r="E231" s="94" t="str">
        <f ca="1">IF(Zakazka!$V$2402=0,"",Zakazka!$V$2402)</f>
        <v/>
      </c>
      <c r="F231" s="94" t="str">
        <f ca="1">IF(Zakazka!$W$2402=0,"",Zakazka!$W$2402)</f>
        <v/>
      </c>
    </row>
    <row r="232" spans="2:6" s="88" customFormat="1" outlineLevel="2">
      <c r="B232" s="89" t="str">
        <f ca="1">IF(Zakazka!$J$2407=0,"",Zakazka!$J$2407)</f>
        <v>SD: STAVEBNÍ DETAILY</v>
      </c>
      <c r="C232" s="90" t="str">
        <f ca="1">IF(Zakazka!$P$2407=0,"",Zakazka!$P$2407)</f>
        <v/>
      </c>
      <c r="D232" s="91">
        <f ca="1">IF(Zakazka!$R$2407=0,"",Zakazka!$R$2407)</f>
        <v>3.7545567999999996</v>
      </c>
      <c r="E232" s="90" t="str">
        <f ca="1">IF(Zakazka!$V$2407=0,"",Zakazka!$V$2407)</f>
        <v/>
      </c>
      <c r="F232" s="90" t="str">
        <f ca="1">IF(Zakazka!$W$2407=0,"",Zakazka!$W$2407)</f>
        <v/>
      </c>
    </row>
    <row r="233" spans="2:6" s="92" customFormat="1" ht="12" outlineLevel="3">
      <c r="B233" s="93" t="str">
        <f ca="1">IF(Zakazka!$J$2408=0,"",Zakazka!$J$2408)</f>
        <v>3.D01: Kamenný truhlík</v>
      </c>
      <c r="C233" s="94" t="str">
        <f ca="1">IF(Zakazka!$P$2408=0,"",Zakazka!$P$2408)</f>
        <v/>
      </c>
      <c r="D233" s="95">
        <f ca="1">IF(Zakazka!$R$2408=0,"",Zakazka!$R$2408)</f>
        <v>3.7545567999999996</v>
      </c>
      <c r="E233" s="94" t="str">
        <f ca="1">IF(Zakazka!$V$2408=0,"",Zakazka!$V$2408)</f>
        <v/>
      </c>
      <c r="F233" s="94" t="str">
        <f ca="1">IF(Zakazka!$W$2408=0,"",Zakazka!$W$2408)</f>
        <v/>
      </c>
    </row>
    <row r="234" spans="2:6" s="88" customFormat="1" outlineLevel="2">
      <c r="B234" s="89" t="str">
        <f ca="1">IF(Zakazka!$J$2423=0,"",Zakazka!$J$2423)</f>
        <v>SE.01: SANACE EXTERIÉR</v>
      </c>
      <c r="C234" s="90" t="str">
        <f ca="1">IF(Zakazka!$P$2423=0,"",Zakazka!$P$2423)</f>
        <v/>
      </c>
      <c r="D234" s="91">
        <f ca="1">IF(Zakazka!$R$2423=0,"",Zakazka!$R$2423)</f>
        <v>2.6414358999999998</v>
      </c>
      <c r="E234" s="90" t="str">
        <f ca="1">IF(Zakazka!$V$2423=0,"",Zakazka!$V$2423)</f>
        <v/>
      </c>
      <c r="F234" s="90" t="str">
        <f ca="1">IF(Zakazka!$W$2423=0,"",Zakazka!$W$2423)</f>
        <v/>
      </c>
    </row>
    <row r="235" spans="2:6" s="92" customFormat="1" ht="12" outlineLevel="3">
      <c r="B235" s="93" t="str">
        <f ca="1">IF(Zakazka!$J$2424=0,"",Zakazka!$J$2424)</f>
        <v>SE.01_2: SANACE OBNAŽENÉHO OMÍTKOVÉHO JÁDRA</v>
      </c>
      <c r="C235" s="94" t="str">
        <f ca="1">IF(Zakazka!$P$2424=0,"",Zakazka!$P$2424)</f>
        <v/>
      </c>
      <c r="D235" s="95">
        <f ca="1">IF(Zakazka!$R$2424=0,"",Zakazka!$R$2424)</f>
        <v>0.55392859999999988</v>
      </c>
      <c r="E235" s="94" t="str">
        <f ca="1">IF(Zakazka!$V$2424=0,"",Zakazka!$V$2424)</f>
        <v/>
      </c>
      <c r="F235" s="94" t="str">
        <f ca="1">IF(Zakazka!$W$2424=0,"",Zakazka!$W$2424)</f>
        <v/>
      </c>
    </row>
    <row r="236" spans="2:6" s="92" customFormat="1" ht="12" outlineLevel="3">
      <c r="B236" s="93" t="str">
        <f ca="1">IF(Zakazka!$J$2431=0,"",Zakazka!$J$2431)</f>
        <v>SE.01_4: NOVÁ OMÍTKA NA OBNAŽENÉ ZDIVO</v>
      </c>
      <c r="C236" s="94" t="str">
        <f ca="1">IF(Zakazka!$P$2431=0,"",Zakazka!$P$2431)</f>
        <v/>
      </c>
      <c r="D236" s="95">
        <f ca="1">IF(Zakazka!$R$2431=0,"",Zakazka!$R$2431)</f>
        <v>0.22233749999999999</v>
      </c>
      <c r="E236" s="94" t="str">
        <f ca="1">IF(Zakazka!$V$2431=0,"",Zakazka!$V$2431)</f>
        <v/>
      </c>
      <c r="F236" s="94" t="str">
        <f ca="1">IF(Zakazka!$W$2431=0,"",Zakazka!$W$2431)</f>
        <v/>
      </c>
    </row>
    <row r="237" spans="2:6" s="92" customFormat="1" ht="12" outlineLevel="3">
      <c r="B237" s="93" t="str">
        <f ca="1">IF(Zakazka!$J$2440=0,"",Zakazka!$J$2440)</f>
        <v>SE.01_5: NOVÁ SOKLOVÁ OMÍTKA</v>
      </c>
      <c r="C237" s="94" t="str">
        <f ca="1">IF(Zakazka!$P$2440=0,"",Zakazka!$P$2440)</f>
        <v/>
      </c>
      <c r="D237" s="95">
        <f ca="1">IF(Zakazka!$R$2440=0,"",Zakazka!$R$2440)</f>
        <v>0.45727030000000013</v>
      </c>
      <c r="E237" s="94" t="str">
        <f ca="1">IF(Zakazka!$V$2440=0,"",Zakazka!$V$2440)</f>
        <v/>
      </c>
      <c r="F237" s="94" t="str">
        <f ca="1">IF(Zakazka!$W$2440=0,"",Zakazka!$W$2440)</f>
        <v/>
      </c>
    </row>
    <row r="238" spans="2:6" s="92" customFormat="1" ht="12" outlineLevel="3">
      <c r="B238" s="93" t="str">
        <f ca="1">IF(Zakazka!$J$2451=0,"",Zakazka!$J$2451)</f>
        <v>SE.01_6: NOVÁ SOKLOVÁ OMÍTKA</v>
      </c>
      <c r="C238" s="94" t="str">
        <f ca="1">IF(Zakazka!$P$2451=0,"",Zakazka!$P$2451)</f>
        <v/>
      </c>
      <c r="D238" s="95">
        <f ca="1">IF(Zakazka!$R$2451=0,"",Zakazka!$R$2451)</f>
        <v>0.49364770000000008</v>
      </c>
      <c r="E238" s="94" t="str">
        <f ca="1">IF(Zakazka!$V$2451=0,"",Zakazka!$V$2451)</f>
        <v/>
      </c>
      <c r="F238" s="94" t="str">
        <f ca="1">IF(Zakazka!$W$2451=0,"",Zakazka!$W$2451)</f>
        <v/>
      </c>
    </row>
    <row r="239" spans="2:6" s="92" customFormat="1" ht="12" outlineLevel="3">
      <c r="B239" s="93" t="str">
        <f ca="1">IF(Zakazka!$J$2464=0,"",Zakazka!$J$2464)</f>
        <v>SE.01_8: NÁHRADA NEVHODNÉ CEMENTOVÉ OMÍTKY</v>
      </c>
      <c r="C239" s="94" t="str">
        <f ca="1">IF(Zakazka!$P$2464=0,"",Zakazka!$P$2464)</f>
        <v/>
      </c>
      <c r="D239" s="95">
        <f ca="1">IF(Zakazka!$R$2464=0,"",Zakazka!$R$2464)</f>
        <v>0.91425179999999995</v>
      </c>
      <c r="E239" s="94" t="str">
        <f ca="1">IF(Zakazka!$V$2464=0,"",Zakazka!$V$2464)</f>
        <v/>
      </c>
      <c r="F239" s="94" t="str">
        <f ca="1">IF(Zakazka!$W$2464=0,"",Zakazka!$W$2464)</f>
        <v/>
      </c>
    </row>
    <row r="240" spans="2:6" s="88" customFormat="1" outlineLevel="2">
      <c r="B240" s="89" t="str">
        <f ca="1">IF(Zakazka!$J$2473=0,"",Zakazka!$J$2473)</f>
        <v>SH4b: Parterové komunikace - BOURANÉ</v>
      </c>
      <c r="C240" s="90" t="str">
        <f ca="1">IF(Zakazka!$P$2473=0,"",Zakazka!$P$2473)</f>
        <v/>
      </c>
      <c r="D240" s="91" t="str">
        <f ca="1">IF(Zakazka!$R$2473=0,"",Zakazka!$R$2473)</f>
        <v/>
      </c>
      <c r="E240" s="90" t="str">
        <f ca="1">IF(Zakazka!$V$2473=0,"",Zakazka!$V$2473)</f>
        <v/>
      </c>
      <c r="F240" s="90" t="str">
        <f ca="1">IF(Zakazka!$W$2473=0,"",Zakazka!$W$2473)</f>
        <v/>
      </c>
    </row>
    <row r="241" spans="2:6" s="92" customFormat="1" ht="12" outlineLevel="3">
      <c r="B241" s="93" t="str">
        <f ca="1">IF(Zakazka!$J$2474=0,"",Zakazka!$J$2474)</f>
        <v>SH4b02: Dláždění nádvoří</v>
      </c>
      <c r="C241" s="94" t="str">
        <f ca="1">IF(Zakazka!$P$2474=0,"",Zakazka!$P$2474)</f>
        <v/>
      </c>
      <c r="D241" s="95" t="str">
        <f ca="1">IF(Zakazka!$R$2474=0,"",Zakazka!$R$2474)</f>
        <v/>
      </c>
      <c r="E241" s="94" t="str">
        <f ca="1">IF(Zakazka!$V$2474=0,"",Zakazka!$V$2474)</f>
        <v/>
      </c>
      <c r="F241" s="94" t="str">
        <f ca="1">IF(Zakazka!$W$2474=0,"",Zakazka!$W$2474)</f>
        <v/>
      </c>
    </row>
    <row r="242" spans="2:6" s="88" customFormat="1" outlineLevel="2">
      <c r="B242" s="89" t="str">
        <f ca="1">IF(Zakazka!$J$2479=0,"",Zakazka!$J$2479)</f>
        <v>SH4n: Parterové komunikace - NOVÉ</v>
      </c>
      <c r="C242" s="90" t="str">
        <f ca="1">IF(Zakazka!$P$2479=0,"",Zakazka!$P$2479)</f>
        <v/>
      </c>
      <c r="D242" s="91">
        <f ca="1">IF(Zakazka!$R$2479=0,"",Zakazka!$R$2479)</f>
        <v>164.184575</v>
      </c>
      <c r="E242" s="90" t="str">
        <f ca="1">IF(Zakazka!$V$2479=0,"",Zakazka!$V$2479)</f>
        <v/>
      </c>
      <c r="F242" s="90" t="str">
        <f ca="1">IF(Zakazka!$W$2479=0,"",Zakazka!$W$2479)</f>
        <v/>
      </c>
    </row>
    <row r="243" spans="2:6" s="92" customFormat="1" ht="12" outlineLevel="3">
      <c r="B243" s="93" t="str">
        <f ca="1">IF(Zakazka!$J$2480=0,"",Zakazka!$J$2480)</f>
        <v>SH4n02: Dláždění nádvoří</v>
      </c>
      <c r="C243" s="94" t="str">
        <f ca="1">IF(Zakazka!$P$2480=0,"",Zakazka!$P$2480)</f>
        <v/>
      </c>
      <c r="D243" s="95">
        <f ca="1">IF(Zakazka!$R$2480=0,"",Zakazka!$R$2480)</f>
        <v>164.184575</v>
      </c>
      <c r="E243" s="94" t="str">
        <f ca="1">IF(Zakazka!$V$2480=0,"",Zakazka!$V$2480)</f>
        <v/>
      </c>
      <c r="F243" s="94" t="str">
        <f ca="1">IF(Zakazka!$W$2480=0,"",Zakazka!$W$2480)</f>
        <v/>
      </c>
    </row>
    <row r="244" spans="2:6" s="88" customFormat="1" outlineLevel="2">
      <c r="B244" s="89" t="str">
        <f ca="1">IF(Zakazka!$J$2487=0,"",Zakazka!$J$2487)</f>
        <v>SV1b: Svislé konstrukce - BOURANÉ</v>
      </c>
      <c r="C244" s="90" t="str">
        <f ca="1">IF(Zakazka!$P$2487=0,"",Zakazka!$P$2487)</f>
        <v/>
      </c>
      <c r="D244" s="91" t="str">
        <f ca="1">IF(Zakazka!$R$2487=0,"",Zakazka!$R$2487)</f>
        <v/>
      </c>
      <c r="E244" s="90" t="str">
        <f ca="1">IF(Zakazka!$V$2487=0,"",Zakazka!$V$2487)</f>
        <v/>
      </c>
      <c r="F244" s="90" t="str">
        <f ca="1">IF(Zakazka!$W$2487=0,"",Zakazka!$W$2487)</f>
        <v/>
      </c>
    </row>
    <row r="245" spans="2:6" s="92" customFormat="1" ht="12" outlineLevel="3">
      <c r="B245" s="93" t="str">
        <f ca="1">IF(Zakazka!$J$2488=0,"",Zakazka!$J$2488)</f>
        <v>SV1b01: Bourané cihelné zdivo</v>
      </c>
      <c r="C245" s="94" t="str">
        <f ca="1">IF(Zakazka!$P$2488=0,"",Zakazka!$P$2488)</f>
        <v/>
      </c>
      <c r="D245" s="95" t="str">
        <f ca="1">IF(Zakazka!$R$2488=0,"",Zakazka!$R$2488)</f>
        <v/>
      </c>
      <c r="E245" s="94" t="str">
        <f ca="1">IF(Zakazka!$V$2488=0,"",Zakazka!$V$2488)</f>
        <v/>
      </c>
      <c r="F245" s="94" t="str">
        <f ca="1">IF(Zakazka!$W$2488=0,"",Zakazka!$W$2488)</f>
        <v/>
      </c>
    </row>
    <row r="246" spans="2:6" s="40" customFormat="1" ht="15" outlineLevel="1">
      <c r="B246" s="87" t="str">
        <f ca="1">IF(Zakazka!$J$2494=0,"",Zakazka!$J$2494)</f>
        <v>SO 03b: Zahrada</v>
      </c>
      <c r="C246" s="46" t="str">
        <f ca="1">IF(Zakazka!$P$2494=0,"",Zakazka!$P$2494)</f>
        <v/>
      </c>
      <c r="D246" s="48">
        <f ca="1">IF(Zakazka!$R$2494=0,"",Zakazka!$R$2494)</f>
        <v>183.18210581000002</v>
      </c>
      <c r="E246" s="46" t="str">
        <f ca="1">IF(Zakazka!$V$2494=0,"",Zakazka!$V$2494)</f>
        <v/>
      </c>
      <c r="F246" s="46" t="str">
        <f ca="1">IF(Zakazka!$W$2494=0,"",Zakazka!$W$2494)</f>
        <v/>
      </c>
    </row>
    <row r="247" spans="2:6" s="88" customFormat="1" outlineLevel="2">
      <c r="B247" s="89" t="str">
        <f ca="1">IF(Zakazka!$J$2495=0,"",Zakazka!$J$2495)</f>
        <v>001: Zemní práce</v>
      </c>
      <c r="C247" s="90" t="str">
        <f ca="1">IF(Zakazka!$P$2495=0,"",Zakazka!$P$2495)</f>
        <v/>
      </c>
      <c r="D247" s="91">
        <f ca="1">IF(Zakazka!$R$2495=0,"",Zakazka!$R$2495)</f>
        <v>6.4049999999999996E-2</v>
      </c>
      <c r="E247" s="90" t="str">
        <f ca="1">IF(Zakazka!$V$2495=0,"",Zakazka!$V$2495)</f>
        <v/>
      </c>
      <c r="F247" s="90" t="str">
        <f ca="1">IF(Zakazka!$W$2495=0,"",Zakazka!$W$2495)</f>
        <v/>
      </c>
    </row>
    <row r="248" spans="2:6" s="92" customFormat="1" ht="12" outlineLevel="3">
      <c r="B248" s="93" t="str">
        <f ca="1">IF(Zakazka!$J$2496=0,"",Zakazka!$J$2496)</f>
        <v>001.: Zemní práce</v>
      </c>
      <c r="C248" s="94" t="str">
        <f ca="1">IF(Zakazka!$P$2496=0,"",Zakazka!$P$2496)</f>
        <v/>
      </c>
      <c r="D248" s="95">
        <f ca="1">IF(Zakazka!$R$2496=0,"",Zakazka!$R$2496)</f>
        <v>6.4049999999999996E-2</v>
      </c>
      <c r="E248" s="94" t="str">
        <f ca="1">IF(Zakazka!$V$2496=0,"",Zakazka!$V$2496)</f>
        <v/>
      </c>
      <c r="F248" s="94" t="str">
        <f ca="1">IF(Zakazka!$W$2496=0,"",Zakazka!$W$2496)</f>
        <v/>
      </c>
    </row>
    <row r="249" spans="2:6" s="88" customFormat="1" outlineLevel="2">
      <c r="B249" s="89" t="str">
        <f ca="1">IF(Zakazka!$J$2509=0,"",Zakazka!$J$2509)</f>
        <v>002: Základy</v>
      </c>
      <c r="C249" s="90" t="str">
        <f ca="1">IF(Zakazka!$P$2509=0,"",Zakazka!$P$2509)</f>
        <v/>
      </c>
      <c r="D249" s="91">
        <f ca="1">IF(Zakazka!$R$2509=0,"",Zakazka!$R$2509)</f>
        <v>32.430956909999999</v>
      </c>
      <c r="E249" s="90" t="str">
        <f ca="1">IF(Zakazka!$V$2509=0,"",Zakazka!$V$2509)</f>
        <v/>
      </c>
      <c r="F249" s="90" t="str">
        <f ca="1">IF(Zakazka!$W$2509=0,"",Zakazka!$W$2509)</f>
        <v/>
      </c>
    </row>
    <row r="250" spans="2:6" s="92" customFormat="1" ht="12" outlineLevel="3">
      <c r="B250" s="93" t="str">
        <f ca="1">IF(Zakazka!$J$2510=0,"",Zakazka!$J$2510)</f>
        <v>0027: Základy</v>
      </c>
      <c r="C250" s="94" t="str">
        <f ca="1">IF(Zakazka!$P$2510=0,"",Zakazka!$P$2510)</f>
        <v/>
      </c>
      <c r="D250" s="95">
        <f ca="1">IF(Zakazka!$R$2510=0,"",Zakazka!$R$2510)</f>
        <v>32.430956909999999</v>
      </c>
      <c r="E250" s="94" t="str">
        <f ca="1">IF(Zakazka!$V$2510=0,"",Zakazka!$V$2510)</f>
        <v/>
      </c>
      <c r="F250" s="94" t="str">
        <f ca="1">IF(Zakazka!$W$2510=0,"",Zakazka!$W$2510)</f>
        <v/>
      </c>
    </row>
    <row r="251" spans="2:6" s="88" customFormat="1" outlineLevel="2">
      <c r="B251" s="89" t="str">
        <f ca="1">IF(Zakazka!$J$2520=0,"",Zakazka!$J$2520)</f>
        <v>009: Ostatní konstrukce a práce</v>
      </c>
      <c r="C251" s="90" t="str">
        <f ca="1">IF(Zakazka!$P$2520=0,"",Zakazka!$P$2520)</f>
        <v/>
      </c>
      <c r="D251" s="91" t="str">
        <f ca="1">IF(Zakazka!$R$2520=0,"",Zakazka!$R$2520)</f>
        <v/>
      </c>
      <c r="E251" s="90" t="str">
        <f ca="1">IF(Zakazka!$V$2520=0,"",Zakazka!$V$2520)</f>
        <v/>
      </c>
      <c r="F251" s="90" t="str">
        <f ca="1">IF(Zakazka!$W$2520=0,"",Zakazka!$W$2520)</f>
        <v/>
      </c>
    </row>
    <row r="252" spans="2:6" s="92" customFormat="1" ht="12" outlineLevel="3">
      <c r="B252" s="93" t="str">
        <f ca="1">IF(Zakazka!$J$2521=0,"",Zakazka!$J$2521)</f>
        <v>0094: Lešení, systémové bednění a stavební výtahy</v>
      </c>
      <c r="C252" s="94" t="str">
        <f ca="1">IF(Zakazka!$P$2521=0,"",Zakazka!$P$2521)</f>
        <v/>
      </c>
      <c r="D252" s="95" t="str">
        <f ca="1">IF(Zakazka!$R$2521=0,"",Zakazka!$R$2521)</f>
        <v/>
      </c>
      <c r="E252" s="94" t="str">
        <f ca="1">IF(Zakazka!$V$2521=0,"",Zakazka!$V$2521)</f>
        <v/>
      </c>
      <c r="F252" s="94" t="str">
        <f ca="1">IF(Zakazka!$W$2521=0,"",Zakazka!$W$2521)</f>
        <v/>
      </c>
    </row>
    <row r="253" spans="2:6" s="88" customFormat="1" outlineLevel="2">
      <c r="B253" s="89" t="str">
        <f ca="1">IF(Zakazka!$J$2527=0,"",Zakazka!$J$2527)</f>
        <v>099: Přesun hmot HSV</v>
      </c>
      <c r="C253" s="90" t="str">
        <f ca="1">IF(Zakazka!$P$2527=0,"",Zakazka!$P$2527)</f>
        <v/>
      </c>
      <c r="D253" s="91" t="str">
        <f ca="1">IF(Zakazka!$R$2527=0,"",Zakazka!$R$2527)</f>
        <v/>
      </c>
      <c r="E253" s="90" t="str">
        <f ca="1">IF(Zakazka!$V$2527=0,"",Zakazka!$V$2527)</f>
        <v/>
      </c>
      <c r="F253" s="90" t="str">
        <f ca="1">IF(Zakazka!$W$2527=0,"",Zakazka!$W$2527)</f>
        <v/>
      </c>
    </row>
    <row r="254" spans="2:6" s="92" customFormat="1" ht="12" outlineLevel="3">
      <c r="B254" s="93" t="str">
        <f ca="1">IF(Zakazka!$J$2528=0,"",Zakazka!$J$2528)</f>
        <v>099.: Přesun hmot HSV</v>
      </c>
      <c r="C254" s="94" t="str">
        <f ca="1">IF(Zakazka!$P$2528=0,"",Zakazka!$P$2528)</f>
        <v/>
      </c>
      <c r="D254" s="95" t="str">
        <f ca="1">IF(Zakazka!$R$2528=0,"",Zakazka!$R$2528)</f>
        <v/>
      </c>
      <c r="E254" s="94" t="str">
        <f ca="1">IF(Zakazka!$V$2528=0,"",Zakazka!$V$2528)</f>
        <v/>
      </c>
      <c r="F254" s="94" t="str">
        <f ca="1">IF(Zakazka!$W$2528=0,"",Zakazka!$W$2528)</f>
        <v/>
      </c>
    </row>
    <row r="255" spans="2:6" s="88" customFormat="1" outlineLevel="2">
      <c r="B255" s="89" t="str">
        <f ca="1">IF(Zakazka!$J$2537=0,"",Zakazka!$J$2537)</f>
        <v>ESIL: Silnoproud</v>
      </c>
      <c r="C255" s="90" t="str">
        <f ca="1">IF(Zakazka!$P$2537=0,"",Zakazka!$P$2537)</f>
        <v/>
      </c>
      <c r="D255" s="91" t="str">
        <f ca="1">IF(Zakazka!$R$2537=0,"",Zakazka!$R$2537)</f>
        <v/>
      </c>
      <c r="E255" s="90" t="str">
        <f ca="1">IF(Zakazka!$V$2537=0,"",Zakazka!$V$2537)</f>
        <v/>
      </c>
      <c r="F255" s="90" t="str">
        <f ca="1">IF(Zakazka!$W$2537=0,"",Zakazka!$W$2537)</f>
        <v/>
      </c>
    </row>
    <row r="256" spans="2:6" s="92" customFormat="1" ht="12" outlineLevel="3">
      <c r="B256" s="93" t="str">
        <f ca="1">IF(Zakazka!$J$2538=0,"",Zakazka!$J$2538)</f>
        <v>ESIL_A: Kabeláž :</v>
      </c>
      <c r="C256" s="94" t="str">
        <f ca="1">IF(Zakazka!$P$2538=0,"",Zakazka!$P$2538)</f>
        <v/>
      </c>
      <c r="D256" s="95" t="str">
        <f ca="1">IF(Zakazka!$R$2538=0,"",Zakazka!$R$2538)</f>
        <v/>
      </c>
      <c r="E256" s="94" t="str">
        <f ca="1">IF(Zakazka!$V$2538=0,"",Zakazka!$V$2538)</f>
        <v/>
      </c>
      <c r="F256" s="94" t="str">
        <f ca="1">IF(Zakazka!$W$2538=0,"",Zakazka!$W$2538)</f>
        <v/>
      </c>
    </row>
    <row r="257" spans="2:6" s="92" customFormat="1" ht="12" outlineLevel="3">
      <c r="B257" s="93" t="str">
        <f ca="1">IF(Zakazka!$J$2542=0,"",Zakazka!$J$2542)</f>
        <v>ESIL_H: Rozváděč R-1NP:</v>
      </c>
      <c r="C257" s="94" t="str">
        <f ca="1">IF(Zakazka!$P$2542=0,"",Zakazka!$P$2542)</f>
        <v/>
      </c>
      <c r="D257" s="95" t="str">
        <f ca="1">IF(Zakazka!$R$2542=0,"",Zakazka!$R$2542)</f>
        <v/>
      </c>
      <c r="E257" s="94" t="str">
        <f ca="1">IF(Zakazka!$V$2542=0,"",Zakazka!$V$2542)</f>
        <v/>
      </c>
      <c r="F257" s="94" t="str">
        <f ca="1">IF(Zakazka!$W$2542=0,"",Zakazka!$W$2542)</f>
        <v/>
      </c>
    </row>
    <row r="258" spans="2:6" s="92" customFormat="1" ht="12" outlineLevel="3">
      <c r="B258" s="93" t="str">
        <f ca="1">IF(Zakazka!$J$2547=0,"",Zakazka!$J$2547)</f>
        <v>ESIL_M: Zásuvky, spínače, krabice, elektroinstalační materiál :</v>
      </c>
      <c r="C258" s="94" t="str">
        <f ca="1">IF(Zakazka!$P$2547=0,"",Zakazka!$P$2547)</f>
        <v/>
      </c>
      <c r="D258" s="95" t="str">
        <f ca="1">IF(Zakazka!$R$2547=0,"",Zakazka!$R$2547)</f>
        <v/>
      </c>
      <c r="E258" s="94" t="str">
        <f ca="1">IF(Zakazka!$V$2547=0,"",Zakazka!$V$2547)</f>
        <v/>
      </c>
      <c r="F258" s="94" t="str">
        <f ca="1">IF(Zakazka!$W$2547=0,"",Zakazka!$W$2547)</f>
        <v/>
      </c>
    </row>
    <row r="259" spans="2:6" s="92" customFormat="1" ht="12" outlineLevel="3">
      <c r="B259" s="93" t="str">
        <f ca="1">IF(Zakazka!$J$2550=0,"",Zakazka!$J$2550)</f>
        <v>ESIL_N: Svítidla, stropní vývody, apod… :</v>
      </c>
      <c r="C259" s="94" t="str">
        <f ca="1">IF(Zakazka!$P$2550=0,"",Zakazka!$P$2550)</f>
        <v/>
      </c>
      <c r="D259" s="95" t="str">
        <f ca="1">IF(Zakazka!$R$2550=0,"",Zakazka!$R$2550)</f>
        <v/>
      </c>
      <c r="E259" s="94" t="str">
        <f ca="1">IF(Zakazka!$V$2550=0,"",Zakazka!$V$2550)</f>
        <v/>
      </c>
      <c r="F259" s="94" t="str">
        <f ca="1">IF(Zakazka!$W$2550=0,"",Zakazka!$W$2550)</f>
        <v/>
      </c>
    </row>
    <row r="260" spans="2:6" s="92" customFormat="1" ht="12" outlineLevel="3">
      <c r="B260" s="93" t="str">
        <f ca="1">IF(Zakazka!$J$2554=0,"",Zakazka!$J$2554)</f>
        <v>ESIL_Q: Ostatní náklady :</v>
      </c>
      <c r="C260" s="94" t="str">
        <f ca="1">IF(Zakazka!$P$2554=0,"",Zakazka!$P$2554)</f>
        <v/>
      </c>
      <c r="D260" s="95" t="str">
        <f ca="1">IF(Zakazka!$R$2554=0,"",Zakazka!$R$2554)</f>
        <v/>
      </c>
      <c r="E260" s="94" t="str">
        <f ca="1">IF(Zakazka!$V$2554=0,"",Zakazka!$V$2554)</f>
        <v/>
      </c>
      <c r="F260" s="94" t="str">
        <f ca="1">IF(Zakazka!$W$2554=0,"",Zakazka!$W$2554)</f>
        <v/>
      </c>
    </row>
    <row r="261" spans="2:6" s="88" customFormat="1" outlineLevel="2">
      <c r="B261" s="89" t="str">
        <f ca="1">IF(Zakazka!$J$2558=0,"",Zakazka!$J$2558)</f>
        <v>PRV: PRVKY</v>
      </c>
      <c r="C261" s="90" t="str">
        <f ca="1">IF(Zakazka!$P$2558=0,"",Zakazka!$P$2558)</f>
        <v/>
      </c>
      <c r="D261" s="91" t="str">
        <f ca="1">IF(Zakazka!$R$2558=0,"",Zakazka!$R$2558)</f>
        <v/>
      </c>
      <c r="E261" s="90" t="str">
        <f ca="1">IF(Zakazka!$V$2558=0,"",Zakazka!$V$2558)</f>
        <v/>
      </c>
      <c r="F261" s="90" t="str">
        <f ca="1">IF(Zakazka!$W$2558=0,"",Zakazka!$W$2558)</f>
        <v/>
      </c>
    </row>
    <row r="262" spans="2:6" s="92" customFormat="1" ht="12" outlineLevel="3">
      <c r="B262" s="93" t="str">
        <f ca="1">IF(Zakazka!$J$2559=0,"",Zakazka!$J$2559)</f>
        <v>K_3: Kamenické prvky - repase</v>
      </c>
      <c r="C262" s="94" t="str">
        <f ca="1">IF(Zakazka!$P$2559=0,"",Zakazka!$P$2559)</f>
        <v/>
      </c>
      <c r="D262" s="95" t="str">
        <f ca="1">IF(Zakazka!$R$2559=0,"",Zakazka!$R$2559)</f>
        <v/>
      </c>
      <c r="E262" s="94" t="str">
        <f ca="1">IF(Zakazka!$V$2559=0,"",Zakazka!$V$2559)</f>
        <v/>
      </c>
      <c r="F262" s="94" t="str">
        <f ca="1">IF(Zakazka!$W$2559=0,"",Zakazka!$W$2559)</f>
        <v/>
      </c>
    </row>
    <row r="263" spans="2:6" s="92" customFormat="1" ht="12" outlineLevel="3">
      <c r="B263" s="93" t="str">
        <f ca="1">IF(Zakazka!$J$2563=0,"",Zakazka!$J$2563)</f>
        <v>Z_1: Zámečnické a kovářské - odstraněné</v>
      </c>
      <c r="C263" s="94" t="str">
        <f ca="1">IF(Zakazka!$P$2563=0,"",Zakazka!$P$2563)</f>
        <v/>
      </c>
      <c r="D263" s="95" t="str">
        <f ca="1">IF(Zakazka!$R$2563=0,"",Zakazka!$R$2563)</f>
        <v/>
      </c>
      <c r="E263" s="94" t="str">
        <f ca="1">IF(Zakazka!$V$2563=0,"",Zakazka!$V$2563)</f>
        <v/>
      </c>
      <c r="F263" s="94" t="str">
        <f ca="1">IF(Zakazka!$W$2563=0,"",Zakazka!$W$2563)</f>
        <v/>
      </c>
    </row>
    <row r="264" spans="2:6" s="92" customFormat="1" ht="12" outlineLevel="3">
      <c r="B264" s="93" t="str">
        <f ca="1">IF(Zakazka!$J$2566=0,"",Zakazka!$J$2566)</f>
        <v>Z_2: Zámečnické a kovářské - nové</v>
      </c>
      <c r="C264" s="94" t="str">
        <f ca="1">IF(Zakazka!$P$2566=0,"",Zakazka!$P$2566)</f>
        <v/>
      </c>
      <c r="D264" s="95" t="str">
        <f ca="1">IF(Zakazka!$R$2566=0,"",Zakazka!$R$2566)</f>
        <v/>
      </c>
      <c r="E264" s="94" t="str">
        <f ca="1">IF(Zakazka!$V$2566=0,"",Zakazka!$V$2566)</f>
        <v/>
      </c>
      <c r="F264" s="94" t="str">
        <f ca="1">IF(Zakazka!$W$2566=0,"",Zakazka!$W$2566)</f>
        <v/>
      </c>
    </row>
    <row r="265" spans="2:6" s="88" customFormat="1" outlineLevel="2">
      <c r="B265" s="89" t="str">
        <f ca="1">IF(Zakazka!$J$2570=0,"",Zakazka!$J$2570)</f>
        <v>SE.01: SANACE EXTERIÉR</v>
      </c>
      <c r="C265" s="90" t="str">
        <f ca="1">IF(Zakazka!$P$2570=0,"",Zakazka!$P$2570)</f>
        <v/>
      </c>
      <c r="D265" s="91">
        <f ca="1">IF(Zakazka!$R$2570=0,"",Zakazka!$R$2570)</f>
        <v>0.57350390000000007</v>
      </c>
      <c r="E265" s="90" t="str">
        <f ca="1">IF(Zakazka!$V$2570=0,"",Zakazka!$V$2570)</f>
        <v/>
      </c>
      <c r="F265" s="90" t="str">
        <f ca="1">IF(Zakazka!$W$2570=0,"",Zakazka!$W$2570)</f>
        <v/>
      </c>
    </row>
    <row r="266" spans="2:6" s="92" customFormat="1" ht="12" outlineLevel="3">
      <c r="B266" s="93" t="str">
        <f ca="1">IF(Zakazka!$J$2571=0,"",Zakazka!$J$2571)</f>
        <v>SE.01_0: MECHANICKÉ OČIŠTĚNÍ + NÁTĚR</v>
      </c>
      <c r="C266" s="94" t="str">
        <f ca="1">IF(Zakazka!$P$2571=0,"",Zakazka!$P$2571)</f>
        <v/>
      </c>
      <c r="D266" s="95">
        <f ca="1">IF(Zakazka!$R$2571=0,"",Zakazka!$R$2571)</f>
        <v>8.6182000000000012E-3</v>
      </c>
      <c r="E266" s="94" t="str">
        <f ca="1">IF(Zakazka!$V$2571=0,"",Zakazka!$V$2571)</f>
        <v/>
      </c>
      <c r="F266" s="94" t="str">
        <f ca="1">IF(Zakazka!$W$2571=0,"",Zakazka!$W$2571)</f>
        <v/>
      </c>
    </row>
    <row r="267" spans="2:6" s="92" customFormat="1" ht="12" outlineLevel="3">
      <c r="B267" s="93" t="str">
        <f ca="1">IF(Zakazka!$J$2577=0,"",Zakazka!$J$2577)</f>
        <v>SE.01_1: SANACE STÁVAJÍCÍ OMÍTKY</v>
      </c>
      <c r="C267" s="94" t="str">
        <f ca="1">IF(Zakazka!$P$2577=0,"",Zakazka!$P$2577)</f>
        <v/>
      </c>
      <c r="D267" s="95">
        <f ca="1">IF(Zakazka!$R$2577=0,"",Zakazka!$R$2577)</f>
        <v>0.26389800000000002</v>
      </c>
      <c r="E267" s="94" t="str">
        <f ca="1">IF(Zakazka!$V$2577=0,"",Zakazka!$V$2577)</f>
        <v/>
      </c>
      <c r="F267" s="94" t="str">
        <f ca="1">IF(Zakazka!$W$2577=0,"",Zakazka!$W$2577)</f>
        <v/>
      </c>
    </row>
    <row r="268" spans="2:6" s="92" customFormat="1" ht="12" outlineLevel="3">
      <c r="B268" s="93" t="str">
        <f ca="1">IF(Zakazka!$J$2585=0,"",Zakazka!$J$2585)</f>
        <v>SE.01_2: SANACE OBNAŽENÉHO OMÍTKOVÉHO JÁDRA</v>
      </c>
      <c r="C268" s="94" t="str">
        <f ca="1">IF(Zakazka!$P$2585=0,"",Zakazka!$P$2585)</f>
        <v/>
      </c>
      <c r="D268" s="95">
        <f ca="1">IF(Zakazka!$R$2585=0,"",Zakazka!$R$2585)</f>
        <v>5.3288199999999994E-2</v>
      </c>
      <c r="E268" s="94" t="str">
        <f ca="1">IF(Zakazka!$V$2585=0,"",Zakazka!$V$2585)</f>
        <v/>
      </c>
      <c r="F268" s="94" t="str">
        <f ca="1">IF(Zakazka!$W$2585=0,"",Zakazka!$W$2585)</f>
        <v/>
      </c>
    </row>
    <row r="269" spans="2:6" s="92" customFormat="1" ht="12" outlineLevel="3">
      <c r="B269" s="93" t="str">
        <f ca="1">IF(Zakazka!$J$2592=0,"",Zakazka!$J$2592)</f>
        <v>SE.01_4: NOVÁ OMÍTKA NA OBNAŽENÉ ZDIVO</v>
      </c>
      <c r="C269" s="94" t="str">
        <f ca="1">IF(Zakazka!$P$2592=0,"",Zakazka!$P$2592)</f>
        <v/>
      </c>
      <c r="D269" s="95">
        <f ca="1">IF(Zakazka!$R$2592=0,"",Zakazka!$R$2592)</f>
        <v>6.8607000000000001E-2</v>
      </c>
      <c r="E269" s="94" t="str">
        <f ca="1">IF(Zakazka!$V$2592=0,"",Zakazka!$V$2592)</f>
        <v/>
      </c>
      <c r="F269" s="94" t="str">
        <f ca="1">IF(Zakazka!$W$2592=0,"",Zakazka!$W$2592)</f>
        <v/>
      </c>
    </row>
    <row r="270" spans="2:6" s="92" customFormat="1" ht="12" outlineLevel="3">
      <c r="B270" s="93" t="str">
        <f ca="1">IF(Zakazka!$J$2600=0,"",Zakazka!$J$2600)</f>
        <v>SE.01_5: NOVÁ SOKLOVÁ OMÍTKA</v>
      </c>
      <c r="C270" s="94" t="str">
        <f ca="1">IF(Zakazka!$P$2600=0,"",Zakazka!$P$2600)</f>
        <v/>
      </c>
      <c r="D270" s="95">
        <f ca="1">IF(Zakazka!$R$2600=0,"",Zakazka!$R$2600)</f>
        <v>3.6058299999999995E-2</v>
      </c>
      <c r="E270" s="94" t="str">
        <f ca="1">IF(Zakazka!$V$2600=0,"",Zakazka!$V$2600)</f>
        <v/>
      </c>
      <c r="F270" s="94" t="str">
        <f ca="1">IF(Zakazka!$W$2600=0,"",Zakazka!$W$2600)</f>
        <v/>
      </c>
    </row>
    <row r="271" spans="2:6" s="92" customFormat="1" ht="12" outlineLevel="3">
      <c r="B271" s="93" t="str">
        <f ca="1">IF(Zakazka!$J$2608=0,"",Zakazka!$J$2608)</f>
        <v>SE.01_6: NOVÁ SOKLOVÁ OMÍTKA</v>
      </c>
      <c r="C271" s="94" t="str">
        <f ca="1">IF(Zakazka!$P$2608=0,"",Zakazka!$P$2608)</f>
        <v/>
      </c>
      <c r="D271" s="95">
        <f ca="1">IF(Zakazka!$R$2608=0,"",Zakazka!$R$2608)</f>
        <v>0.13721299999999997</v>
      </c>
      <c r="E271" s="94" t="str">
        <f ca="1">IF(Zakazka!$V$2608=0,"",Zakazka!$V$2608)</f>
        <v/>
      </c>
      <c r="F271" s="94" t="str">
        <f ca="1">IF(Zakazka!$W$2608=0,"",Zakazka!$W$2608)</f>
        <v/>
      </c>
    </row>
    <row r="272" spans="2:6" s="92" customFormat="1" ht="12" outlineLevel="3">
      <c r="B272" s="93" t="str">
        <f ca="1">IF(Zakazka!$J$2617=0,"",Zakazka!$J$2617)</f>
        <v>SE.01_7: SANACE STÁVAJÍCÍ NESOUDRŽNÉ OMÍTKYSANACE STÁVAJÍCÍ NESOUDRŽNÉ OMÍTKY</v>
      </c>
      <c r="C272" s="94" t="str">
        <f ca="1">IF(Zakazka!$P$2617=0,"",Zakazka!$P$2617)</f>
        <v/>
      </c>
      <c r="D272" s="95">
        <f ca="1">IF(Zakazka!$R$2617=0,"",Zakazka!$R$2617)</f>
        <v>5.8211999999999995E-3</v>
      </c>
      <c r="E272" s="94" t="str">
        <f ca="1">IF(Zakazka!$V$2617=0,"",Zakazka!$V$2617)</f>
        <v/>
      </c>
      <c r="F272" s="94" t="str">
        <f ca="1">IF(Zakazka!$W$2617=0,"",Zakazka!$W$2617)</f>
        <v/>
      </c>
    </row>
    <row r="273" spans="2:7" s="88" customFormat="1" outlineLevel="2">
      <c r="B273" s="89" t="str">
        <f ca="1">IF(Zakazka!$J$2625=0,"",Zakazka!$J$2625)</f>
        <v>SH3n: Střechy - NOVÉ</v>
      </c>
      <c r="C273" s="90" t="str">
        <f ca="1">IF(Zakazka!$P$2625=0,"",Zakazka!$P$2625)</f>
        <v/>
      </c>
      <c r="D273" s="91">
        <f ca="1">IF(Zakazka!$R$2625=0,"",Zakazka!$R$2625)</f>
        <v>1.41408</v>
      </c>
      <c r="E273" s="90" t="str">
        <f ca="1">IF(Zakazka!$V$2625=0,"",Zakazka!$V$2625)</f>
        <v/>
      </c>
      <c r="F273" s="90" t="str">
        <f ca="1">IF(Zakazka!$W$2625=0,"",Zakazka!$W$2625)</f>
        <v/>
      </c>
    </row>
    <row r="274" spans="2:7" s="92" customFormat="1" ht="12" outlineLevel="3">
      <c r="B274" s="93" t="str">
        <f ca="1">IF(Zakazka!$J$2626=0,"",Zakazka!$J$2626)</f>
        <v>SH3n02: Krytina, Prejzová krytina do malty</v>
      </c>
      <c r="C274" s="94" t="str">
        <f ca="1">IF(Zakazka!$P$2626=0,"",Zakazka!$P$2626)</f>
        <v/>
      </c>
      <c r="D274" s="95">
        <f ca="1">IF(Zakazka!$R$2626=0,"",Zakazka!$R$2626)</f>
        <v>1.41408</v>
      </c>
      <c r="E274" s="94" t="str">
        <f ca="1">IF(Zakazka!$V$2626=0,"",Zakazka!$V$2626)</f>
        <v/>
      </c>
      <c r="F274" s="94" t="str">
        <f ca="1">IF(Zakazka!$W$2626=0,"",Zakazka!$W$2626)</f>
        <v/>
      </c>
    </row>
    <row r="275" spans="2:7" s="88" customFormat="1" outlineLevel="2">
      <c r="B275" s="89" t="str">
        <f ca="1">IF(Zakazka!$J$2632=0,"",Zakazka!$J$2632)</f>
        <v>SH4b: Parterové komunikace - BOURANÉ</v>
      </c>
      <c r="C275" s="90" t="str">
        <f ca="1">IF(Zakazka!$P$2632=0,"",Zakazka!$P$2632)</f>
        <v/>
      </c>
      <c r="D275" s="91" t="str">
        <f ca="1">IF(Zakazka!$R$2632=0,"",Zakazka!$R$2632)</f>
        <v/>
      </c>
      <c r="E275" s="90" t="str">
        <f ca="1">IF(Zakazka!$V$2632=0,"",Zakazka!$V$2632)</f>
        <v/>
      </c>
      <c r="F275" s="90" t="str">
        <f ca="1">IF(Zakazka!$W$2632=0,"",Zakazka!$W$2632)</f>
        <v/>
      </c>
    </row>
    <row r="276" spans="2:7" s="92" customFormat="1" ht="12" outlineLevel="3">
      <c r="B276" s="93" t="str">
        <f ca="1">IF(Zakazka!$J$2633=0,"",Zakazka!$J$2633)</f>
        <v>SH4b01: Štěrková cesta</v>
      </c>
      <c r="C276" s="94" t="str">
        <f ca="1">IF(Zakazka!$P$2633=0,"",Zakazka!$P$2633)</f>
        <v/>
      </c>
      <c r="D276" s="95" t="str">
        <f ca="1">IF(Zakazka!$R$2633=0,"",Zakazka!$R$2633)</f>
        <v/>
      </c>
      <c r="E276" s="94" t="str">
        <f ca="1">IF(Zakazka!$V$2633=0,"",Zakazka!$V$2633)</f>
        <v/>
      </c>
      <c r="F276" s="94" t="str">
        <f ca="1">IF(Zakazka!$W$2633=0,"",Zakazka!$W$2633)</f>
        <v/>
      </c>
    </row>
    <row r="277" spans="2:7" s="92" customFormat="1" ht="12" outlineLevel="3">
      <c r="B277" s="93" t="str">
        <f ca="1">IF(Zakazka!$J$2638=0,"",Zakazka!$J$2638)</f>
        <v>SH4b03: Dláždění před hlavním vstupem</v>
      </c>
      <c r="C277" s="94" t="str">
        <f ca="1">IF(Zakazka!$P$2638=0,"",Zakazka!$P$2638)</f>
        <v/>
      </c>
      <c r="D277" s="95" t="str">
        <f ca="1">IF(Zakazka!$R$2638=0,"",Zakazka!$R$2638)</f>
        <v/>
      </c>
      <c r="E277" s="94" t="str">
        <f ca="1">IF(Zakazka!$V$2638=0,"",Zakazka!$V$2638)</f>
        <v/>
      </c>
      <c r="F277" s="94" t="str">
        <f ca="1">IF(Zakazka!$W$2638=0,"",Zakazka!$W$2638)</f>
        <v/>
      </c>
    </row>
    <row r="278" spans="2:7" s="88" customFormat="1" outlineLevel="2">
      <c r="B278" s="89" t="str">
        <f ca="1">IF(Zakazka!$J$2643=0,"",Zakazka!$J$2643)</f>
        <v>SH4n: Parterové komunikace - NOVÉ</v>
      </c>
      <c r="C278" s="90" t="str">
        <f ca="1">IF(Zakazka!$P$2643=0,"",Zakazka!$P$2643)</f>
        <v/>
      </c>
      <c r="D278" s="91">
        <f ca="1">IF(Zakazka!$R$2643=0,"",Zakazka!$R$2643)</f>
        <v>51.616669999999999</v>
      </c>
      <c r="E278" s="90" t="str">
        <f ca="1">IF(Zakazka!$V$2643=0,"",Zakazka!$V$2643)</f>
        <v/>
      </c>
      <c r="F278" s="90" t="str">
        <f ca="1">IF(Zakazka!$W$2643=0,"",Zakazka!$W$2643)</f>
        <v/>
      </c>
    </row>
    <row r="279" spans="2:7" s="92" customFormat="1" ht="12" outlineLevel="3">
      <c r="B279" s="93" t="str">
        <f ca="1">IF(Zakazka!$J$2644=0,"",Zakazka!$J$2644)</f>
        <v>SH4n01: Mlatová cesta</v>
      </c>
      <c r="C279" s="94" t="str">
        <f ca="1">IF(Zakazka!$P$2644=0,"",Zakazka!$P$2644)</f>
        <v/>
      </c>
      <c r="D279" s="95">
        <f ca="1">IF(Zakazka!$R$2644=0,"",Zakazka!$R$2644)</f>
        <v>46.501069999999999</v>
      </c>
      <c r="E279" s="94" t="str">
        <f ca="1">IF(Zakazka!$V$2644=0,"",Zakazka!$V$2644)</f>
        <v/>
      </c>
      <c r="F279" s="94" t="str">
        <f ca="1">IF(Zakazka!$W$2644=0,"",Zakazka!$W$2644)</f>
        <v/>
      </c>
    </row>
    <row r="280" spans="2:7" s="92" customFormat="1" ht="12" outlineLevel="3">
      <c r="B280" s="93" t="str">
        <f ca="1">IF(Zakazka!$J$2649=0,"",Zakazka!$J$2649)</f>
        <v>SH4n03: Dláždění před vstupem</v>
      </c>
      <c r="C280" s="94" t="str">
        <f ca="1">IF(Zakazka!$P$2649=0,"",Zakazka!$P$2649)</f>
        <v/>
      </c>
      <c r="D280" s="95">
        <f ca="1">IF(Zakazka!$R$2649=0,"",Zakazka!$R$2649)</f>
        <v>5.1155999999999988</v>
      </c>
      <c r="E280" s="94" t="str">
        <f ca="1">IF(Zakazka!$V$2649=0,"",Zakazka!$V$2649)</f>
        <v/>
      </c>
      <c r="F280" s="94" t="str">
        <f ca="1">IF(Zakazka!$W$2649=0,"",Zakazka!$W$2649)</f>
        <v/>
      </c>
    </row>
    <row r="281" spans="2:7" s="88" customFormat="1" outlineLevel="2">
      <c r="B281" s="89" t="str">
        <f ca="1">IF(Zakazka!$J$2655=0,"",Zakazka!$J$2655)</f>
        <v>SV1n: Svislé konstrukce - NOVÉ</v>
      </c>
      <c r="C281" s="90" t="str">
        <f ca="1">IF(Zakazka!$P$2655=0,"",Zakazka!$P$2655)</f>
        <v/>
      </c>
      <c r="D281" s="91">
        <f ca="1">IF(Zakazka!$R$2655=0,"",Zakazka!$R$2655)</f>
        <v>97.082845000000006</v>
      </c>
      <c r="E281" s="90" t="str">
        <f ca="1">IF(Zakazka!$V$2655=0,"",Zakazka!$V$2655)</f>
        <v/>
      </c>
      <c r="F281" s="90" t="str">
        <f ca="1">IF(Zakazka!$W$2655=0,"",Zakazka!$W$2655)</f>
        <v/>
      </c>
    </row>
    <row r="282" spans="2:7" s="92" customFormat="1" ht="12" outlineLevel="3">
      <c r="B282" s="93" t="str">
        <f ca="1">IF(Zakazka!$J$2656=0,"",Zakazka!$J$2656)</f>
        <v>SV1n05-II: Stěna z CP 290 mm, oboustranně omítaná</v>
      </c>
      <c r="C282" s="94" t="str">
        <f ca="1">IF(Zakazka!$P$2656=0,"",Zakazka!$P$2656)</f>
        <v/>
      </c>
      <c r="D282" s="95">
        <f ca="1">IF(Zakazka!$R$2656=0,"",Zakazka!$R$2656)</f>
        <v>54.898448600000002</v>
      </c>
      <c r="E282" s="94" t="str">
        <f ca="1">IF(Zakazka!$V$2656=0,"",Zakazka!$V$2656)</f>
        <v/>
      </c>
      <c r="F282" s="94" t="str">
        <f ca="1">IF(Zakazka!$W$2656=0,"",Zakazka!$W$2656)</f>
        <v/>
      </c>
    </row>
    <row r="283" spans="2:7" s="92" customFormat="1" ht="12" outlineLevel="3">
      <c r="B283" s="93" t="str">
        <f ca="1">IF(Zakazka!$J$2668=0,"",Zakazka!$J$2668)</f>
        <v>SV1n99: Ostatní zdění</v>
      </c>
      <c r="C283" s="94" t="str">
        <f ca="1">IF(Zakazka!$P$2668=0,"",Zakazka!$P$2668)</f>
        <v/>
      </c>
      <c r="D283" s="95">
        <f ca="1">IF(Zakazka!$R$2668=0,"",Zakazka!$R$2668)</f>
        <v>42.184396399999997</v>
      </c>
      <c r="E283" s="94" t="str">
        <f ca="1">IF(Zakazka!$V$2668=0,"",Zakazka!$V$2668)</f>
        <v/>
      </c>
      <c r="F283" s="94" t="str">
        <f ca="1">IF(Zakazka!$W$2668=0,"",Zakazka!$W$2668)</f>
        <v/>
      </c>
    </row>
    <row r="284" spans="2:7" s="29" customFormat="1" ht="15.75">
      <c r="B284" s="39" t="str">
        <f ca="1">IF(Zakazka!$J$2679=0,"",Zakazka!$J$2679)</f>
        <v>SO 04: Schodišťová věž</v>
      </c>
      <c r="C284" s="35" t="str">
        <f ca="1">IF(Zakazka!$P$2679=0,"",Zakazka!$P$2679)</f>
        <v/>
      </c>
      <c r="D284" s="37">
        <f ca="1">IF(Zakazka!$R$2679=0,"",Zakazka!$R$2679)</f>
        <v>30.933733679999996</v>
      </c>
      <c r="E284" s="35" t="str">
        <f ca="1">IF(Zakazka!$V$2679=0,"",Zakazka!$V$2679)</f>
        <v/>
      </c>
      <c r="F284" s="35" t="str">
        <f ca="1">IF(Zakazka!$W$2679=0,"",Zakazka!$W$2679)</f>
        <v/>
      </c>
      <c r="G284" s="86"/>
    </row>
    <row r="285" spans="2:7" s="40" customFormat="1" ht="15" outlineLevel="1">
      <c r="B285" s="87" t="str">
        <f ca="1">IF(Zakazka!$J$2680=0,"",Zakazka!$J$2680)</f>
        <v>SO 04: Schodišťová věž</v>
      </c>
      <c r="C285" s="46" t="str">
        <f ca="1">IF(Zakazka!$P$2680=0,"",Zakazka!$P$2680)</f>
        <v/>
      </c>
      <c r="D285" s="48">
        <f ca="1">IF(Zakazka!$R$2680=0,"",Zakazka!$R$2680)</f>
        <v>30.933733679999996</v>
      </c>
      <c r="E285" s="46" t="str">
        <f ca="1">IF(Zakazka!$V$2680=0,"",Zakazka!$V$2680)</f>
        <v/>
      </c>
      <c r="F285" s="46" t="str">
        <f ca="1">IF(Zakazka!$W$2680=0,"",Zakazka!$W$2680)</f>
        <v/>
      </c>
    </row>
    <row r="286" spans="2:7" s="88" customFormat="1" outlineLevel="2">
      <c r="B286" s="89" t="str">
        <f ca="1">IF(Zakazka!$J$2681=0,"",Zakazka!$J$2681)</f>
        <v>001: Zemní práce</v>
      </c>
      <c r="C286" s="90" t="str">
        <f ca="1">IF(Zakazka!$P$2681=0,"",Zakazka!$P$2681)</f>
        <v/>
      </c>
      <c r="D286" s="91" t="str">
        <f ca="1">IF(Zakazka!$R$2681=0,"",Zakazka!$R$2681)</f>
        <v/>
      </c>
      <c r="E286" s="90" t="str">
        <f ca="1">IF(Zakazka!$V$2681=0,"",Zakazka!$V$2681)</f>
        <v/>
      </c>
      <c r="F286" s="90" t="str">
        <f ca="1">IF(Zakazka!$W$2681=0,"",Zakazka!$W$2681)</f>
        <v/>
      </c>
    </row>
    <row r="287" spans="2:7" s="92" customFormat="1" ht="12" outlineLevel="3">
      <c r="B287" s="93" t="str">
        <f ca="1">IF(Zakazka!$J$2682=0,"",Zakazka!$J$2682)</f>
        <v>001.: Zemní práce</v>
      </c>
      <c r="C287" s="94" t="str">
        <f ca="1">IF(Zakazka!$P$2682=0,"",Zakazka!$P$2682)</f>
        <v/>
      </c>
      <c r="D287" s="95" t="str">
        <f ca="1">IF(Zakazka!$R$2682=0,"",Zakazka!$R$2682)</f>
        <v/>
      </c>
      <c r="E287" s="94" t="str">
        <f ca="1">IF(Zakazka!$V$2682=0,"",Zakazka!$V$2682)</f>
        <v/>
      </c>
      <c r="F287" s="94" t="str">
        <f ca="1">IF(Zakazka!$W$2682=0,"",Zakazka!$W$2682)</f>
        <v/>
      </c>
    </row>
    <row r="288" spans="2:7" s="88" customFormat="1" outlineLevel="2">
      <c r="B288" s="89" t="str">
        <f ca="1">IF(Zakazka!$J$2692=0,"",Zakazka!$J$2692)</f>
        <v>002: Základy</v>
      </c>
      <c r="C288" s="90" t="str">
        <f ca="1">IF(Zakazka!$P$2692=0,"",Zakazka!$P$2692)</f>
        <v/>
      </c>
      <c r="D288" s="91">
        <f ca="1">IF(Zakazka!$R$2692=0,"",Zakazka!$R$2692)</f>
        <v>17.917522999999996</v>
      </c>
      <c r="E288" s="90" t="str">
        <f ca="1">IF(Zakazka!$V$2692=0,"",Zakazka!$V$2692)</f>
        <v/>
      </c>
      <c r="F288" s="90" t="str">
        <f ca="1">IF(Zakazka!$W$2692=0,"",Zakazka!$W$2692)</f>
        <v/>
      </c>
    </row>
    <row r="289" spans="2:7" s="92" customFormat="1" ht="12" outlineLevel="3">
      <c r="B289" s="93" t="str">
        <f ca="1">IF(Zakazka!$J$2693=0,"",Zakazka!$J$2693)</f>
        <v>0022: Piloty</v>
      </c>
      <c r="C289" s="94" t="str">
        <f ca="1">IF(Zakazka!$P$2693=0,"",Zakazka!$P$2693)</f>
        <v/>
      </c>
      <c r="D289" s="95">
        <f ca="1">IF(Zakazka!$R$2693=0,"",Zakazka!$R$2693)</f>
        <v>1.4628E-2</v>
      </c>
      <c r="E289" s="94" t="str">
        <f ca="1">IF(Zakazka!$V$2693=0,"",Zakazka!$V$2693)</f>
        <v/>
      </c>
      <c r="F289" s="94" t="str">
        <f ca="1">IF(Zakazka!$W$2693=0,"",Zakazka!$W$2693)</f>
        <v/>
      </c>
    </row>
    <row r="290" spans="2:7" s="92" customFormat="1" ht="12" outlineLevel="3">
      <c r="B290" s="93" t="str">
        <f ca="1">IF(Zakazka!$J$2697=0,"",Zakazka!$J$2697)</f>
        <v>0027: Základy</v>
      </c>
      <c r="C290" s="94" t="str">
        <f ca="1">IF(Zakazka!$P$2697=0,"",Zakazka!$P$2697)</f>
        <v/>
      </c>
      <c r="D290" s="95">
        <f ca="1">IF(Zakazka!$R$2697=0,"",Zakazka!$R$2697)</f>
        <v>15.744723399999996</v>
      </c>
      <c r="E290" s="94" t="str">
        <f ca="1">IF(Zakazka!$V$2697=0,"",Zakazka!$V$2697)</f>
        <v/>
      </c>
      <c r="F290" s="94" t="str">
        <f ca="1">IF(Zakazka!$W$2697=0,"",Zakazka!$W$2697)</f>
        <v/>
      </c>
    </row>
    <row r="291" spans="2:7" s="92" customFormat="1" ht="12" outlineLevel="3">
      <c r="B291" s="93" t="str">
        <f ca="1">IF(Zakazka!$J$2706=0,"",Zakazka!$J$2706)</f>
        <v>0028: Zpevňování hornin a konstrukcí</v>
      </c>
      <c r="C291" s="94" t="str">
        <f ca="1">IF(Zakazka!$P$2706=0,"",Zakazka!$P$2706)</f>
        <v/>
      </c>
      <c r="D291" s="95">
        <f ca="1">IF(Zakazka!$R$2706=0,"",Zakazka!$R$2706)</f>
        <v>2.1581716000000002</v>
      </c>
      <c r="E291" s="94" t="str">
        <f ca="1">IF(Zakazka!$V$2706=0,"",Zakazka!$V$2706)</f>
        <v/>
      </c>
      <c r="F291" s="94" t="str">
        <f ca="1">IF(Zakazka!$W$2706=0,"",Zakazka!$W$2706)</f>
        <v/>
      </c>
    </row>
    <row r="292" spans="2:7" s="88" customFormat="1" outlineLevel="2">
      <c r="B292" s="89" t="str">
        <f ca="1">IF(Zakazka!$J$2717=0,"",Zakazka!$J$2717)</f>
        <v>099: Přesun hmot HSV</v>
      </c>
      <c r="C292" s="90" t="str">
        <f ca="1">IF(Zakazka!$P$2717=0,"",Zakazka!$P$2717)</f>
        <v/>
      </c>
      <c r="D292" s="91" t="str">
        <f ca="1">IF(Zakazka!$R$2717=0,"",Zakazka!$R$2717)</f>
        <v/>
      </c>
      <c r="E292" s="90" t="str">
        <f ca="1">IF(Zakazka!$V$2717=0,"",Zakazka!$V$2717)</f>
        <v/>
      </c>
      <c r="F292" s="90" t="str">
        <f ca="1">IF(Zakazka!$W$2717=0,"",Zakazka!$W$2717)</f>
        <v/>
      </c>
    </row>
    <row r="293" spans="2:7" s="92" customFormat="1" ht="12" outlineLevel="3">
      <c r="B293" s="93" t="str">
        <f ca="1">IF(Zakazka!$J$2718=0,"",Zakazka!$J$2718)</f>
        <v>099.: Přesun hmot HSV</v>
      </c>
      <c r="C293" s="94" t="str">
        <f ca="1">IF(Zakazka!$P$2718=0,"",Zakazka!$P$2718)</f>
        <v/>
      </c>
      <c r="D293" s="95" t="str">
        <f ca="1">IF(Zakazka!$R$2718=0,"",Zakazka!$R$2718)</f>
        <v/>
      </c>
      <c r="E293" s="94" t="str">
        <f ca="1">IF(Zakazka!$V$2718=0,"",Zakazka!$V$2718)</f>
        <v/>
      </c>
      <c r="F293" s="94" t="str">
        <f ca="1">IF(Zakazka!$W$2718=0,"",Zakazka!$W$2718)</f>
        <v/>
      </c>
    </row>
    <row r="294" spans="2:7" s="88" customFormat="1" outlineLevel="2">
      <c r="B294" s="89" t="str">
        <f ca="1">IF(Zakazka!$J$2724=0,"",Zakazka!$J$2724)</f>
        <v>713: Izolace tepelné</v>
      </c>
      <c r="C294" s="90" t="str">
        <f ca="1">IF(Zakazka!$P$2724=0,"",Zakazka!$P$2724)</f>
        <v/>
      </c>
      <c r="D294" s="91">
        <f ca="1">IF(Zakazka!$R$2724=0,"",Zakazka!$R$2724)</f>
        <v>1.6632000000000001E-2</v>
      </c>
      <c r="E294" s="90" t="str">
        <f ca="1">IF(Zakazka!$V$2724=0,"",Zakazka!$V$2724)</f>
        <v/>
      </c>
      <c r="F294" s="90" t="str">
        <f ca="1">IF(Zakazka!$W$2724=0,"",Zakazka!$W$2724)</f>
        <v/>
      </c>
    </row>
    <row r="295" spans="2:7" s="92" customFormat="1" ht="12" outlineLevel="3">
      <c r="B295" s="93" t="str">
        <f ca="1">IF(Zakazka!$J$2725=0,"",Zakazka!$J$2725)</f>
        <v>713.: Izolace tepelné</v>
      </c>
      <c r="C295" s="94" t="str">
        <f ca="1">IF(Zakazka!$P$2725=0,"",Zakazka!$P$2725)</f>
        <v/>
      </c>
      <c r="D295" s="95">
        <f ca="1">IF(Zakazka!$R$2725=0,"",Zakazka!$R$2725)</f>
        <v>1.6632000000000001E-2</v>
      </c>
      <c r="E295" s="94" t="str">
        <f ca="1">IF(Zakazka!$V$2725=0,"",Zakazka!$V$2725)</f>
        <v/>
      </c>
      <c r="F295" s="94" t="str">
        <f ca="1">IF(Zakazka!$W$2725=0,"",Zakazka!$W$2725)</f>
        <v/>
      </c>
    </row>
    <row r="296" spans="2:7" s="88" customFormat="1" outlineLevel="2">
      <c r="B296" s="89" t="str">
        <f ca="1">IF(Zakazka!$J$2730=0,"",Zakazka!$J$2730)</f>
        <v>OK: Ocelová konstrukce schodišťové věže</v>
      </c>
      <c r="C296" s="90" t="str">
        <f ca="1">IF(Zakazka!$P$2730=0,"",Zakazka!$P$2730)</f>
        <v/>
      </c>
      <c r="D296" s="91">
        <f ca="1">IF(Zakazka!$R$2730=0,"",Zakazka!$R$2730)</f>
        <v>0.83730867999999992</v>
      </c>
      <c r="E296" s="90" t="str">
        <f ca="1">IF(Zakazka!$V$2730=0,"",Zakazka!$V$2730)</f>
        <v/>
      </c>
      <c r="F296" s="90" t="str">
        <f ca="1">IF(Zakazka!$W$2730=0,"",Zakazka!$W$2730)</f>
        <v/>
      </c>
    </row>
    <row r="297" spans="2:7" s="92" customFormat="1" ht="12" outlineLevel="3">
      <c r="B297" s="93" t="str">
        <f ca="1">IF(Zakazka!$J$2731=0,"",Zakazka!$J$2731)</f>
        <v>OK_1: Ocelová konstrukce schodišťové věže</v>
      </c>
      <c r="C297" s="94" t="str">
        <f ca="1">IF(Zakazka!$P$2731=0,"",Zakazka!$P$2731)</f>
        <v/>
      </c>
      <c r="D297" s="95">
        <f ca="1">IF(Zakazka!$R$2731=0,"",Zakazka!$R$2731)</f>
        <v>0.83730867999999992</v>
      </c>
      <c r="E297" s="94" t="str">
        <f ca="1">IF(Zakazka!$V$2731=0,"",Zakazka!$V$2731)</f>
        <v/>
      </c>
      <c r="F297" s="94" t="str">
        <f ca="1">IF(Zakazka!$W$2731=0,"",Zakazka!$W$2731)</f>
        <v/>
      </c>
    </row>
    <row r="298" spans="2:7" s="88" customFormat="1" outlineLevel="2">
      <c r="B298" s="89" t="str">
        <f ca="1">IF(Zakazka!$J$2763=0,"",Zakazka!$J$2763)</f>
        <v>PRV: PRVKY</v>
      </c>
      <c r="C298" s="90" t="str">
        <f ca="1">IF(Zakazka!$P$2763=0,"",Zakazka!$P$2763)</f>
        <v/>
      </c>
      <c r="D298" s="91" t="str">
        <f ca="1">IF(Zakazka!$R$2763=0,"",Zakazka!$R$2763)</f>
        <v/>
      </c>
      <c r="E298" s="90" t="str">
        <f ca="1">IF(Zakazka!$V$2763=0,"",Zakazka!$V$2763)</f>
        <v/>
      </c>
      <c r="F298" s="90" t="str">
        <f ca="1">IF(Zakazka!$W$2763=0,"",Zakazka!$W$2763)</f>
        <v/>
      </c>
    </row>
    <row r="299" spans="2:7" s="92" customFormat="1" ht="12" outlineLevel="3">
      <c r="B299" s="93" t="str">
        <f ca="1">IF(Zakazka!$J$2764=0,"",Zakazka!$J$2764)</f>
        <v>X_2: Ostatní prvky - nové</v>
      </c>
      <c r="C299" s="94" t="str">
        <f ca="1">IF(Zakazka!$P$2764=0,"",Zakazka!$P$2764)</f>
        <v/>
      </c>
      <c r="D299" s="95" t="str">
        <f ca="1">IF(Zakazka!$R$2764=0,"",Zakazka!$R$2764)</f>
        <v/>
      </c>
      <c r="E299" s="94" t="str">
        <f ca="1">IF(Zakazka!$V$2764=0,"",Zakazka!$V$2764)</f>
        <v/>
      </c>
      <c r="F299" s="94" t="str">
        <f ca="1">IF(Zakazka!$W$2764=0,"",Zakazka!$W$2764)</f>
        <v/>
      </c>
    </row>
    <row r="300" spans="2:7" s="92" customFormat="1" ht="12" outlineLevel="3">
      <c r="B300" s="93" t="str">
        <f ca="1">IF(Zakazka!$J$2771=0,"",Zakazka!$J$2771)</f>
        <v>Z_2: Zámečnické a kovářské - nové</v>
      </c>
      <c r="C300" s="94" t="str">
        <f ca="1">IF(Zakazka!$P$2771=0,"",Zakazka!$P$2771)</f>
        <v/>
      </c>
      <c r="D300" s="95" t="str">
        <f ca="1">IF(Zakazka!$R$2771=0,"",Zakazka!$R$2771)</f>
        <v/>
      </c>
      <c r="E300" s="94" t="str">
        <f ca="1">IF(Zakazka!$V$2771=0,"",Zakazka!$V$2771)</f>
        <v/>
      </c>
      <c r="F300" s="94" t="str">
        <f ca="1">IF(Zakazka!$W$2771=0,"",Zakazka!$W$2771)</f>
        <v/>
      </c>
    </row>
    <row r="301" spans="2:7" s="88" customFormat="1" outlineLevel="2">
      <c r="B301" s="89" t="str">
        <f ca="1">IF(Zakazka!$J$2779=0,"",Zakazka!$J$2779)</f>
        <v>SH4n: Parterové komunikace - NOVÉ</v>
      </c>
      <c r="C301" s="90" t="str">
        <f ca="1">IF(Zakazka!$P$2779=0,"",Zakazka!$P$2779)</f>
        <v/>
      </c>
      <c r="D301" s="91">
        <f ca="1">IF(Zakazka!$R$2779=0,"",Zakazka!$R$2779)</f>
        <v>12.162269999999999</v>
      </c>
      <c r="E301" s="90" t="str">
        <f ca="1">IF(Zakazka!$V$2779=0,"",Zakazka!$V$2779)</f>
        <v/>
      </c>
      <c r="F301" s="90" t="str">
        <f ca="1">IF(Zakazka!$W$2779=0,"",Zakazka!$W$2779)</f>
        <v/>
      </c>
    </row>
    <row r="302" spans="2:7" s="92" customFormat="1" ht="12" outlineLevel="3">
      <c r="B302" s="93" t="str">
        <f ca="1">IF(Zakazka!$J$2780=0,"",Zakazka!$J$2780)</f>
        <v>SH4n02: Dláždění nádvoří</v>
      </c>
      <c r="C302" s="94" t="str">
        <f ca="1">IF(Zakazka!$P$2780=0,"",Zakazka!$P$2780)</f>
        <v/>
      </c>
      <c r="D302" s="95">
        <f ca="1">IF(Zakazka!$R$2780=0,"",Zakazka!$R$2780)</f>
        <v>12.162269999999999</v>
      </c>
      <c r="E302" s="94" t="str">
        <f ca="1">IF(Zakazka!$V$2780=0,"",Zakazka!$V$2780)</f>
        <v/>
      </c>
      <c r="F302" s="94" t="str">
        <f ca="1">IF(Zakazka!$W$2780=0,"",Zakazka!$W$2780)</f>
        <v/>
      </c>
    </row>
    <row r="303" spans="2:7" s="29" customFormat="1" ht="15.75">
      <c r="B303" s="39" t="str">
        <f ca="1">IF(Zakazka!$J$2789=0,"",Zakazka!$J$2789)</f>
        <v>TZ: Technické zařízení budov</v>
      </c>
      <c r="C303" s="35" t="str">
        <f ca="1">IF(Zakazka!$P$2789=0,"",Zakazka!$P$2789)</f>
        <v/>
      </c>
      <c r="D303" s="37">
        <f ca="1">IF(Zakazka!$R$2789=0,"",Zakazka!$R$2789)</f>
        <v>1.7169999999999999</v>
      </c>
      <c r="E303" s="35" t="str">
        <f ca="1">IF(Zakazka!$V$2789=0,"",Zakazka!$V$2789)</f>
        <v/>
      </c>
      <c r="F303" s="35" t="str">
        <f ca="1">IF(Zakazka!$W$2789=0,"",Zakazka!$W$2789)</f>
        <v/>
      </c>
      <c r="G303" s="86"/>
    </row>
    <row r="304" spans="2:7" s="40" customFormat="1" ht="15" outlineLevel="1">
      <c r="B304" s="87" t="str">
        <f ca="1">IF(Zakazka!$J$2790=0,"",Zakazka!$J$2790)</f>
        <v>SO_1: Sankturinovský dům</v>
      </c>
      <c r="C304" s="46" t="str">
        <f ca="1">IF(Zakazka!$P$2790=0,"",Zakazka!$P$2790)</f>
        <v/>
      </c>
      <c r="D304" s="48" t="str">
        <f ca="1">IF(Zakazka!$R$2790=0,"",Zakazka!$R$2790)</f>
        <v/>
      </c>
      <c r="E304" s="46" t="str">
        <f ca="1">IF(Zakazka!$V$2790=0,"",Zakazka!$V$2790)</f>
        <v/>
      </c>
      <c r="F304" s="46" t="str">
        <f ca="1">IF(Zakazka!$W$2790=0,"",Zakazka!$W$2790)</f>
        <v/>
      </c>
    </row>
    <row r="305" spans="2:6" s="88" customFormat="1" outlineLevel="2">
      <c r="B305" s="89" t="str">
        <f ca="1">IF(Zakazka!$J$2791=0,"",Zakazka!$J$2791)</f>
        <v>SO1_OPZ: ODBĚRNÉ PLYNOVÉ ZAŘÍZENÍ</v>
      </c>
      <c r="C305" s="90" t="str">
        <f ca="1">IF(Zakazka!$P$2791=0,"",Zakazka!$P$2791)</f>
        <v/>
      </c>
      <c r="D305" s="91" t="str">
        <f ca="1">IF(Zakazka!$R$2791=0,"",Zakazka!$R$2791)</f>
        <v/>
      </c>
      <c r="E305" s="90" t="str">
        <f ca="1">IF(Zakazka!$V$2791=0,"",Zakazka!$V$2791)</f>
        <v/>
      </c>
      <c r="F305" s="90" t="str">
        <f ca="1">IF(Zakazka!$W$2791=0,"",Zakazka!$W$2791)</f>
        <v/>
      </c>
    </row>
    <row r="306" spans="2:6" s="92" customFormat="1" ht="12" outlineLevel="3">
      <c r="B306" s="93" t="str">
        <f ca="1">IF(Zakazka!$J$2792=0,"",Zakazka!$J$2792)</f>
        <v>SO1_OPZ_A: Potrubí</v>
      </c>
      <c r="C306" s="94" t="str">
        <f ca="1">IF(Zakazka!$P$2792=0,"",Zakazka!$P$2792)</f>
        <v/>
      </c>
      <c r="D306" s="95" t="str">
        <f ca="1">IF(Zakazka!$R$2792=0,"",Zakazka!$R$2792)</f>
        <v/>
      </c>
      <c r="E306" s="94" t="str">
        <f ca="1">IF(Zakazka!$V$2792=0,"",Zakazka!$V$2792)</f>
        <v/>
      </c>
      <c r="F306" s="94" t="str">
        <f ca="1">IF(Zakazka!$W$2792=0,"",Zakazka!$W$2792)</f>
        <v/>
      </c>
    </row>
    <row r="307" spans="2:6" s="92" customFormat="1" ht="12" outlineLevel="3">
      <c r="B307" s="93" t="str">
        <f ca="1">IF(Zakazka!$J$2797=0,"",Zakazka!$J$2797)</f>
        <v>SO1_OPZ_B: Přípojky k plynoměrům</v>
      </c>
      <c r="C307" s="94" t="str">
        <f ca="1">IF(Zakazka!$P$2797=0,"",Zakazka!$P$2797)</f>
        <v/>
      </c>
      <c r="D307" s="95" t="str">
        <f ca="1">IF(Zakazka!$R$2797=0,"",Zakazka!$R$2797)</f>
        <v/>
      </c>
      <c r="E307" s="94" t="str">
        <f ca="1">IF(Zakazka!$V$2797=0,"",Zakazka!$V$2797)</f>
        <v/>
      </c>
      <c r="F307" s="94" t="str">
        <f ca="1">IF(Zakazka!$W$2797=0,"",Zakazka!$W$2797)</f>
        <v/>
      </c>
    </row>
    <row r="308" spans="2:6" s="92" customFormat="1" ht="12" outlineLevel="3">
      <c r="B308" s="93" t="str">
        <f ca="1">IF(Zakazka!$J$2800=0,"",Zakazka!$J$2800)</f>
        <v>SO1_OPZ_C: Armatury</v>
      </c>
      <c r="C308" s="94" t="str">
        <f ca="1">IF(Zakazka!$P$2800=0,"",Zakazka!$P$2800)</f>
        <v/>
      </c>
      <c r="D308" s="95" t="str">
        <f ca="1">IF(Zakazka!$R$2800=0,"",Zakazka!$R$2800)</f>
        <v/>
      </c>
      <c r="E308" s="94" t="str">
        <f ca="1">IF(Zakazka!$V$2800=0,"",Zakazka!$V$2800)</f>
        <v/>
      </c>
      <c r="F308" s="94" t="str">
        <f ca="1">IF(Zakazka!$W$2800=0,"",Zakazka!$W$2800)</f>
        <v/>
      </c>
    </row>
    <row r="309" spans="2:6" s="92" customFormat="1" ht="12" outlineLevel="3">
      <c r="B309" s="93" t="str">
        <f ca="1">IF(Zakazka!$J$2804=0,"",Zakazka!$J$2804)</f>
        <v>SO1_OPZ_D: Demontáž</v>
      </c>
      <c r="C309" s="94" t="str">
        <f ca="1">IF(Zakazka!$P$2804=0,"",Zakazka!$P$2804)</f>
        <v/>
      </c>
      <c r="D309" s="95" t="str">
        <f ca="1">IF(Zakazka!$R$2804=0,"",Zakazka!$R$2804)</f>
        <v/>
      </c>
      <c r="E309" s="94" t="str">
        <f ca="1">IF(Zakazka!$V$2804=0,"",Zakazka!$V$2804)</f>
        <v/>
      </c>
      <c r="F309" s="94" t="str">
        <f ca="1">IF(Zakazka!$W$2804=0,"",Zakazka!$W$2804)</f>
        <v/>
      </c>
    </row>
    <row r="310" spans="2:6" s="92" customFormat="1" ht="12" outlineLevel="3">
      <c r="B310" s="93" t="str">
        <f ca="1">IF(Zakazka!$J$2808=0,"",Zakazka!$J$2808)</f>
        <v>SO1_OPZ_E: Ostatní</v>
      </c>
      <c r="C310" s="94" t="str">
        <f ca="1">IF(Zakazka!$P$2808=0,"",Zakazka!$P$2808)</f>
        <v/>
      </c>
      <c r="D310" s="95" t="str">
        <f ca="1">IF(Zakazka!$R$2808=0,"",Zakazka!$R$2808)</f>
        <v/>
      </c>
      <c r="E310" s="94" t="str">
        <f ca="1">IF(Zakazka!$V$2808=0,"",Zakazka!$V$2808)</f>
        <v/>
      </c>
      <c r="F310" s="94" t="str">
        <f ca="1">IF(Zakazka!$W$2808=0,"",Zakazka!$W$2808)</f>
        <v/>
      </c>
    </row>
    <row r="311" spans="2:6" s="88" customFormat="1" outlineLevel="2">
      <c r="B311" s="89" t="str">
        <f ca="1">IF(Zakazka!$J$2813=0,"",Zakazka!$J$2813)</f>
        <v>SO1_ÚT: VYTÁPĚNÍ</v>
      </c>
      <c r="C311" s="90" t="str">
        <f ca="1">IF(Zakazka!$P$2813=0,"",Zakazka!$P$2813)</f>
        <v/>
      </c>
      <c r="D311" s="91" t="str">
        <f ca="1">IF(Zakazka!$R$2813=0,"",Zakazka!$R$2813)</f>
        <v/>
      </c>
      <c r="E311" s="90" t="str">
        <f ca="1">IF(Zakazka!$V$2813=0,"",Zakazka!$V$2813)</f>
        <v/>
      </c>
      <c r="F311" s="90" t="str">
        <f ca="1">IF(Zakazka!$W$2813=0,"",Zakazka!$W$2813)</f>
        <v/>
      </c>
    </row>
    <row r="312" spans="2:6" s="92" customFormat="1" ht="12" outlineLevel="3">
      <c r="B312" s="93" t="str">
        <f ca="1">IF(Zakazka!$J$2814=0,"",Zakazka!$J$2814)</f>
        <v>SO1_ÚT_A: Kotelny</v>
      </c>
      <c r="C312" s="94" t="str">
        <f ca="1">IF(Zakazka!$P$2814=0,"",Zakazka!$P$2814)</f>
        <v/>
      </c>
      <c r="D312" s="95" t="str">
        <f ca="1">IF(Zakazka!$R$2814=0,"",Zakazka!$R$2814)</f>
        <v/>
      </c>
      <c r="E312" s="94" t="str">
        <f ca="1">IF(Zakazka!$V$2814=0,"",Zakazka!$V$2814)</f>
        <v/>
      </c>
      <c r="F312" s="94" t="str">
        <f ca="1">IF(Zakazka!$W$2814=0,"",Zakazka!$W$2814)</f>
        <v/>
      </c>
    </row>
    <row r="313" spans="2:6" s="92" customFormat="1" ht="12" outlineLevel="3">
      <c r="B313" s="93" t="str">
        <f ca="1">IF(Zakazka!$J$2817=0,"",Zakazka!$J$2817)</f>
        <v>SO1_ÚT_B: Strojovny</v>
      </c>
      <c r="C313" s="94" t="str">
        <f ca="1">IF(Zakazka!$P$2817=0,"",Zakazka!$P$2817)</f>
        <v/>
      </c>
      <c r="D313" s="95" t="str">
        <f ca="1">IF(Zakazka!$R$2817=0,"",Zakazka!$R$2817)</f>
        <v/>
      </c>
      <c r="E313" s="94" t="str">
        <f ca="1">IF(Zakazka!$V$2817=0,"",Zakazka!$V$2817)</f>
        <v/>
      </c>
      <c r="F313" s="94" t="str">
        <f ca="1">IF(Zakazka!$W$2817=0,"",Zakazka!$W$2817)</f>
        <v/>
      </c>
    </row>
    <row r="314" spans="2:6" s="92" customFormat="1" ht="12" outlineLevel="3">
      <c r="B314" s="93" t="str">
        <f ca="1">IF(Zakazka!$J$2826=0,"",Zakazka!$J$2826)</f>
        <v>SO1_ÚT_C: Potrubí</v>
      </c>
      <c r="C314" s="94" t="str">
        <f ca="1">IF(Zakazka!$P$2826=0,"",Zakazka!$P$2826)</f>
        <v/>
      </c>
      <c r="D314" s="95" t="str">
        <f ca="1">IF(Zakazka!$R$2826=0,"",Zakazka!$R$2826)</f>
        <v/>
      </c>
      <c r="E314" s="94" t="str">
        <f ca="1">IF(Zakazka!$V$2826=0,"",Zakazka!$V$2826)</f>
        <v/>
      </c>
      <c r="F314" s="94" t="str">
        <f ca="1">IF(Zakazka!$W$2826=0,"",Zakazka!$W$2826)</f>
        <v/>
      </c>
    </row>
    <row r="315" spans="2:6" s="92" customFormat="1" ht="12" outlineLevel="3">
      <c r="B315" s="93" t="str">
        <f ca="1">IF(Zakazka!$J$2844=0,"",Zakazka!$J$2844)</f>
        <v>SO1_ÚT_D: Armatury</v>
      </c>
      <c r="C315" s="94" t="str">
        <f ca="1">IF(Zakazka!$P$2844=0,"",Zakazka!$P$2844)</f>
        <v/>
      </c>
      <c r="D315" s="95" t="str">
        <f ca="1">IF(Zakazka!$R$2844=0,"",Zakazka!$R$2844)</f>
        <v/>
      </c>
      <c r="E315" s="94" t="str">
        <f ca="1">IF(Zakazka!$V$2844=0,"",Zakazka!$V$2844)</f>
        <v/>
      </c>
      <c r="F315" s="94" t="str">
        <f ca="1">IF(Zakazka!$W$2844=0,"",Zakazka!$W$2844)</f>
        <v/>
      </c>
    </row>
    <row r="316" spans="2:6" s="92" customFormat="1" ht="12" outlineLevel="3">
      <c r="B316" s="93" t="str">
        <f ca="1">IF(Zakazka!$J$2867=0,"",Zakazka!$J$2867)</f>
        <v>SO1_ÚT_E: Otopná tělesa</v>
      </c>
      <c r="C316" s="94" t="str">
        <f ca="1">IF(Zakazka!$P$2867=0,"",Zakazka!$P$2867)</f>
        <v/>
      </c>
      <c r="D316" s="95" t="str">
        <f ca="1">IF(Zakazka!$R$2867=0,"",Zakazka!$R$2867)</f>
        <v/>
      </c>
      <c r="E316" s="94" t="str">
        <f ca="1">IF(Zakazka!$V$2867=0,"",Zakazka!$V$2867)</f>
        <v/>
      </c>
      <c r="F316" s="94" t="str">
        <f ca="1">IF(Zakazka!$W$2867=0,"",Zakazka!$W$2867)</f>
        <v/>
      </c>
    </row>
    <row r="317" spans="2:6" s="92" customFormat="1" ht="12" outlineLevel="3">
      <c r="B317" s="93" t="str">
        <f ca="1">IF(Zakazka!$J$2904=0,"",Zakazka!$J$2904)</f>
        <v>SO1_ÚT_E_01: Ostatní</v>
      </c>
      <c r="C317" s="94" t="str">
        <f ca="1">IF(Zakazka!$P$2904=0,"",Zakazka!$P$2904)</f>
        <v/>
      </c>
      <c r="D317" s="95" t="str">
        <f ca="1">IF(Zakazka!$R$2904=0,"",Zakazka!$R$2904)</f>
        <v/>
      </c>
      <c r="E317" s="94" t="str">
        <f ca="1">IF(Zakazka!$V$2904=0,"",Zakazka!$V$2904)</f>
        <v/>
      </c>
      <c r="F317" s="94" t="str">
        <f ca="1">IF(Zakazka!$W$2904=0,"",Zakazka!$W$2904)</f>
        <v/>
      </c>
    </row>
    <row r="318" spans="2:6" s="92" customFormat="1" ht="12" outlineLevel="3">
      <c r="B318" s="93" t="str">
        <f ca="1">IF(Zakazka!$J$2909=0,"",Zakazka!$J$2909)</f>
        <v>SO1_ÚT_F: Demontáž</v>
      </c>
      <c r="C318" s="94" t="str">
        <f ca="1">IF(Zakazka!$P$2909=0,"",Zakazka!$P$2909)</f>
        <v/>
      </c>
      <c r="D318" s="95" t="str">
        <f ca="1">IF(Zakazka!$R$2909=0,"",Zakazka!$R$2909)</f>
        <v/>
      </c>
      <c r="E318" s="94" t="str">
        <f ca="1">IF(Zakazka!$V$2909=0,"",Zakazka!$V$2909)</f>
        <v/>
      </c>
      <c r="F318" s="94" t="str">
        <f ca="1">IF(Zakazka!$W$2909=0,"",Zakazka!$W$2909)</f>
        <v/>
      </c>
    </row>
    <row r="319" spans="2:6" s="92" customFormat="1" ht="12" outlineLevel="3">
      <c r="B319" s="93" t="str">
        <f ca="1">IF(Zakazka!$J$2928=0,"",Zakazka!$J$2928)</f>
        <v>SO1_ÚT_G: Nátěry</v>
      </c>
      <c r="C319" s="94" t="str">
        <f ca="1">IF(Zakazka!$P$2928=0,"",Zakazka!$P$2928)</f>
        <v/>
      </c>
      <c r="D319" s="95" t="str">
        <f ca="1">IF(Zakazka!$R$2928=0,"",Zakazka!$R$2928)</f>
        <v/>
      </c>
      <c r="E319" s="94" t="str">
        <f ca="1">IF(Zakazka!$V$2928=0,"",Zakazka!$V$2928)</f>
        <v/>
      </c>
      <c r="F319" s="94" t="str">
        <f ca="1">IF(Zakazka!$W$2928=0,"",Zakazka!$W$2928)</f>
        <v/>
      </c>
    </row>
    <row r="320" spans="2:6" s="92" customFormat="1" ht="12" outlineLevel="3">
      <c r="B320" s="93" t="str">
        <f ca="1">IF(Zakazka!$J$2933=0,"",Zakazka!$J$2933)</f>
        <v>SO1_ÚT_H: Budovy a haly-bourání konstrukcí, oprava a údržba</v>
      </c>
      <c r="C320" s="94" t="str">
        <f ca="1">IF(Zakazka!$P$2933=0,"",Zakazka!$P$2933)</f>
        <v/>
      </c>
      <c r="D320" s="95" t="str">
        <f ca="1">IF(Zakazka!$R$2933=0,"",Zakazka!$R$2933)</f>
        <v/>
      </c>
      <c r="E320" s="94" t="str">
        <f ca="1">IF(Zakazka!$V$2933=0,"",Zakazka!$V$2933)</f>
        <v/>
      </c>
      <c r="F320" s="94" t="str">
        <f ca="1">IF(Zakazka!$W$2933=0,"",Zakazka!$W$2933)</f>
        <v/>
      </c>
    </row>
    <row r="321" spans="2:6" s="40" customFormat="1" ht="15" outlineLevel="1">
      <c r="B321" s="87" t="str">
        <f ca="1">IF(Zakazka!$J$2944=0,"",Zakazka!$J$2944)</f>
        <v>SO_2: Dvorní domek</v>
      </c>
      <c r="C321" s="46" t="str">
        <f ca="1">IF(Zakazka!$P$2944=0,"",Zakazka!$P$2944)</f>
        <v/>
      </c>
      <c r="D321" s="48" t="str">
        <f ca="1">IF(Zakazka!$R$2944=0,"",Zakazka!$R$2944)</f>
        <v/>
      </c>
      <c r="E321" s="46" t="str">
        <f ca="1">IF(Zakazka!$V$2944=0,"",Zakazka!$V$2944)</f>
        <v/>
      </c>
      <c r="F321" s="46" t="str">
        <f ca="1">IF(Zakazka!$W$2944=0,"",Zakazka!$W$2944)</f>
        <v/>
      </c>
    </row>
    <row r="322" spans="2:6" s="88" customFormat="1" outlineLevel="2">
      <c r="B322" s="89" t="str">
        <f ca="1">IF(Zakazka!$J$2945=0,"",Zakazka!$J$2945)</f>
        <v>SO2_OPZ: ODBĚRNÉ PLYNOVÉ ZAŘÍZENÍ</v>
      </c>
      <c r="C322" s="90" t="str">
        <f ca="1">IF(Zakazka!$P$2945=0,"",Zakazka!$P$2945)</f>
        <v/>
      </c>
      <c r="D322" s="91" t="str">
        <f ca="1">IF(Zakazka!$R$2945=0,"",Zakazka!$R$2945)</f>
        <v/>
      </c>
      <c r="E322" s="90" t="str">
        <f ca="1">IF(Zakazka!$V$2945=0,"",Zakazka!$V$2945)</f>
        <v/>
      </c>
      <c r="F322" s="90" t="str">
        <f ca="1">IF(Zakazka!$W$2945=0,"",Zakazka!$W$2945)</f>
        <v/>
      </c>
    </row>
    <row r="323" spans="2:6" s="92" customFormat="1" ht="12" outlineLevel="3">
      <c r="B323" s="93" t="str">
        <f ca="1">IF(Zakazka!$J$2946=0,"",Zakazka!$J$2946)</f>
        <v>SO2_OPZ_A: Potrubí</v>
      </c>
      <c r="C323" s="94" t="str">
        <f ca="1">IF(Zakazka!$P$2946=0,"",Zakazka!$P$2946)</f>
        <v/>
      </c>
      <c r="D323" s="95" t="str">
        <f ca="1">IF(Zakazka!$R$2946=0,"",Zakazka!$R$2946)</f>
        <v/>
      </c>
      <c r="E323" s="94" t="str">
        <f ca="1">IF(Zakazka!$V$2946=0,"",Zakazka!$V$2946)</f>
        <v/>
      </c>
      <c r="F323" s="94" t="str">
        <f ca="1">IF(Zakazka!$W$2946=0,"",Zakazka!$W$2946)</f>
        <v/>
      </c>
    </row>
    <row r="324" spans="2:6" s="92" customFormat="1" ht="12" outlineLevel="3">
      <c r="B324" s="93" t="str">
        <f ca="1">IF(Zakazka!$J$2953=0,"",Zakazka!$J$2953)</f>
        <v>SO2_OPZ_B: Přípojky k plynoměrům</v>
      </c>
      <c r="C324" s="94" t="str">
        <f ca="1">IF(Zakazka!$P$2953=0,"",Zakazka!$P$2953)</f>
        <v/>
      </c>
      <c r="D324" s="95" t="str">
        <f ca="1">IF(Zakazka!$R$2953=0,"",Zakazka!$R$2953)</f>
        <v/>
      </c>
      <c r="E324" s="94" t="str">
        <f ca="1">IF(Zakazka!$V$2953=0,"",Zakazka!$V$2953)</f>
        <v/>
      </c>
      <c r="F324" s="94" t="str">
        <f ca="1">IF(Zakazka!$W$2953=0,"",Zakazka!$W$2953)</f>
        <v/>
      </c>
    </row>
    <row r="325" spans="2:6" s="92" customFormat="1" ht="12" outlineLevel="3">
      <c r="B325" s="93" t="str">
        <f ca="1">IF(Zakazka!$J$2957=0,"",Zakazka!$J$2957)</f>
        <v>SO2_OPZ_C: Armatury</v>
      </c>
      <c r="C325" s="94" t="str">
        <f ca="1">IF(Zakazka!$P$2957=0,"",Zakazka!$P$2957)</f>
        <v/>
      </c>
      <c r="D325" s="95" t="str">
        <f ca="1">IF(Zakazka!$R$2957=0,"",Zakazka!$R$2957)</f>
        <v/>
      </c>
      <c r="E325" s="94" t="str">
        <f ca="1">IF(Zakazka!$V$2957=0,"",Zakazka!$V$2957)</f>
        <v/>
      </c>
      <c r="F325" s="94" t="str">
        <f ca="1">IF(Zakazka!$W$2957=0,"",Zakazka!$W$2957)</f>
        <v/>
      </c>
    </row>
    <row r="326" spans="2:6" s="92" customFormat="1" ht="12" outlineLevel="3">
      <c r="B326" s="93" t="str">
        <f ca="1">IF(Zakazka!$J$2963=0,"",Zakazka!$J$2963)</f>
        <v>SO2_OPZ_D: Demontáž</v>
      </c>
      <c r="C326" s="94" t="str">
        <f ca="1">IF(Zakazka!$P$2963=0,"",Zakazka!$P$2963)</f>
        <v/>
      </c>
      <c r="D326" s="95" t="str">
        <f ca="1">IF(Zakazka!$R$2963=0,"",Zakazka!$R$2963)</f>
        <v/>
      </c>
      <c r="E326" s="94" t="str">
        <f ca="1">IF(Zakazka!$V$2963=0,"",Zakazka!$V$2963)</f>
        <v/>
      </c>
      <c r="F326" s="94" t="str">
        <f ca="1">IF(Zakazka!$W$2963=0,"",Zakazka!$W$2963)</f>
        <v/>
      </c>
    </row>
    <row r="327" spans="2:6" s="92" customFormat="1" ht="12" outlineLevel="3">
      <c r="B327" s="93" t="str">
        <f ca="1">IF(Zakazka!$J$2966=0,"",Zakazka!$J$2966)</f>
        <v>SO2_OPZ_E: Ostatní</v>
      </c>
      <c r="C327" s="94" t="str">
        <f ca="1">IF(Zakazka!$P$2966=0,"",Zakazka!$P$2966)</f>
        <v/>
      </c>
      <c r="D327" s="95" t="str">
        <f ca="1">IF(Zakazka!$R$2966=0,"",Zakazka!$R$2966)</f>
        <v/>
      </c>
      <c r="E327" s="94" t="str">
        <f ca="1">IF(Zakazka!$V$2966=0,"",Zakazka!$V$2966)</f>
        <v/>
      </c>
      <c r="F327" s="94" t="str">
        <f ca="1">IF(Zakazka!$W$2966=0,"",Zakazka!$W$2966)</f>
        <v/>
      </c>
    </row>
    <row r="328" spans="2:6" s="92" customFormat="1" ht="12" outlineLevel="3">
      <c r="B328" s="93" t="str">
        <f ca="1">IF(Zakazka!$J$2971=0,"",Zakazka!$J$2971)</f>
        <v>SO2_OPZ_F: Budovy a haly- bourání konstrukcí,oprava a údržba</v>
      </c>
      <c r="C328" s="94" t="str">
        <f ca="1">IF(Zakazka!$P$2971=0,"",Zakazka!$P$2971)</f>
        <v/>
      </c>
      <c r="D328" s="95" t="str">
        <f ca="1">IF(Zakazka!$R$2971=0,"",Zakazka!$R$2971)</f>
        <v/>
      </c>
      <c r="E328" s="94" t="str">
        <f ca="1">IF(Zakazka!$V$2971=0,"",Zakazka!$V$2971)</f>
        <v/>
      </c>
      <c r="F328" s="94" t="str">
        <f ca="1">IF(Zakazka!$W$2971=0,"",Zakazka!$W$2971)</f>
        <v/>
      </c>
    </row>
    <row r="329" spans="2:6" s="88" customFormat="1" outlineLevel="2">
      <c r="B329" s="89" t="str">
        <f ca="1">IF(Zakazka!$J$2980=0,"",Zakazka!$J$2980)</f>
        <v>SO2_ÚT: VYTÁPĚNÍ</v>
      </c>
      <c r="C329" s="90" t="str">
        <f ca="1">IF(Zakazka!$P$2980=0,"",Zakazka!$P$2980)</f>
        <v/>
      </c>
      <c r="D329" s="91" t="str">
        <f ca="1">IF(Zakazka!$R$2980=0,"",Zakazka!$R$2980)</f>
        <v/>
      </c>
      <c r="E329" s="90" t="str">
        <f ca="1">IF(Zakazka!$V$2980=0,"",Zakazka!$V$2980)</f>
        <v/>
      </c>
      <c r="F329" s="90" t="str">
        <f ca="1">IF(Zakazka!$W$2980=0,"",Zakazka!$W$2980)</f>
        <v/>
      </c>
    </row>
    <row r="330" spans="2:6" s="92" customFormat="1" ht="12" outlineLevel="3">
      <c r="B330" s="93" t="str">
        <f ca="1">IF(Zakazka!$J$2981=0,"",Zakazka!$J$2981)</f>
        <v>SO2_ÚT_A: Kotelny</v>
      </c>
      <c r="C330" s="94" t="str">
        <f ca="1">IF(Zakazka!$P$2981=0,"",Zakazka!$P$2981)</f>
        <v/>
      </c>
      <c r="D330" s="95" t="str">
        <f ca="1">IF(Zakazka!$R$2981=0,"",Zakazka!$R$2981)</f>
        <v/>
      </c>
      <c r="E330" s="94" t="str">
        <f ca="1">IF(Zakazka!$V$2981=0,"",Zakazka!$V$2981)</f>
        <v/>
      </c>
      <c r="F330" s="94" t="str">
        <f ca="1">IF(Zakazka!$W$2981=0,"",Zakazka!$W$2981)</f>
        <v/>
      </c>
    </row>
    <row r="331" spans="2:6" s="92" customFormat="1" ht="12" outlineLevel="3">
      <c r="B331" s="93" t="str">
        <f ca="1">IF(Zakazka!$J$2989=0,"",Zakazka!$J$2989)</f>
        <v>SO2_ÚT_B: Strojovny</v>
      </c>
      <c r="C331" s="94" t="str">
        <f ca="1">IF(Zakazka!$P$2989=0,"",Zakazka!$P$2989)</f>
        <v/>
      </c>
      <c r="D331" s="95" t="str">
        <f ca="1">IF(Zakazka!$R$2989=0,"",Zakazka!$R$2989)</f>
        <v/>
      </c>
      <c r="E331" s="94" t="str">
        <f ca="1">IF(Zakazka!$V$2989=0,"",Zakazka!$V$2989)</f>
        <v/>
      </c>
      <c r="F331" s="94" t="str">
        <f ca="1">IF(Zakazka!$W$2989=0,"",Zakazka!$W$2989)</f>
        <v/>
      </c>
    </row>
    <row r="332" spans="2:6" s="92" customFormat="1" ht="12" outlineLevel="3">
      <c r="B332" s="93" t="str">
        <f ca="1">IF(Zakazka!$J$2993=0,"",Zakazka!$J$2993)</f>
        <v>SO2_ÚT_C: Potrubí</v>
      </c>
      <c r="C332" s="94" t="str">
        <f ca="1">IF(Zakazka!$P$2993=0,"",Zakazka!$P$2993)</f>
        <v/>
      </c>
      <c r="D332" s="95" t="str">
        <f ca="1">IF(Zakazka!$R$2993=0,"",Zakazka!$R$2993)</f>
        <v/>
      </c>
      <c r="E332" s="94" t="str">
        <f ca="1">IF(Zakazka!$V$2993=0,"",Zakazka!$V$2993)</f>
        <v/>
      </c>
      <c r="F332" s="94" t="str">
        <f ca="1">IF(Zakazka!$W$2993=0,"",Zakazka!$W$2993)</f>
        <v/>
      </c>
    </row>
    <row r="333" spans="2:6" s="92" customFormat="1" ht="12" outlineLevel="3">
      <c r="B333" s="93" t="str">
        <f ca="1">IF(Zakazka!$J$3006=0,"",Zakazka!$J$3006)</f>
        <v>SO2_ÚT_D: Armatury</v>
      </c>
      <c r="C333" s="94" t="str">
        <f ca="1">IF(Zakazka!$P$3006=0,"",Zakazka!$P$3006)</f>
        <v/>
      </c>
      <c r="D333" s="95" t="str">
        <f ca="1">IF(Zakazka!$R$3006=0,"",Zakazka!$R$3006)</f>
        <v/>
      </c>
      <c r="E333" s="94" t="str">
        <f ca="1">IF(Zakazka!$V$3006=0,"",Zakazka!$V$3006)</f>
        <v/>
      </c>
      <c r="F333" s="94" t="str">
        <f ca="1">IF(Zakazka!$W$3006=0,"",Zakazka!$W$3006)</f>
        <v/>
      </c>
    </row>
    <row r="334" spans="2:6" s="92" customFormat="1" ht="12" outlineLevel="3">
      <c r="B334" s="93" t="str">
        <f ca="1">IF(Zakazka!$J$3018=0,"",Zakazka!$J$3018)</f>
        <v>SO2_ÚT_E: Otopná tělesa  + trubkové teplovodní podlahové vytápění</v>
      </c>
      <c r="C334" s="94" t="str">
        <f ca="1">IF(Zakazka!$P$3018=0,"",Zakazka!$P$3018)</f>
        <v/>
      </c>
      <c r="D334" s="95" t="str">
        <f ca="1">IF(Zakazka!$R$3018=0,"",Zakazka!$R$3018)</f>
        <v/>
      </c>
      <c r="E334" s="94" t="str">
        <f ca="1">IF(Zakazka!$V$3018=0,"",Zakazka!$V$3018)</f>
        <v/>
      </c>
      <c r="F334" s="94" t="str">
        <f ca="1">IF(Zakazka!$W$3018=0,"",Zakazka!$W$3018)</f>
        <v/>
      </c>
    </row>
    <row r="335" spans="2:6" s="92" customFormat="1" ht="12" outlineLevel="3">
      <c r="B335" s="93" t="str">
        <f ca="1">IF(Zakazka!$J$3038=0,"",Zakazka!$J$3038)</f>
        <v>SO2_ÚT_F: Demontáž</v>
      </c>
      <c r="C335" s="94" t="str">
        <f ca="1">IF(Zakazka!$P$3038=0,"",Zakazka!$P$3038)</f>
        <v/>
      </c>
      <c r="D335" s="95" t="str">
        <f ca="1">IF(Zakazka!$R$3038=0,"",Zakazka!$R$3038)</f>
        <v/>
      </c>
      <c r="E335" s="94" t="str">
        <f ca="1">IF(Zakazka!$V$3038=0,"",Zakazka!$V$3038)</f>
        <v/>
      </c>
      <c r="F335" s="94" t="str">
        <f ca="1">IF(Zakazka!$W$3038=0,"",Zakazka!$W$3038)</f>
        <v/>
      </c>
    </row>
    <row r="336" spans="2:6" s="92" customFormat="1" ht="12" outlineLevel="3">
      <c r="B336" s="93" t="str">
        <f ca="1">IF(Zakazka!$J$3049=0,"",Zakazka!$J$3049)</f>
        <v>SO2_ÚT_G: Budovy a haly-bourání konstrukcí, oprava a údržba</v>
      </c>
      <c r="C336" s="94" t="str">
        <f ca="1">IF(Zakazka!$P$3049=0,"",Zakazka!$P$3049)</f>
        <v/>
      </c>
      <c r="D336" s="95" t="str">
        <f ca="1">IF(Zakazka!$R$3049=0,"",Zakazka!$R$3049)</f>
        <v/>
      </c>
      <c r="E336" s="94" t="str">
        <f ca="1">IF(Zakazka!$V$3049=0,"",Zakazka!$V$3049)</f>
        <v/>
      </c>
      <c r="F336" s="94" t="str">
        <f ca="1">IF(Zakazka!$W$3049=0,"",Zakazka!$W$3049)</f>
        <v/>
      </c>
    </row>
    <row r="337" spans="2:6" s="92" customFormat="1" ht="12" outlineLevel="3">
      <c r="B337" s="93" t="str">
        <f ca="1">IF(Zakazka!$J$3059=0,"",Zakazka!$J$3059)</f>
        <v>SO2_ÚT_H: Ostatní</v>
      </c>
      <c r="C337" s="94" t="str">
        <f ca="1">IF(Zakazka!$P$3059=0,"",Zakazka!$P$3059)</f>
        <v/>
      </c>
      <c r="D337" s="95" t="str">
        <f ca="1">IF(Zakazka!$R$3059=0,"",Zakazka!$R$3059)</f>
        <v/>
      </c>
      <c r="E337" s="94" t="str">
        <f ca="1">IF(Zakazka!$V$3059=0,"",Zakazka!$V$3059)</f>
        <v/>
      </c>
      <c r="F337" s="94" t="str">
        <f ca="1">IF(Zakazka!$W$3059=0,"",Zakazka!$W$3059)</f>
        <v/>
      </c>
    </row>
    <row r="338" spans="2:6" s="40" customFormat="1" ht="15" outlineLevel="1">
      <c r="B338" s="87" t="str">
        <f ca="1">IF(Zakazka!$J$3065=0,"",Zakazka!$J$3065)</f>
        <v>SP: Společné</v>
      </c>
      <c r="C338" s="46" t="str">
        <f ca="1">IF(Zakazka!$P$3065=0,"",Zakazka!$P$3065)</f>
        <v/>
      </c>
      <c r="D338" s="48">
        <f ca="1">IF(Zakazka!$R$3065=0,"",Zakazka!$R$3065)</f>
        <v>1.7169999999999999</v>
      </c>
      <c r="E338" s="46" t="str">
        <f ca="1">IF(Zakazka!$V$3065=0,"",Zakazka!$V$3065)</f>
        <v/>
      </c>
      <c r="F338" s="46" t="str">
        <f ca="1">IF(Zakazka!$W$3065=0,"",Zakazka!$W$3065)</f>
        <v/>
      </c>
    </row>
    <row r="339" spans="2:6" s="88" customFormat="1" outlineLevel="2">
      <c r="B339" s="89" t="str">
        <f ca="1">IF(Zakazka!$J$3066=0,"",Zakazka!$J$3066)</f>
        <v>01: Vodovod</v>
      </c>
      <c r="C339" s="90" t="str">
        <f ca="1">IF(Zakazka!$P$3066=0,"",Zakazka!$P$3066)</f>
        <v/>
      </c>
      <c r="D339" s="91" t="str">
        <f ca="1">IF(Zakazka!$R$3066=0,"",Zakazka!$R$3066)</f>
        <v/>
      </c>
      <c r="E339" s="90" t="str">
        <f ca="1">IF(Zakazka!$V$3066=0,"",Zakazka!$V$3066)</f>
        <v/>
      </c>
      <c r="F339" s="90" t="str">
        <f ca="1">IF(Zakazka!$W$3066=0,"",Zakazka!$W$3066)</f>
        <v/>
      </c>
    </row>
    <row r="340" spans="2:6" s="92" customFormat="1" ht="12" outlineLevel="3">
      <c r="B340" s="93" t="str">
        <f ca="1">IF(Zakazka!$J$3067=0,"",Zakazka!$J$3067)</f>
        <v>1: Zemní práce</v>
      </c>
      <c r="C340" s="94" t="str">
        <f ca="1">IF(Zakazka!$P$3067=0,"",Zakazka!$P$3067)</f>
        <v/>
      </c>
      <c r="D340" s="95" t="str">
        <f ca="1">IF(Zakazka!$R$3067=0,"",Zakazka!$R$3067)</f>
        <v/>
      </c>
      <c r="E340" s="94" t="str">
        <f ca="1">IF(Zakazka!$V$3067=0,"",Zakazka!$V$3067)</f>
        <v/>
      </c>
      <c r="F340" s="94" t="str">
        <f ca="1">IF(Zakazka!$W$3067=0,"",Zakazka!$W$3067)</f>
        <v/>
      </c>
    </row>
    <row r="341" spans="2:6" s="92" customFormat="1" ht="12" outlineLevel="3">
      <c r="B341" s="93" t="str">
        <f ca="1">IF(Zakazka!$J$3091=0,"",Zakazka!$J$3091)</f>
        <v>4: Vodorovné konstrukce</v>
      </c>
      <c r="C341" s="94" t="str">
        <f ca="1">IF(Zakazka!$P$3091=0,"",Zakazka!$P$3091)</f>
        <v/>
      </c>
      <c r="D341" s="95" t="str">
        <f ca="1">IF(Zakazka!$R$3091=0,"",Zakazka!$R$3091)</f>
        <v/>
      </c>
      <c r="E341" s="94" t="str">
        <f ca="1">IF(Zakazka!$V$3091=0,"",Zakazka!$V$3091)</f>
        <v/>
      </c>
      <c r="F341" s="94" t="str">
        <f ca="1">IF(Zakazka!$W$3091=0,"",Zakazka!$W$3091)</f>
        <v/>
      </c>
    </row>
    <row r="342" spans="2:6" s="92" customFormat="1" ht="12" outlineLevel="3">
      <c r="B342" s="93" t="str">
        <f ca="1">IF(Zakazka!$J$3096=0,"",Zakazka!$J$3096)</f>
        <v>46-M: Zemní práce při extr.mont.pracích</v>
      </c>
      <c r="C342" s="94" t="str">
        <f ca="1">IF(Zakazka!$P$3096=0,"",Zakazka!$P$3096)</f>
        <v/>
      </c>
      <c r="D342" s="95" t="str">
        <f ca="1">IF(Zakazka!$R$3096=0,"",Zakazka!$R$3096)</f>
        <v/>
      </c>
      <c r="E342" s="94" t="str">
        <f ca="1">IF(Zakazka!$V$3096=0,"",Zakazka!$V$3096)</f>
        <v/>
      </c>
      <c r="F342" s="94" t="str">
        <f ca="1">IF(Zakazka!$W$3096=0,"",Zakazka!$W$3096)</f>
        <v/>
      </c>
    </row>
    <row r="343" spans="2:6" s="92" customFormat="1" ht="12" outlineLevel="3">
      <c r="B343" s="93" t="str">
        <f ca="1">IF(Zakazka!$J$3107=0,"",Zakazka!$J$3107)</f>
        <v>6: Úpravy povrchů, podlahy a osazování výplní</v>
      </c>
      <c r="C343" s="94" t="str">
        <f ca="1">IF(Zakazka!$P$3107=0,"",Zakazka!$P$3107)</f>
        <v/>
      </c>
      <c r="D343" s="95" t="str">
        <f ca="1">IF(Zakazka!$R$3107=0,"",Zakazka!$R$3107)</f>
        <v/>
      </c>
      <c r="E343" s="94" t="str">
        <f ca="1">IF(Zakazka!$V$3107=0,"",Zakazka!$V$3107)</f>
        <v/>
      </c>
      <c r="F343" s="94" t="str">
        <f ca="1">IF(Zakazka!$W$3107=0,"",Zakazka!$W$3107)</f>
        <v/>
      </c>
    </row>
    <row r="344" spans="2:6" s="92" customFormat="1" ht="12" outlineLevel="3">
      <c r="B344" s="93" t="str">
        <f ca="1">IF(Zakazka!$J$3115=0,"",Zakazka!$J$3115)</f>
        <v>722: Zdravotechnika - vnitřní vodovod</v>
      </c>
      <c r="C344" s="94" t="str">
        <f ca="1">IF(Zakazka!$P$3115=0,"",Zakazka!$P$3115)</f>
        <v/>
      </c>
      <c r="D344" s="95" t="str">
        <f ca="1">IF(Zakazka!$R$3115=0,"",Zakazka!$R$3115)</f>
        <v/>
      </c>
      <c r="E344" s="94" t="str">
        <f ca="1">IF(Zakazka!$V$3115=0,"",Zakazka!$V$3115)</f>
        <v/>
      </c>
      <c r="F344" s="94" t="str">
        <f ca="1">IF(Zakazka!$W$3115=0,"",Zakazka!$W$3115)</f>
        <v/>
      </c>
    </row>
    <row r="345" spans="2:6" s="92" customFormat="1" ht="12" outlineLevel="3">
      <c r="B345" s="93" t="str">
        <f ca="1">IF(Zakazka!$J$3241=0,"",Zakazka!$J$3241)</f>
        <v>725: Zdravotechnika - zařizovací předměty</v>
      </c>
      <c r="C345" s="94" t="str">
        <f ca="1">IF(Zakazka!$P$3241=0,"",Zakazka!$P$3241)</f>
        <v/>
      </c>
      <c r="D345" s="95" t="str">
        <f ca="1">IF(Zakazka!$R$3241=0,"",Zakazka!$R$3241)</f>
        <v/>
      </c>
      <c r="E345" s="94" t="str">
        <f ca="1">IF(Zakazka!$V$3241=0,"",Zakazka!$V$3241)</f>
        <v/>
      </c>
      <c r="F345" s="94" t="str">
        <f ca="1">IF(Zakazka!$W$3241=0,"",Zakazka!$W$3241)</f>
        <v/>
      </c>
    </row>
    <row r="346" spans="2:6" s="92" customFormat="1" ht="12" outlineLevel="3">
      <c r="B346" s="93" t="str">
        <f ca="1">IF(Zakazka!$J$3253=0,"",Zakazka!$J$3253)</f>
        <v>732: Ústřední vytápění - strojovny</v>
      </c>
      <c r="C346" s="94" t="str">
        <f ca="1">IF(Zakazka!$P$3253=0,"",Zakazka!$P$3253)</f>
        <v/>
      </c>
      <c r="D346" s="95" t="str">
        <f ca="1">IF(Zakazka!$R$3253=0,"",Zakazka!$R$3253)</f>
        <v/>
      </c>
      <c r="E346" s="94" t="str">
        <f ca="1">IF(Zakazka!$V$3253=0,"",Zakazka!$V$3253)</f>
        <v/>
      </c>
      <c r="F346" s="94" t="str">
        <f ca="1">IF(Zakazka!$W$3253=0,"",Zakazka!$W$3253)</f>
        <v/>
      </c>
    </row>
    <row r="347" spans="2:6" s="92" customFormat="1" ht="12" outlineLevel="3">
      <c r="B347" s="93" t="str">
        <f ca="1">IF(Zakazka!$J$3257=0,"",Zakazka!$J$3257)</f>
        <v>734: Ústřední vytápění - armatury</v>
      </c>
      <c r="C347" s="94" t="str">
        <f ca="1">IF(Zakazka!$P$3257=0,"",Zakazka!$P$3257)</f>
        <v/>
      </c>
      <c r="D347" s="95" t="str">
        <f ca="1">IF(Zakazka!$R$3257=0,"",Zakazka!$R$3257)</f>
        <v/>
      </c>
      <c r="E347" s="94" t="str">
        <f ca="1">IF(Zakazka!$V$3257=0,"",Zakazka!$V$3257)</f>
        <v/>
      </c>
      <c r="F347" s="94" t="str">
        <f ca="1">IF(Zakazka!$W$3257=0,"",Zakazka!$W$3257)</f>
        <v/>
      </c>
    </row>
    <row r="348" spans="2:6" s="92" customFormat="1" ht="12" outlineLevel="3">
      <c r="B348" s="93" t="str">
        <f ca="1">IF(Zakazka!$J$3262=0,"",Zakazka!$J$3262)</f>
        <v>767: Konstrukce zámečnické</v>
      </c>
      <c r="C348" s="94" t="str">
        <f ca="1">IF(Zakazka!$P$3262=0,"",Zakazka!$P$3262)</f>
        <v/>
      </c>
      <c r="D348" s="95" t="str">
        <f ca="1">IF(Zakazka!$R$3262=0,"",Zakazka!$R$3262)</f>
        <v/>
      </c>
      <c r="E348" s="94" t="str">
        <f ca="1">IF(Zakazka!$V$3262=0,"",Zakazka!$V$3262)</f>
        <v/>
      </c>
      <c r="F348" s="94" t="str">
        <f ca="1">IF(Zakazka!$W$3262=0,"",Zakazka!$W$3262)</f>
        <v/>
      </c>
    </row>
    <row r="349" spans="2:6" s="92" customFormat="1" ht="12" outlineLevel="3">
      <c r="B349" s="93" t="str">
        <f ca="1">IF(Zakazka!$J$3279=0,"",Zakazka!$J$3279)</f>
        <v>8: Trubní vedení</v>
      </c>
      <c r="C349" s="94" t="str">
        <f ca="1">IF(Zakazka!$P$3279=0,"",Zakazka!$P$3279)</f>
        <v/>
      </c>
      <c r="D349" s="95" t="str">
        <f ca="1">IF(Zakazka!$R$3279=0,"",Zakazka!$R$3279)</f>
        <v/>
      </c>
      <c r="E349" s="94" t="str">
        <f ca="1">IF(Zakazka!$V$3279=0,"",Zakazka!$V$3279)</f>
        <v/>
      </c>
      <c r="F349" s="94" t="str">
        <f ca="1">IF(Zakazka!$W$3279=0,"",Zakazka!$W$3279)</f>
        <v/>
      </c>
    </row>
    <row r="350" spans="2:6" s="92" customFormat="1" ht="12" outlineLevel="3">
      <c r="B350" s="93" t="str">
        <f ca="1">IF(Zakazka!$J$3292=0,"",Zakazka!$J$3292)</f>
        <v>9: Ostatní konstrukce a práce, bourání</v>
      </c>
      <c r="C350" s="94" t="str">
        <f ca="1">IF(Zakazka!$P$3292=0,"",Zakazka!$P$3292)</f>
        <v/>
      </c>
      <c r="D350" s="95" t="str">
        <f ca="1">IF(Zakazka!$R$3292=0,"",Zakazka!$R$3292)</f>
        <v/>
      </c>
      <c r="E350" s="94" t="str">
        <f ca="1">IF(Zakazka!$V$3292=0,"",Zakazka!$V$3292)</f>
        <v/>
      </c>
      <c r="F350" s="94" t="str">
        <f ca="1">IF(Zakazka!$W$3292=0,"",Zakazka!$W$3292)</f>
        <v/>
      </c>
    </row>
    <row r="351" spans="2:6" s="92" customFormat="1" ht="12" outlineLevel="3">
      <c r="B351" s="93" t="str">
        <f ca="1">IF(Zakazka!$J$3319=0,"",Zakazka!$J$3319)</f>
        <v>997: Přesun sutě</v>
      </c>
      <c r="C351" s="94" t="str">
        <f ca="1">IF(Zakazka!$P$3319=0,"",Zakazka!$P$3319)</f>
        <v/>
      </c>
      <c r="D351" s="95" t="str">
        <f ca="1">IF(Zakazka!$R$3319=0,"",Zakazka!$R$3319)</f>
        <v/>
      </c>
      <c r="E351" s="94" t="str">
        <f ca="1">IF(Zakazka!$V$3319=0,"",Zakazka!$V$3319)</f>
        <v/>
      </c>
      <c r="F351" s="94" t="str">
        <f ca="1">IF(Zakazka!$W$3319=0,"",Zakazka!$W$3319)</f>
        <v/>
      </c>
    </row>
    <row r="352" spans="2:6" s="92" customFormat="1" ht="12" outlineLevel="3">
      <c r="B352" s="93" t="str">
        <f ca="1">IF(Zakazka!$J$3327=0,"",Zakazka!$J$3327)</f>
        <v>998: Přesun hmot</v>
      </c>
      <c r="C352" s="94" t="str">
        <f ca="1">IF(Zakazka!$P$3327=0,"",Zakazka!$P$3327)</f>
        <v/>
      </c>
      <c r="D352" s="95" t="str">
        <f ca="1">IF(Zakazka!$R$3327=0,"",Zakazka!$R$3327)</f>
        <v/>
      </c>
      <c r="E352" s="94" t="str">
        <f ca="1">IF(Zakazka!$V$3327=0,"",Zakazka!$V$3327)</f>
        <v/>
      </c>
      <c r="F352" s="94" t="str">
        <f ca="1">IF(Zakazka!$W$3327=0,"",Zakazka!$W$3327)</f>
        <v/>
      </c>
    </row>
    <row r="353" spans="2:6" s="88" customFormat="1" outlineLevel="2">
      <c r="B353" s="89" t="str">
        <f ca="1">IF(Zakazka!$J$3331=0,"",Zakazka!$J$3331)</f>
        <v>02: Splašková kanalizace</v>
      </c>
      <c r="C353" s="90" t="str">
        <f ca="1">IF(Zakazka!$P$3331=0,"",Zakazka!$P$3331)</f>
        <v/>
      </c>
      <c r="D353" s="91" t="str">
        <f ca="1">IF(Zakazka!$R$3331=0,"",Zakazka!$R$3331)</f>
        <v/>
      </c>
      <c r="E353" s="90" t="str">
        <f ca="1">IF(Zakazka!$V$3331=0,"",Zakazka!$V$3331)</f>
        <v/>
      </c>
      <c r="F353" s="90" t="str">
        <f ca="1">IF(Zakazka!$W$3331=0,"",Zakazka!$W$3331)</f>
        <v/>
      </c>
    </row>
    <row r="354" spans="2:6" s="92" customFormat="1" ht="12" outlineLevel="3">
      <c r="B354" s="93" t="str">
        <f ca="1">IF(Zakazka!$J$3332=0,"",Zakazka!$J$3332)</f>
        <v>46-M: Zemní práce při extr.mont.pracích</v>
      </c>
      <c r="C354" s="94" t="str">
        <f ca="1">IF(Zakazka!$P$3332=0,"",Zakazka!$P$3332)</f>
        <v/>
      </c>
      <c r="D354" s="95" t="str">
        <f ca="1">IF(Zakazka!$R$3332=0,"",Zakazka!$R$3332)</f>
        <v/>
      </c>
      <c r="E354" s="94" t="str">
        <f ca="1">IF(Zakazka!$V$3332=0,"",Zakazka!$V$3332)</f>
        <v/>
      </c>
      <c r="F354" s="94" t="str">
        <f ca="1">IF(Zakazka!$W$3332=0,"",Zakazka!$W$3332)</f>
        <v/>
      </c>
    </row>
    <row r="355" spans="2:6" s="92" customFormat="1" ht="12" outlineLevel="3">
      <c r="B355" s="93" t="str">
        <f ca="1">IF(Zakazka!$J$3344=0,"",Zakazka!$J$3344)</f>
        <v>6: Úpravy povrchů, podlahy a osazování výplní</v>
      </c>
      <c r="C355" s="94" t="str">
        <f ca="1">IF(Zakazka!$P$3344=0,"",Zakazka!$P$3344)</f>
        <v/>
      </c>
      <c r="D355" s="95" t="str">
        <f ca="1">IF(Zakazka!$R$3344=0,"",Zakazka!$R$3344)</f>
        <v/>
      </c>
      <c r="E355" s="94" t="str">
        <f ca="1">IF(Zakazka!$V$3344=0,"",Zakazka!$V$3344)</f>
        <v/>
      </c>
      <c r="F355" s="94" t="str">
        <f ca="1">IF(Zakazka!$W$3344=0,"",Zakazka!$W$3344)</f>
        <v/>
      </c>
    </row>
    <row r="356" spans="2:6" s="92" customFormat="1" ht="12" outlineLevel="3">
      <c r="B356" s="93" t="str">
        <f ca="1">IF(Zakazka!$J$3358=0,"",Zakazka!$J$3358)</f>
        <v>721: Zdravotechnika - vnitřní kanalizace</v>
      </c>
      <c r="C356" s="94" t="str">
        <f ca="1">IF(Zakazka!$P$3358=0,"",Zakazka!$P$3358)</f>
        <v/>
      </c>
      <c r="D356" s="95" t="str">
        <f ca="1">IF(Zakazka!$R$3358=0,"",Zakazka!$R$3358)</f>
        <v/>
      </c>
      <c r="E356" s="94" t="str">
        <f ca="1">IF(Zakazka!$V$3358=0,"",Zakazka!$V$3358)</f>
        <v/>
      </c>
      <c r="F356" s="94" t="str">
        <f ca="1">IF(Zakazka!$W$3358=0,"",Zakazka!$W$3358)</f>
        <v/>
      </c>
    </row>
    <row r="357" spans="2:6" s="92" customFormat="1" ht="12" outlineLevel="3">
      <c r="B357" s="93" t="str">
        <f ca="1">IF(Zakazka!$J$3460=0,"",Zakazka!$J$3460)</f>
        <v>722: Zdravotechnika - vnitřní vodovod</v>
      </c>
      <c r="C357" s="94" t="str">
        <f ca="1">IF(Zakazka!$P$3460=0,"",Zakazka!$P$3460)</f>
        <v/>
      </c>
      <c r="D357" s="95" t="str">
        <f ca="1">IF(Zakazka!$R$3460=0,"",Zakazka!$R$3460)</f>
        <v/>
      </c>
      <c r="E357" s="94" t="str">
        <f ca="1">IF(Zakazka!$V$3460=0,"",Zakazka!$V$3460)</f>
        <v/>
      </c>
      <c r="F357" s="94" t="str">
        <f ca="1">IF(Zakazka!$W$3460=0,"",Zakazka!$W$3460)</f>
        <v/>
      </c>
    </row>
    <row r="358" spans="2:6" s="92" customFormat="1" ht="12" outlineLevel="3">
      <c r="B358" s="93" t="str">
        <f ca="1">IF(Zakazka!$J$3470=0,"",Zakazka!$J$3470)</f>
        <v>724: Zdravotechnika - strojní vybavení</v>
      </c>
      <c r="C358" s="94" t="str">
        <f ca="1">IF(Zakazka!$P$3470=0,"",Zakazka!$P$3470)</f>
        <v/>
      </c>
      <c r="D358" s="95" t="str">
        <f ca="1">IF(Zakazka!$R$3470=0,"",Zakazka!$R$3470)</f>
        <v/>
      </c>
      <c r="E358" s="94" t="str">
        <f ca="1">IF(Zakazka!$V$3470=0,"",Zakazka!$V$3470)</f>
        <v/>
      </c>
      <c r="F358" s="94" t="str">
        <f ca="1">IF(Zakazka!$W$3470=0,"",Zakazka!$W$3470)</f>
        <v/>
      </c>
    </row>
    <row r="359" spans="2:6" s="92" customFormat="1" ht="12" outlineLevel="3">
      <c r="B359" s="93" t="str">
        <f ca="1">IF(Zakazka!$J$3477=0,"",Zakazka!$J$3477)</f>
        <v>725: Zdravotechnika - zařizovací předměty</v>
      </c>
      <c r="C359" s="94" t="str">
        <f ca="1">IF(Zakazka!$P$3477=0,"",Zakazka!$P$3477)</f>
        <v/>
      </c>
      <c r="D359" s="95" t="str">
        <f ca="1">IF(Zakazka!$R$3477=0,"",Zakazka!$R$3477)</f>
        <v/>
      </c>
      <c r="E359" s="94" t="str">
        <f ca="1">IF(Zakazka!$V$3477=0,"",Zakazka!$V$3477)</f>
        <v/>
      </c>
      <c r="F359" s="94" t="str">
        <f ca="1">IF(Zakazka!$W$3477=0,"",Zakazka!$W$3477)</f>
        <v/>
      </c>
    </row>
    <row r="360" spans="2:6" s="92" customFormat="1" ht="12" outlineLevel="3">
      <c r="B360" s="93" t="str">
        <f ca="1">IF(Zakazka!$J$3500=0,"",Zakazka!$J$3500)</f>
        <v>767: Konstrukce zámečnické</v>
      </c>
      <c r="C360" s="94" t="str">
        <f ca="1">IF(Zakazka!$P$3500=0,"",Zakazka!$P$3500)</f>
        <v/>
      </c>
      <c r="D360" s="95" t="str">
        <f ca="1">IF(Zakazka!$R$3500=0,"",Zakazka!$R$3500)</f>
        <v/>
      </c>
      <c r="E360" s="94" t="str">
        <f ca="1">IF(Zakazka!$V$3500=0,"",Zakazka!$V$3500)</f>
        <v/>
      </c>
      <c r="F360" s="94" t="str">
        <f ca="1">IF(Zakazka!$W$3500=0,"",Zakazka!$W$3500)</f>
        <v/>
      </c>
    </row>
    <row r="361" spans="2:6" s="92" customFormat="1" ht="12" outlineLevel="3">
      <c r="B361" s="93" t="str">
        <f ca="1">IF(Zakazka!$J$3508=0,"",Zakazka!$J$3508)</f>
        <v>9: Ostatní konstrukce a práce, bourání</v>
      </c>
      <c r="C361" s="94" t="str">
        <f ca="1">IF(Zakazka!$P$3508=0,"",Zakazka!$P$3508)</f>
        <v/>
      </c>
      <c r="D361" s="95" t="str">
        <f ca="1">IF(Zakazka!$R$3508=0,"",Zakazka!$R$3508)</f>
        <v/>
      </c>
      <c r="E361" s="94" t="str">
        <f ca="1">IF(Zakazka!$V$3508=0,"",Zakazka!$V$3508)</f>
        <v/>
      </c>
      <c r="F361" s="94" t="str">
        <f ca="1">IF(Zakazka!$W$3508=0,"",Zakazka!$W$3508)</f>
        <v/>
      </c>
    </row>
    <row r="362" spans="2:6" s="92" customFormat="1" ht="12" outlineLevel="3">
      <c r="B362" s="93" t="str">
        <f ca="1">IF(Zakazka!$J$3583=0,"",Zakazka!$J$3583)</f>
        <v>997: Přesun sutě</v>
      </c>
      <c r="C362" s="94" t="str">
        <f ca="1">IF(Zakazka!$P$3583=0,"",Zakazka!$P$3583)</f>
        <v/>
      </c>
      <c r="D362" s="95" t="str">
        <f ca="1">IF(Zakazka!$R$3583=0,"",Zakazka!$R$3583)</f>
        <v/>
      </c>
      <c r="E362" s="94" t="str">
        <f ca="1">IF(Zakazka!$V$3583=0,"",Zakazka!$V$3583)</f>
        <v/>
      </c>
      <c r="F362" s="94" t="str">
        <f ca="1">IF(Zakazka!$W$3583=0,"",Zakazka!$W$3583)</f>
        <v/>
      </c>
    </row>
    <row r="363" spans="2:6" s="92" customFormat="1" ht="12" outlineLevel="3">
      <c r="B363" s="93" t="str">
        <f ca="1">IF(Zakazka!$J$3591=0,"",Zakazka!$J$3591)</f>
        <v>998: Přesun hmot</v>
      </c>
      <c r="C363" s="94" t="str">
        <f ca="1">IF(Zakazka!$P$3591=0,"",Zakazka!$P$3591)</f>
        <v/>
      </c>
      <c r="D363" s="95" t="str">
        <f ca="1">IF(Zakazka!$R$3591=0,"",Zakazka!$R$3591)</f>
        <v/>
      </c>
      <c r="E363" s="94" t="str">
        <f ca="1">IF(Zakazka!$V$3591=0,"",Zakazka!$V$3591)</f>
        <v/>
      </c>
      <c r="F363" s="94" t="str">
        <f ca="1">IF(Zakazka!$W$3591=0,"",Zakazka!$W$3591)</f>
        <v/>
      </c>
    </row>
    <row r="364" spans="2:6" s="92" customFormat="1" ht="12" outlineLevel="3">
      <c r="B364" s="93" t="str">
        <f ca="1">IF(Zakazka!$J$3594=0,"",Zakazka!$J$3594)</f>
        <v>VRN1: Průzkumné, geodetické a projektové práce</v>
      </c>
      <c r="C364" s="94" t="str">
        <f ca="1">IF(Zakazka!$P$3594=0,"",Zakazka!$P$3594)</f>
        <v/>
      </c>
      <c r="D364" s="95" t="str">
        <f ca="1">IF(Zakazka!$R$3594=0,"",Zakazka!$R$3594)</f>
        <v/>
      </c>
      <c r="E364" s="94" t="str">
        <f ca="1">IF(Zakazka!$V$3594=0,"",Zakazka!$V$3594)</f>
        <v/>
      </c>
      <c r="F364" s="94" t="str">
        <f ca="1">IF(Zakazka!$W$3594=0,"",Zakazka!$W$3594)</f>
        <v/>
      </c>
    </row>
    <row r="365" spans="2:6" s="88" customFormat="1" outlineLevel="2">
      <c r="B365" s="89" t="str">
        <f ca="1">IF(Zakazka!$J$3601=0,"",Zakazka!$J$3601)</f>
        <v>03: Dešťová kanalizace</v>
      </c>
      <c r="C365" s="90" t="str">
        <f ca="1">IF(Zakazka!$P$3601=0,"",Zakazka!$P$3601)</f>
        <v/>
      </c>
      <c r="D365" s="91" t="str">
        <f ca="1">IF(Zakazka!$R$3601=0,"",Zakazka!$R$3601)</f>
        <v/>
      </c>
      <c r="E365" s="90" t="str">
        <f ca="1">IF(Zakazka!$V$3601=0,"",Zakazka!$V$3601)</f>
        <v/>
      </c>
      <c r="F365" s="90" t="str">
        <f ca="1">IF(Zakazka!$W$3601=0,"",Zakazka!$W$3601)</f>
        <v/>
      </c>
    </row>
    <row r="366" spans="2:6" s="92" customFormat="1" ht="12" outlineLevel="3">
      <c r="B366" s="93" t="str">
        <f ca="1">IF(Zakazka!$J$3602=0,"",Zakazka!$J$3602)</f>
        <v>1: Zemní práce</v>
      </c>
      <c r="C366" s="94" t="str">
        <f ca="1">IF(Zakazka!$P$3602=0,"",Zakazka!$P$3602)</f>
        <v/>
      </c>
      <c r="D366" s="95" t="str">
        <f ca="1">IF(Zakazka!$R$3602=0,"",Zakazka!$R$3602)</f>
        <v/>
      </c>
      <c r="E366" s="94" t="str">
        <f ca="1">IF(Zakazka!$V$3602=0,"",Zakazka!$V$3602)</f>
        <v/>
      </c>
      <c r="F366" s="94" t="str">
        <f ca="1">IF(Zakazka!$W$3602=0,"",Zakazka!$W$3602)</f>
        <v/>
      </c>
    </row>
    <row r="367" spans="2:6" s="92" customFormat="1" ht="12" outlineLevel="3">
      <c r="B367" s="93" t="str">
        <f ca="1">IF(Zakazka!$J$3675=0,"",Zakazka!$J$3675)</f>
        <v>2: Zakládání</v>
      </c>
      <c r="C367" s="94" t="str">
        <f ca="1">IF(Zakazka!$P$3675=0,"",Zakazka!$P$3675)</f>
        <v/>
      </c>
      <c r="D367" s="95" t="str">
        <f ca="1">IF(Zakazka!$R$3675=0,"",Zakazka!$R$3675)</f>
        <v/>
      </c>
      <c r="E367" s="94" t="str">
        <f ca="1">IF(Zakazka!$V$3675=0,"",Zakazka!$V$3675)</f>
        <v/>
      </c>
      <c r="F367" s="94" t="str">
        <f ca="1">IF(Zakazka!$W$3675=0,"",Zakazka!$W$3675)</f>
        <v/>
      </c>
    </row>
    <row r="368" spans="2:6" s="92" customFormat="1" ht="12" outlineLevel="3">
      <c r="B368" s="93" t="str">
        <f ca="1">IF(Zakazka!$J$3681=0,"",Zakazka!$J$3681)</f>
        <v>3: Svislé a kompletní konstrukce</v>
      </c>
      <c r="C368" s="94" t="str">
        <f ca="1">IF(Zakazka!$P$3681=0,"",Zakazka!$P$3681)</f>
        <v/>
      </c>
      <c r="D368" s="95" t="str">
        <f ca="1">IF(Zakazka!$R$3681=0,"",Zakazka!$R$3681)</f>
        <v/>
      </c>
      <c r="E368" s="94" t="str">
        <f ca="1">IF(Zakazka!$V$3681=0,"",Zakazka!$V$3681)</f>
        <v/>
      </c>
      <c r="F368" s="94" t="str">
        <f ca="1">IF(Zakazka!$W$3681=0,"",Zakazka!$W$3681)</f>
        <v/>
      </c>
    </row>
    <row r="369" spans="2:6" s="92" customFormat="1" ht="12" outlineLevel="3">
      <c r="B369" s="93" t="str">
        <f ca="1">IF(Zakazka!$J$3685=0,"",Zakazka!$J$3685)</f>
        <v>4: Vodorovné konstrukce</v>
      </c>
      <c r="C369" s="94" t="str">
        <f ca="1">IF(Zakazka!$P$3685=0,"",Zakazka!$P$3685)</f>
        <v/>
      </c>
      <c r="D369" s="95" t="str">
        <f ca="1">IF(Zakazka!$R$3685=0,"",Zakazka!$R$3685)</f>
        <v/>
      </c>
      <c r="E369" s="94" t="str">
        <f ca="1">IF(Zakazka!$V$3685=0,"",Zakazka!$V$3685)</f>
        <v/>
      </c>
      <c r="F369" s="94" t="str">
        <f ca="1">IF(Zakazka!$W$3685=0,"",Zakazka!$W$3685)</f>
        <v/>
      </c>
    </row>
    <row r="370" spans="2:6" s="92" customFormat="1" ht="12" outlineLevel="3">
      <c r="B370" s="93" t="str">
        <f ca="1">IF(Zakazka!$J$3696=0,"",Zakazka!$J$3696)</f>
        <v>721: Zdravotechnika - vnitřní kanalizace</v>
      </c>
      <c r="C370" s="94" t="str">
        <f ca="1">IF(Zakazka!$P$3696=0,"",Zakazka!$P$3696)</f>
        <v/>
      </c>
      <c r="D370" s="95" t="str">
        <f ca="1">IF(Zakazka!$R$3696=0,"",Zakazka!$R$3696)</f>
        <v/>
      </c>
      <c r="E370" s="94" t="str">
        <f ca="1">IF(Zakazka!$V$3696=0,"",Zakazka!$V$3696)</f>
        <v/>
      </c>
      <c r="F370" s="94" t="str">
        <f ca="1">IF(Zakazka!$W$3696=0,"",Zakazka!$W$3696)</f>
        <v/>
      </c>
    </row>
    <row r="371" spans="2:6" s="92" customFormat="1" ht="12" outlineLevel="3">
      <c r="B371" s="93" t="str">
        <f ca="1">IF(Zakazka!$J$3715=0,"",Zakazka!$J$3715)</f>
        <v>8: Trubní vedení</v>
      </c>
      <c r="C371" s="94" t="str">
        <f ca="1">IF(Zakazka!$P$3715=0,"",Zakazka!$P$3715)</f>
        <v/>
      </c>
      <c r="D371" s="95" t="str">
        <f ca="1">IF(Zakazka!$R$3715=0,"",Zakazka!$R$3715)</f>
        <v/>
      </c>
      <c r="E371" s="94" t="str">
        <f ca="1">IF(Zakazka!$V$3715=0,"",Zakazka!$V$3715)</f>
        <v/>
      </c>
      <c r="F371" s="94" t="str">
        <f ca="1">IF(Zakazka!$W$3715=0,"",Zakazka!$W$3715)</f>
        <v/>
      </c>
    </row>
    <row r="372" spans="2:6" s="92" customFormat="1" ht="12" outlineLevel="3">
      <c r="B372" s="93" t="str">
        <f ca="1">IF(Zakazka!$J$3819=0,"",Zakazka!$J$3819)</f>
        <v>998: Přesun hmot</v>
      </c>
      <c r="C372" s="94" t="str">
        <f ca="1">IF(Zakazka!$P$3819=0,"",Zakazka!$P$3819)</f>
        <v/>
      </c>
      <c r="D372" s="95" t="str">
        <f ca="1">IF(Zakazka!$R$3819=0,"",Zakazka!$R$3819)</f>
        <v/>
      </c>
      <c r="E372" s="94" t="str">
        <f ca="1">IF(Zakazka!$V$3819=0,"",Zakazka!$V$3819)</f>
        <v/>
      </c>
      <c r="F372" s="94" t="str">
        <f ca="1">IF(Zakazka!$W$3819=0,"",Zakazka!$W$3819)</f>
        <v/>
      </c>
    </row>
    <row r="373" spans="2:6" s="92" customFormat="1" ht="12" outlineLevel="3">
      <c r="B373" s="93" t="str">
        <f ca="1">IF(Zakazka!$J$3822=0,"",Zakazka!$J$3822)</f>
        <v>VRN1: Průzkumné, geodetické a projektové práce</v>
      </c>
      <c r="C373" s="94" t="str">
        <f ca="1">IF(Zakazka!$P$3822=0,"",Zakazka!$P$3822)</f>
        <v/>
      </c>
      <c r="D373" s="95" t="str">
        <f ca="1">IF(Zakazka!$R$3822=0,"",Zakazka!$R$3822)</f>
        <v/>
      </c>
      <c r="E373" s="94" t="str">
        <f ca="1">IF(Zakazka!$V$3822=0,"",Zakazka!$V$3822)</f>
        <v/>
      </c>
      <c r="F373" s="94" t="str">
        <f ca="1">IF(Zakazka!$W$3822=0,"",Zakazka!$W$3822)</f>
        <v/>
      </c>
    </row>
    <row r="374" spans="2:6" s="88" customFormat="1" outlineLevel="2">
      <c r="B374" s="89" t="str">
        <f ca="1">IF(Zakazka!$J$3826=0,"",Zakazka!$J$3826)</f>
        <v>04: Zařizovací předměty</v>
      </c>
      <c r="C374" s="90" t="str">
        <f ca="1">IF(Zakazka!$P$3826=0,"",Zakazka!$P$3826)</f>
        <v/>
      </c>
      <c r="D374" s="91" t="str">
        <f ca="1">IF(Zakazka!$R$3826=0,"",Zakazka!$R$3826)</f>
        <v/>
      </c>
      <c r="E374" s="90" t="str">
        <f ca="1">IF(Zakazka!$V$3826=0,"",Zakazka!$V$3826)</f>
        <v/>
      </c>
      <c r="F374" s="90" t="str">
        <f ca="1">IF(Zakazka!$W$3826=0,"",Zakazka!$W$3826)</f>
        <v/>
      </c>
    </row>
    <row r="375" spans="2:6" s="92" customFormat="1" ht="12" outlineLevel="3">
      <c r="B375" s="93" t="str">
        <f ca="1">IF(Zakazka!$J$3827=0,"",Zakazka!$J$3827)</f>
        <v>725: Zdravotechnika - zařizovací předměty</v>
      </c>
      <c r="C375" s="94" t="str">
        <f ca="1">IF(Zakazka!$P$3827=0,"",Zakazka!$P$3827)</f>
        <v/>
      </c>
      <c r="D375" s="95" t="str">
        <f ca="1">IF(Zakazka!$R$3827=0,"",Zakazka!$R$3827)</f>
        <v/>
      </c>
      <c r="E375" s="94" t="str">
        <f ca="1">IF(Zakazka!$V$3827=0,"",Zakazka!$V$3827)</f>
        <v/>
      </c>
      <c r="F375" s="94" t="str">
        <f ca="1">IF(Zakazka!$W$3827=0,"",Zakazka!$W$3827)</f>
        <v/>
      </c>
    </row>
    <row r="376" spans="2:6" s="92" customFormat="1" ht="12" outlineLevel="3">
      <c r="B376" s="93" t="str">
        <f ca="1">IF(Zakazka!$J$3922=0,"",Zakazka!$J$3922)</f>
        <v>726: Zdravotechnika - předstěnové instalace</v>
      </c>
      <c r="C376" s="94" t="str">
        <f ca="1">IF(Zakazka!$P$3922=0,"",Zakazka!$P$3922)</f>
        <v/>
      </c>
      <c r="D376" s="95" t="str">
        <f ca="1">IF(Zakazka!$R$3922=0,"",Zakazka!$R$3922)</f>
        <v/>
      </c>
      <c r="E376" s="94" t="str">
        <f ca="1">IF(Zakazka!$V$3922=0,"",Zakazka!$V$3922)</f>
        <v/>
      </c>
      <c r="F376" s="94" t="str">
        <f ca="1">IF(Zakazka!$W$3922=0,"",Zakazka!$W$3922)</f>
        <v/>
      </c>
    </row>
    <row r="377" spans="2:6" s="88" customFormat="1" outlineLevel="2">
      <c r="B377" s="89" t="str">
        <f ca="1">IF(Zakazka!$J$3933=0,"",Zakazka!$J$3933)</f>
        <v>05: Požární vodovod</v>
      </c>
      <c r="C377" s="90" t="str">
        <f ca="1">IF(Zakazka!$P$3933=0,"",Zakazka!$P$3933)</f>
        <v/>
      </c>
      <c r="D377" s="91" t="str">
        <f ca="1">IF(Zakazka!$R$3933=0,"",Zakazka!$R$3933)</f>
        <v/>
      </c>
      <c r="E377" s="90" t="str">
        <f ca="1">IF(Zakazka!$V$3933=0,"",Zakazka!$V$3933)</f>
        <v/>
      </c>
      <c r="F377" s="90" t="str">
        <f ca="1">IF(Zakazka!$W$3933=0,"",Zakazka!$W$3933)</f>
        <v/>
      </c>
    </row>
    <row r="378" spans="2:6" s="92" customFormat="1" ht="12" outlineLevel="3">
      <c r="B378" s="93" t="str">
        <f ca="1">IF(Zakazka!$J$3934=0,"",Zakazka!$J$3934)</f>
        <v>46-M: Zemní práce při extr.mont.pracích</v>
      </c>
      <c r="C378" s="94" t="str">
        <f ca="1">IF(Zakazka!$P$3934=0,"",Zakazka!$P$3934)</f>
        <v/>
      </c>
      <c r="D378" s="95" t="str">
        <f ca="1">IF(Zakazka!$R$3934=0,"",Zakazka!$R$3934)</f>
        <v/>
      </c>
      <c r="E378" s="94" t="str">
        <f ca="1">IF(Zakazka!$V$3934=0,"",Zakazka!$V$3934)</f>
        <v/>
      </c>
      <c r="F378" s="94" t="str">
        <f ca="1">IF(Zakazka!$W$3934=0,"",Zakazka!$W$3934)</f>
        <v/>
      </c>
    </row>
    <row r="379" spans="2:6" s="92" customFormat="1" ht="12" outlineLevel="3">
      <c r="B379" s="93" t="str">
        <f ca="1">IF(Zakazka!$J$3940=0,"",Zakazka!$J$3940)</f>
        <v>6: Úpravy povrchů, podlahy a osazování výplní</v>
      </c>
      <c r="C379" s="94" t="str">
        <f ca="1">IF(Zakazka!$P$3940=0,"",Zakazka!$P$3940)</f>
        <v/>
      </c>
      <c r="D379" s="95" t="str">
        <f ca="1">IF(Zakazka!$R$3940=0,"",Zakazka!$R$3940)</f>
        <v/>
      </c>
      <c r="E379" s="94" t="str">
        <f ca="1">IF(Zakazka!$V$3940=0,"",Zakazka!$V$3940)</f>
        <v/>
      </c>
      <c r="F379" s="94" t="str">
        <f ca="1">IF(Zakazka!$W$3940=0,"",Zakazka!$W$3940)</f>
        <v/>
      </c>
    </row>
    <row r="380" spans="2:6" s="92" customFormat="1" ht="12" outlineLevel="3">
      <c r="B380" s="93" t="str">
        <f ca="1">IF(Zakazka!$J$3949=0,"",Zakazka!$J$3949)</f>
        <v>722: Zdravotechnika - vnitřní vodovod</v>
      </c>
      <c r="C380" s="94" t="str">
        <f ca="1">IF(Zakazka!$P$3949=0,"",Zakazka!$P$3949)</f>
        <v/>
      </c>
      <c r="D380" s="95" t="str">
        <f ca="1">IF(Zakazka!$R$3949=0,"",Zakazka!$R$3949)</f>
        <v/>
      </c>
      <c r="E380" s="94" t="str">
        <f ca="1">IF(Zakazka!$V$3949=0,"",Zakazka!$V$3949)</f>
        <v/>
      </c>
      <c r="F380" s="94" t="str">
        <f ca="1">IF(Zakazka!$W$3949=0,"",Zakazka!$W$3949)</f>
        <v/>
      </c>
    </row>
    <row r="381" spans="2:6" s="92" customFormat="1" ht="12" outlineLevel="3">
      <c r="B381" s="93" t="str">
        <f ca="1">IF(Zakazka!$J$3981=0,"",Zakazka!$J$3981)</f>
        <v>9: Ostatní konstrukce a práce, bourání</v>
      </c>
      <c r="C381" s="94" t="str">
        <f ca="1">IF(Zakazka!$P$3981=0,"",Zakazka!$P$3981)</f>
        <v/>
      </c>
      <c r="D381" s="95" t="str">
        <f ca="1">IF(Zakazka!$R$3981=0,"",Zakazka!$R$3981)</f>
        <v/>
      </c>
      <c r="E381" s="94" t="str">
        <f ca="1">IF(Zakazka!$V$3981=0,"",Zakazka!$V$3981)</f>
        <v/>
      </c>
      <c r="F381" s="94" t="str">
        <f ca="1">IF(Zakazka!$W$3981=0,"",Zakazka!$W$3981)</f>
        <v/>
      </c>
    </row>
    <row r="382" spans="2:6" s="92" customFormat="1" ht="12" outlineLevel="3">
      <c r="B382" s="93" t="str">
        <f ca="1">IF(Zakazka!$J$3995=0,"",Zakazka!$J$3995)</f>
        <v>997: Přesun sutě</v>
      </c>
      <c r="C382" s="94" t="str">
        <f ca="1">IF(Zakazka!$P$3995=0,"",Zakazka!$P$3995)</f>
        <v/>
      </c>
      <c r="D382" s="95" t="str">
        <f ca="1">IF(Zakazka!$R$3995=0,"",Zakazka!$R$3995)</f>
        <v/>
      </c>
      <c r="E382" s="94" t="str">
        <f ca="1">IF(Zakazka!$V$3995=0,"",Zakazka!$V$3995)</f>
        <v/>
      </c>
      <c r="F382" s="94" t="str">
        <f ca="1">IF(Zakazka!$W$3995=0,"",Zakazka!$W$3995)</f>
        <v/>
      </c>
    </row>
    <row r="383" spans="2:6" s="92" customFormat="1" ht="12" outlineLevel="3">
      <c r="B383" s="93" t="str">
        <f ca="1">IF(Zakazka!$J$4003=0,"",Zakazka!$J$4003)</f>
        <v>998: Přesun hmot</v>
      </c>
      <c r="C383" s="94" t="str">
        <f ca="1">IF(Zakazka!$P$4003=0,"",Zakazka!$P$4003)</f>
        <v/>
      </c>
      <c r="D383" s="95" t="str">
        <f ca="1">IF(Zakazka!$R$4003=0,"",Zakazka!$R$4003)</f>
        <v/>
      </c>
      <c r="E383" s="94" t="str">
        <f ca="1">IF(Zakazka!$V$4003=0,"",Zakazka!$V$4003)</f>
        <v/>
      </c>
      <c r="F383" s="94" t="str">
        <f ca="1">IF(Zakazka!$W$4003=0,"",Zakazka!$W$4003)</f>
        <v/>
      </c>
    </row>
    <row r="384" spans="2:6" s="88" customFormat="1" outlineLevel="2">
      <c r="B384" s="89" t="str">
        <f ca="1">IF(Zakazka!$J$4007=0,"",Zakazka!$J$4007)</f>
        <v>06: VZT</v>
      </c>
      <c r="C384" s="90" t="str">
        <f ca="1">IF(Zakazka!$P$4007=0,"",Zakazka!$P$4007)</f>
        <v/>
      </c>
      <c r="D384" s="91" t="str">
        <f ca="1">IF(Zakazka!$R$4007=0,"",Zakazka!$R$4007)</f>
        <v/>
      </c>
      <c r="E384" s="90" t="str">
        <f ca="1">IF(Zakazka!$V$4007=0,"",Zakazka!$V$4007)</f>
        <v/>
      </c>
      <c r="F384" s="90" t="str">
        <f ca="1">IF(Zakazka!$W$4007=0,"",Zakazka!$W$4007)</f>
        <v/>
      </c>
    </row>
    <row r="385" spans="2:6" s="92" customFormat="1" ht="12" outlineLevel="3">
      <c r="B385" s="93" t="str">
        <f ca="1">IF(Zakazka!$J$4008=0,"",Zakazka!$J$4008)</f>
        <v>06: VZT</v>
      </c>
      <c r="C385" s="94" t="str">
        <f ca="1">IF(Zakazka!$P$4008=0,"",Zakazka!$P$4008)</f>
        <v/>
      </c>
      <c r="D385" s="95" t="str">
        <f ca="1">IF(Zakazka!$R$4008=0,"",Zakazka!$R$4008)</f>
        <v/>
      </c>
      <c r="E385" s="94" t="str">
        <f ca="1">IF(Zakazka!$V$4008=0,"",Zakazka!$V$4008)</f>
        <v/>
      </c>
      <c r="F385" s="94" t="str">
        <f ca="1">IF(Zakazka!$W$4008=0,"",Zakazka!$W$4008)</f>
        <v/>
      </c>
    </row>
    <row r="386" spans="2:6" s="88" customFormat="1" outlineLevel="2">
      <c r="B386" s="89" t="str">
        <f ca="1">IF(Zakazka!$J$4021=0,"",Zakazka!$J$4021)</f>
        <v>CCTV: CCTV</v>
      </c>
      <c r="C386" s="90" t="str">
        <f ca="1">IF(Zakazka!$P$4021=0,"",Zakazka!$P$4021)</f>
        <v/>
      </c>
      <c r="D386" s="91" t="str">
        <f ca="1">IF(Zakazka!$R$4021=0,"",Zakazka!$R$4021)</f>
        <v/>
      </c>
      <c r="E386" s="90" t="str">
        <f ca="1">IF(Zakazka!$V$4021=0,"",Zakazka!$V$4021)</f>
        <v/>
      </c>
      <c r="F386" s="90" t="str">
        <f ca="1">IF(Zakazka!$W$4021=0,"",Zakazka!$W$4021)</f>
        <v/>
      </c>
    </row>
    <row r="387" spans="2:6" s="92" customFormat="1" ht="12" outlineLevel="3">
      <c r="B387" s="93" t="str">
        <f ca="1">IF(Zakazka!$J$4022=0,"",Zakazka!$J$4022)</f>
        <v>CCTV_A: TECHNOLOGIE CCTV</v>
      </c>
      <c r="C387" s="94" t="str">
        <f ca="1">IF(Zakazka!$P$4022=0,"",Zakazka!$P$4022)</f>
        <v/>
      </c>
      <c r="D387" s="95" t="str">
        <f ca="1">IF(Zakazka!$R$4022=0,"",Zakazka!$R$4022)</f>
        <v/>
      </c>
      <c r="E387" s="94" t="str">
        <f ca="1">IF(Zakazka!$V$4022=0,"",Zakazka!$V$4022)</f>
        <v/>
      </c>
      <c r="F387" s="94" t="str">
        <f ca="1">IF(Zakazka!$W$4022=0,"",Zakazka!$W$4022)</f>
        <v/>
      </c>
    </row>
    <row r="388" spans="2:6" s="92" customFormat="1" ht="12" outlineLevel="3">
      <c r="B388" s="93" t="str">
        <f ca="1">IF(Zakazka!$J$4033=0,"",Zakazka!$J$4033)</f>
        <v>CCTV_B: ROZVODY A POMOCNÉ KONSTRUKCE</v>
      </c>
      <c r="C388" s="94" t="str">
        <f ca="1">IF(Zakazka!$P$4033=0,"",Zakazka!$P$4033)</f>
        <v/>
      </c>
      <c r="D388" s="95" t="str">
        <f ca="1">IF(Zakazka!$R$4033=0,"",Zakazka!$R$4033)</f>
        <v/>
      </c>
      <c r="E388" s="94" t="str">
        <f ca="1">IF(Zakazka!$V$4033=0,"",Zakazka!$V$4033)</f>
        <v/>
      </c>
      <c r="F388" s="94" t="str">
        <f ca="1">IF(Zakazka!$W$4033=0,"",Zakazka!$W$4033)</f>
        <v/>
      </c>
    </row>
    <row r="389" spans="2:6" s="92" customFormat="1" ht="12" outlineLevel="3">
      <c r="B389" s="93" t="str">
        <f ca="1">IF(Zakazka!$J$4043=0,"",Zakazka!$J$4043)</f>
        <v>CCTV_C: OSTATNÍ</v>
      </c>
      <c r="C389" s="94" t="str">
        <f ca="1">IF(Zakazka!$P$4043=0,"",Zakazka!$P$4043)</f>
        <v/>
      </c>
      <c r="D389" s="95" t="str">
        <f ca="1">IF(Zakazka!$R$4043=0,"",Zakazka!$R$4043)</f>
        <v/>
      </c>
      <c r="E389" s="94" t="str">
        <f ca="1">IF(Zakazka!$V$4043=0,"",Zakazka!$V$4043)</f>
        <v/>
      </c>
      <c r="F389" s="94" t="str">
        <f ca="1">IF(Zakazka!$W$4043=0,"",Zakazka!$W$4043)</f>
        <v/>
      </c>
    </row>
    <row r="390" spans="2:6" s="88" customFormat="1" outlineLevel="2">
      <c r="B390" s="89" t="str">
        <f ca="1">IF(Zakazka!$J$4049=0,"",Zakazka!$J$4049)</f>
        <v>ESIL: Silnoproud</v>
      </c>
      <c r="C390" s="90" t="str">
        <f ca="1">IF(Zakazka!$P$4049=0,"",Zakazka!$P$4049)</f>
        <v/>
      </c>
      <c r="D390" s="91">
        <f ca="1">IF(Zakazka!$R$4049=0,"",Zakazka!$R$4049)</f>
        <v>1.7169999999999999</v>
      </c>
      <c r="E390" s="90" t="str">
        <f ca="1">IF(Zakazka!$V$4049=0,"",Zakazka!$V$4049)</f>
        <v/>
      </c>
      <c r="F390" s="90" t="str">
        <f ca="1">IF(Zakazka!$W$4049=0,"",Zakazka!$W$4049)</f>
        <v/>
      </c>
    </row>
    <row r="391" spans="2:6" s="92" customFormat="1" ht="12" outlineLevel="3">
      <c r="B391" s="93" t="str">
        <f ca="1">IF(Zakazka!$J$4050=0,"",Zakazka!$J$4050)</f>
        <v>ESIL_A: Kabeláž :</v>
      </c>
      <c r="C391" s="94" t="str">
        <f ca="1">IF(Zakazka!$P$4050=0,"",Zakazka!$P$4050)</f>
        <v/>
      </c>
      <c r="D391" s="95" t="str">
        <f ca="1">IF(Zakazka!$R$4050=0,"",Zakazka!$R$4050)</f>
        <v/>
      </c>
      <c r="E391" s="94" t="str">
        <f ca="1">IF(Zakazka!$V$4050=0,"",Zakazka!$V$4050)</f>
        <v/>
      </c>
      <c r="F391" s="94" t="str">
        <f ca="1">IF(Zakazka!$W$4050=0,"",Zakazka!$W$4050)</f>
        <v/>
      </c>
    </row>
    <row r="392" spans="2:6" s="92" customFormat="1" ht="12" outlineLevel="3">
      <c r="B392" s="93" t="str">
        <f ca="1">IF(Zakazka!$J$4071=0,"",Zakazka!$J$4071)</f>
        <v>ESIL_B: Elektroměrový rozváděč RE1 :</v>
      </c>
      <c r="C392" s="94" t="str">
        <f ca="1">IF(Zakazka!$P$4071=0,"",Zakazka!$P$4071)</f>
        <v/>
      </c>
      <c r="D392" s="95" t="str">
        <f ca="1">IF(Zakazka!$R$4071=0,"",Zakazka!$R$4071)</f>
        <v/>
      </c>
      <c r="E392" s="94" t="str">
        <f ca="1">IF(Zakazka!$V$4071=0,"",Zakazka!$V$4071)</f>
        <v/>
      </c>
      <c r="F392" s="94" t="str">
        <f ca="1">IF(Zakazka!$W$4071=0,"",Zakazka!$W$4071)</f>
        <v/>
      </c>
    </row>
    <row r="393" spans="2:6" s="92" customFormat="1" ht="12" outlineLevel="3">
      <c r="B393" s="93" t="str">
        <f ca="1">IF(Zakazka!$J$4079=0,"",Zakazka!$J$4079)</f>
        <v>ESIL_C: Elektroměrové rozváděče RE2 :</v>
      </c>
      <c r="C393" s="94" t="str">
        <f ca="1">IF(Zakazka!$P$4079=0,"",Zakazka!$P$4079)</f>
        <v/>
      </c>
      <c r="D393" s="95" t="str">
        <f ca="1">IF(Zakazka!$R$4079=0,"",Zakazka!$R$4079)</f>
        <v/>
      </c>
      <c r="E393" s="94" t="str">
        <f ca="1">IF(Zakazka!$V$4079=0,"",Zakazka!$V$4079)</f>
        <v/>
      </c>
      <c r="F393" s="94" t="str">
        <f ca="1">IF(Zakazka!$W$4079=0,"",Zakazka!$W$4079)</f>
        <v/>
      </c>
    </row>
    <row r="394" spans="2:6" s="92" customFormat="1" ht="12" outlineLevel="3">
      <c r="B394" s="93" t="str">
        <f ca="1">IF(Zakazka!$J$4085=0,"",Zakazka!$J$4085)</f>
        <v>ESIL_D: Rozváděč RD (dvorní domek):</v>
      </c>
      <c r="C394" s="94" t="str">
        <f ca="1">IF(Zakazka!$P$4085=0,"",Zakazka!$P$4085)</f>
        <v/>
      </c>
      <c r="D394" s="95" t="str">
        <f ca="1">IF(Zakazka!$R$4085=0,"",Zakazka!$R$4085)</f>
        <v/>
      </c>
      <c r="E394" s="94" t="str">
        <f ca="1">IF(Zakazka!$V$4085=0,"",Zakazka!$V$4085)</f>
        <v/>
      </c>
      <c r="F394" s="94" t="str">
        <f ca="1">IF(Zakazka!$W$4085=0,"",Zakazka!$W$4085)</f>
        <v/>
      </c>
    </row>
    <row r="395" spans="2:6" s="92" customFormat="1" ht="12" outlineLevel="3">
      <c r="B395" s="93" t="str">
        <f ca="1">IF(Zakazka!$J$4097=0,"",Zakazka!$J$4097)</f>
        <v>ESIL_E: Rozváděč R-IC (informační centrum):</v>
      </c>
      <c r="C395" s="94" t="str">
        <f ca="1">IF(Zakazka!$P$4097=0,"",Zakazka!$P$4097)</f>
        <v/>
      </c>
      <c r="D395" s="95" t="str">
        <f ca="1">IF(Zakazka!$R$4097=0,"",Zakazka!$R$4097)</f>
        <v/>
      </c>
      <c r="E395" s="94" t="str">
        <f ca="1">IF(Zakazka!$V$4097=0,"",Zakazka!$V$4097)</f>
        <v/>
      </c>
      <c r="F395" s="94" t="str">
        <f ca="1">IF(Zakazka!$W$4097=0,"",Zakazka!$W$4097)</f>
        <v/>
      </c>
    </row>
    <row r="396" spans="2:6" s="92" customFormat="1" ht="12" outlineLevel="3">
      <c r="B396" s="93" t="str">
        <f ca="1">IF(Zakazka!$J$4107=0,"",Zakazka!$J$4107)</f>
        <v>ESIL_F: Rozváděč RKO (kotelna):</v>
      </c>
      <c r="C396" s="94" t="str">
        <f ca="1">IF(Zakazka!$P$4107=0,"",Zakazka!$P$4107)</f>
        <v/>
      </c>
      <c r="D396" s="95" t="str">
        <f ca="1">IF(Zakazka!$R$4107=0,"",Zakazka!$R$4107)</f>
        <v/>
      </c>
      <c r="E396" s="94" t="str">
        <f ca="1">IF(Zakazka!$V$4107=0,"",Zakazka!$V$4107)</f>
        <v/>
      </c>
      <c r="F396" s="94" t="str">
        <f ca="1">IF(Zakazka!$W$4107=0,"",Zakazka!$W$4107)</f>
        <v/>
      </c>
    </row>
    <row r="397" spans="2:6" s="92" customFormat="1" ht="12" outlineLevel="3">
      <c r="B397" s="93" t="str">
        <f ca="1">IF(Zakazka!$J$4115=0,"",Zakazka!$J$4115)</f>
        <v>ESIL_G: Rozváděč R-1PP:</v>
      </c>
      <c r="C397" s="94" t="str">
        <f ca="1">IF(Zakazka!$P$4115=0,"",Zakazka!$P$4115)</f>
        <v/>
      </c>
      <c r="D397" s="95" t="str">
        <f ca="1">IF(Zakazka!$R$4115=0,"",Zakazka!$R$4115)</f>
        <v/>
      </c>
      <c r="E397" s="94" t="str">
        <f ca="1">IF(Zakazka!$V$4115=0,"",Zakazka!$V$4115)</f>
        <v/>
      </c>
      <c r="F397" s="94" t="str">
        <f ca="1">IF(Zakazka!$W$4115=0,"",Zakazka!$W$4115)</f>
        <v/>
      </c>
    </row>
    <row r="398" spans="2:6" s="92" customFormat="1" ht="12" outlineLevel="3">
      <c r="B398" s="93" t="str">
        <f ca="1">IF(Zakazka!$J$4129=0,"",Zakazka!$J$4129)</f>
        <v>ESIL_H: Rozváděč R-1NP:</v>
      </c>
      <c r="C398" s="94" t="str">
        <f ca="1">IF(Zakazka!$P$4129=0,"",Zakazka!$P$4129)</f>
        <v/>
      </c>
      <c r="D398" s="95" t="str">
        <f ca="1">IF(Zakazka!$R$4129=0,"",Zakazka!$R$4129)</f>
        <v/>
      </c>
      <c r="E398" s="94" t="str">
        <f ca="1">IF(Zakazka!$V$4129=0,"",Zakazka!$V$4129)</f>
        <v/>
      </c>
      <c r="F398" s="94" t="str">
        <f ca="1">IF(Zakazka!$W$4129=0,"",Zakazka!$W$4129)</f>
        <v/>
      </c>
    </row>
    <row r="399" spans="2:6" s="92" customFormat="1" ht="12" outlineLevel="3">
      <c r="B399" s="93" t="str">
        <f ca="1">IF(Zakazka!$J$4153=0,"",Zakazka!$J$4153)</f>
        <v>ESIL_I: Rozváděč R-2NP:</v>
      </c>
      <c r="C399" s="94" t="str">
        <f ca="1">IF(Zakazka!$P$4153=0,"",Zakazka!$P$4153)</f>
        <v/>
      </c>
      <c r="D399" s="95" t="str">
        <f ca="1">IF(Zakazka!$R$4153=0,"",Zakazka!$R$4153)</f>
        <v/>
      </c>
      <c r="E399" s="94" t="str">
        <f ca="1">IF(Zakazka!$V$4153=0,"",Zakazka!$V$4153)</f>
        <v/>
      </c>
      <c r="F399" s="94" t="str">
        <f ca="1">IF(Zakazka!$W$4153=0,"",Zakazka!$W$4153)</f>
        <v/>
      </c>
    </row>
    <row r="400" spans="2:6" s="92" customFormat="1" ht="12" outlineLevel="3">
      <c r="B400" s="93" t="str">
        <f ca="1">IF(Zakazka!$J$4170=0,"",Zakazka!$J$4170)</f>
        <v>ESIL_J: Rozváděč R-3NP:</v>
      </c>
      <c r="C400" s="94" t="str">
        <f ca="1">IF(Zakazka!$P$4170=0,"",Zakazka!$P$4170)</f>
        <v/>
      </c>
      <c r="D400" s="95" t="str">
        <f ca="1">IF(Zakazka!$R$4170=0,"",Zakazka!$R$4170)</f>
        <v/>
      </c>
      <c r="E400" s="94" t="str">
        <f ca="1">IF(Zakazka!$V$4170=0,"",Zakazka!$V$4170)</f>
        <v/>
      </c>
      <c r="F400" s="94" t="str">
        <f ca="1">IF(Zakazka!$W$4170=0,"",Zakazka!$W$4170)</f>
        <v/>
      </c>
    </row>
    <row r="401" spans="2:6" s="92" customFormat="1" ht="12" outlineLevel="3">
      <c r="B401" s="93" t="str">
        <f ca="1">IF(Zakazka!$J$4186=0,"",Zakazka!$J$4186)</f>
        <v>ESIL_K: Rozváděč bytový R-4NP:</v>
      </c>
      <c r="C401" s="94" t="str">
        <f ca="1">IF(Zakazka!$P$4186=0,"",Zakazka!$P$4186)</f>
        <v/>
      </c>
      <c r="D401" s="95" t="str">
        <f ca="1">IF(Zakazka!$R$4186=0,"",Zakazka!$R$4186)</f>
        <v/>
      </c>
      <c r="E401" s="94" t="str">
        <f ca="1">IF(Zakazka!$V$4186=0,"",Zakazka!$V$4186)</f>
        <v/>
      </c>
      <c r="F401" s="94" t="str">
        <f ca="1">IF(Zakazka!$W$4186=0,"",Zakazka!$W$4186)</f>
        <v/>
      </c>
    </row>
    <row r="402" spans="2:6" s="92" customFormat="1" ht="12" outlineLevel="3">
      <c r="B402" s="93" t="str">
        <f ca="1">IF(Zakazka!$J$4199=0,"",Zakazka!$J$4199)</f>
        <v>ESIL_L: Rozváděč hlavní RH:</v>
      </c>
      <c r="C402" s="94" t="str">
        <f ca="1">IF(Zakazka!$P$4199=0,"",Zakazka!$P$4199)</f>
        <v/>
      </c>
      <c r="D402" s="95" t="str">
        <f ca="1">IF(Zakazka!$R$4199=0,"",Zakazka!$R$4199)</f>
        <v/>
      </c>
      <c r="E402" s="94" t="str">
        <f ca="1">IF(Zakazka!$V$4199=0,"",Zakazka!$V$4199)</f>
        <v/>
      </c>
      <c r="F402" s="94" t="str">
        <f ca="1">IF(Zakazka!$W$4199=0,"",Zakazka!$W$4199)</f>
        <v/>
      </c>
    </row>
    <row r="403" spans="2:6" s="92" customFormat="1" ht="12" outlineLevel="3">
      <c r="B403" s="93" t="str">
        <f ca="1">IF(Zakazka!$J$4209=0,"",Zakazka!$J$4209)</f>
        <v>ESIL_M: Zásuvky, spínače, krabice, elektroinstalační materiál :</v>
      </c>
      <c r="C403" s="94" t="str">
        <f ca="1">IF(Zakazka!$P$4209=0,"",Zakazka!$P$4209)</f>
        <v/>
      </c>
      <c r="D403" s="95" t="str">
        <f ca="1">IF(Zakazka!$R$4209=0,"",Zakazka!$R$4209)</f>
        <v/>
      </c>
      <c r="E403" s="94" t="str">
        <f ca="1">IF(Zakazka!$V$4209=0,"",Zakazka!$V$4209)</f>
        <v/>
      </c>
      <c r="F403" s="94" t="str">
        <f ca="1">IF(Zakazka!$W$4209=0,"",Zakazka!$W$4209)</f>
        <v/>
      </c>
    </row>
    <row r="404" spans="2:6" s="92" customFormat="1" ht="12" outlineLevel="3">
      <c r="B404" s="93" t="str">
        <f ca="1">IF(Zakazka!$J$4228=0,"",Zakazka!$J$4228)</f>
        <v>ESIL_N: Svítidla, stropní vývody, apod… :</v>
      </c>
      <c r="C404" s="94" t="str">
        <f ca="1">IF(Zakazka!$P$4228=0,"",Zakazka!$P$4228)</f>
        <v/>
      </c>
      <c r="D404" s="95" t="str">
        <f ca="1">IF(Zakazka!$R$4228=0,"",Zakazka!$R$4228)</f>
        <v/>
      </c>
      <c r="E404" s="94" t="str">
        <f ca="1">IF(Zakazka!$V$4228=0,"",Zakazka!$V$4228)</f>
        <v/>
      </c>
      <c r="F404" s="94" t="str">
        <f ca="1">IF(Zakazka!$W$4228=0,"",Zakazka!$W$4228)</f>
        <v/>
      </c>
    </row>
    <row r="405" spans="2:6" s="92" customFormat="1" ht="12" outlineLevel="3">
      <c r="B405" s="93" t="str">
        <f ca="1">IF(Zakazka!$J$4252=0,"",Zakazka!$J$4252)</f>
        <v>ESIL_O: Hromosvod, uzemnění:</v>
      </c>
      <c r="C405" s="94" t="str">
        <f ca="1">IF(Zakazka!$P$4252=0,"",Zakazka!$P$4252)</f>
        <v/>
      </c>
      <c r="D405" s="95" t="str">
        <f ca="1">IF(Zakazka!$R$4252=0,"",Zakazka!$R$4252)</f>
        <v/>
      </c>
      <c r="E405" s="94" t="str">
        <f ca="1">IF(Zakazka!$V$4252=0,"",Zakazka!$V$4252)</f>
        <v/>
      </c>
      <c r="F405" s="94" t="str">
        <f ca="1">IF(Zakazka!$W$4252=0,"",Zakazka!$W$4252)</f>
        <v/>
      </c>
    </row>
    <row r="406" spans="2:6" s="92" customFormat="1" ht="12" outlineLevel="3">
      <c r="B406" s="93" t="str">
        <f ca="1">IF(Zakazka!$J$4268=0,"",Zakazka!$J$4268)</f>
        <v>ESIL_P: Nouzové volání pro invalidy:</v>
      </c>
      <c r="C406" s="94" t="str">
        <f ca="1">IF(Zakazka!$P$4268=0,"",Zakazka!$P$4268)</f>
        <v/>
      </c>
      <c r="D406" s="95" t="str">
        <f ca="1">IF(Zakazka!$R$4268=0,"",Zakazka!$R$4268)</f>
        <v/>
      </c>
      <c r="E406" s="94" t="str">
        <f ca="1">IF(Zakazka!$V$4268=0,"",Zakazka!$V$4268)</f>
        <v/>
      </c>
      <c r="F406" s="94" t="str">
        <f ca="1">IF(Zakazka!$W$4268=0,"",Zakazka!$W$4268)</f>
        <v/>
      </c>
    </row>
    <row r="407" spans="2:6" s="92" customFormat="1" ht="12" outlineLevel="3">
      <c r="B407" s="93" t="str">
        <f ca="1">IF(Zakazka!$J$4273=0,"",Zakazka!$J$4273)</f>
        <v>ESIL_Q: Ostatní náklady :</v>
      </c>
      <c r="C407" s="94" t="str">
        <f ca="1">IF(Zakazka!$P$4273=0,"",Zakazka!$P$4273)</f>
        <v/>
      </c>
      <c r="D407" s="95">
        <f ca="1">IF(Zakazka!$R$4273=0,"",Zakazka!$R$4273)</f>
        <v>1.7169999999999999</v>
      </c>
      <c r="E407" s="94" t="str">
        <f ca="1">IF(Zakazka!$V$4273=0,"",Zakazka!$V$4273)</f>
        <v/>
      </c>
      <c r="F407" s="94" t="str">
        <f ca="1">IF(Zakazka!$W$4273=0,"",Zakazka!$W$4273)</f>
        <v/>
      </c>
    </row>
    <row r="408" spans="2:6" s="88" customFormat="1" outlineLevel="2">
      <c r="B408" s="89" t="str">
        <f ca="1">IF(Zakazka!$J$4292=0,"",Zakazka!$J$4292)</f>
        <v>OSV: Osvětlení</v>
      </c>
      <c r="C408" s="90" t="str">
        <f ca="1">IF(Zakazka!$P$4292=0,"",Zakazka!$P$4292)</f>
        <v/>
      </c>
      <c r="D408" s="91" t="str">
        <f ca="1">IF(Zakazka!$R$4292=0,"",Zakazka!$R$4292)</f>
        <v/>
      </c>
      <c r="E408" s="90" t="str">
        <f ca="1">IF(Zakazka!$V$4292=0,"",Zakazka!$V$4292)</f>
        <v/>
      </c>
      <c r="F408" s="90" t="str">
        <f ca="1">IF(Zakazka!$W$4292=0,"",Zakazka!$W$4292)</f>
        <v/>
      </c>
    </row>
    <row r="409" spans="2:6" s="92" customFormat="1" ht="12" outlineLevel="3">
      <c r="B409" s="93" t="str">
        <f ca="1">IF(Zakazka!$J$4293=0,"",Zakazka!$J$4293)</f>
        <v>OSV: Osvětlení</v>
      </c>
      <c r="C409" s="94" t="str">
        <f ca="1">IF(Zakazka!$P$4293=0,"",Zakazka!$P$4293)</f>
        <v/>
      </c>
      <c r="D409" s="95" t="str">
        <f ca="1">IF(Zakazka!$R$4293=0,"",Zakazka!$R$4293)</f>
        <v/>
      </c>
      <c r="E409" s="94" t="str">
        <f ca="1">IF(Zakazka!$V$4293=0,"",Zakazka!$V$4293)</f>
        <v/>
      </c>
      <c r="F409" s="94" t="str">
        <f ca="1">IF(Zakazka!$W$4293=0,"",Zakazka!$W$4293)</f>
        <v/>
      </c>
    </row>
    <row r="410" spans="2:6" s="88" customFormat="1" outlineLevel="2">
      <c r="B410" s="89" t="str">
        <f ca="1">IF(Zakazka!$J$4325=0,"",Zakazka!$J$4325)</f>
        <v>PZTS: Poplachové zabezpečovací a tísňové systémy</v>
      </c>
      <c r="C410" s="90" t="str">
        <f ca="1">IF(Zakazka!$P$4325=0,"",Zakazka!$P$4325)</f>
        <v/>
      </c>
      <c r="D410" s="91" t="str">
        <f ca="1">IF(Zakazka!$R$4325=0,"",Zakazka!$R$4325)</f>
        <v/>
      </c>
      <c r="E410" s="90" t="str">
        <f ca="1">IF(Zakazka!$V$4325=0,"",Zakazka!$V$4325)</f>
        <v/>
      </c>
      <c r="F410" s="90" t="str">
        <f ca="1">IF(Zakazka!$W$4325=0,"",Zakazka!$W$4325)</f>
        <v/>
      </c>
    </row>
    <row r="411" spans="2:6" s="92" customFormat="1" ht="12" outlineLevel="3">
      <c r="B411" s="93" t="str">
        <f ca="1">IF(Zakazka!$J$4326=0,"",Zakazka!$J$4326)</f>
        <v>PZTS_A: TECHNOLOGIE PZTS</v>
      </c>
      <c r="C411" s="94" t="str">
        <f ca="1">IF(Zakazka!$P$4326=0,"",Zakazka!$P$4326)</f>
        <v/>
      </c>
      <c r="D411" s="95" t="str">
        <f ca="1">IF(Zakazka!$R$4326=0,"",Zakazka!$R$4326)</f>
        <v/>
      </c>
      <c r="E411" s="94" t="str">
        <f ca="1">IF(Zakazka!$V$4326=0,"",Zakazka!$V$4326)</f>
        <v/>
      </c>
      <c r="F411" s="94" t="str">
        <f ca="1">IF(Zakazka!$W$4326=0,"",Zakazka!$W$4326)</f>
        <v/>
      </c>
    </row>
    <row r="412" spans="2:6" s="92" customFormat="1" ht="12" outlineLevel="3">
      <c r="B412" s="93" t="str">
        <f ca="1">IF(Zakazka!$J$4360=0,"",Zakazka!$J$4360)</f>
        <v>PZTS_B: ROZVODY A POMOCNÉ KONSTRUKCE</v>
      </c>
      <c r="C412" s="94" t="str">
        <f ca="1">IF(Zakazka!$P$4360=0,"",Zakazka!$P$4360)</f>
        <v/>
      </c>
      <c r="D412" s="95" t="str">
        <f ca="1">IF(Zakazka!$R$4360=0,"",Zakazka!$R$4360)</f>
        <v/>
      </c>
      <c r="E412" s="94" t="str">
        <f ca="1">IF(Zakazka!$V$4360=0,"",Zakazka!$V$4360)</f>
        <v/>
      </c>
      <c r="F412" s="94" t="str">
        <f ca="1">IF(Zakazka!$W$4360=0,"",Zakazka!$W$4360)</f>
        <v/>
      </c>
    </row>
    <row r="413" spans="2:6" s="92" customFormat="1" ht="12" outlineLevel="3">
      <c r="B413" s="93" t="str">
        <f ca="1">IF(Zakazka!$J$4393=0,"",Zakazka!$J$4393)</f>
        <v>PZTS_C: OSTATNÍ</v>
      </c>
      <c r="C413" s="94" t="str">
        <f ca="1">IF(Zakazka!$P$4393=0,"",Zakazka!$P$4393)</f>
        <v/>
      </c>
      <c r="D413" s="95" t="str">
        <f ca="1">IF(Zakazka!$R$4393=0,"",Zakazka!$R$4393)</f>
        <v/>
      </c>
      <c r="E413" s="94" t="str">
        <f ca="1">IF(Zakazka!$V$4393=0,"",Zakazka!$V$4393)</f>
        <v/>
      </c>
      <c r="F413" s="94" t="str">
        <f ca="1">IF(Zakazka!$W$4393=0,"",Zakazka!$W$4393)</f>
        <v/>
      </c>
    </row>
    <row r="414" spans="2:6" s="88" customFormat="1" outlineLevel="2">
      <c r="B414" s="89" t="str">
        <f ca="1">IF(Zakazka!$J$4399=0,"",Zakazka!$J$4399)</f>
        <v>SK: STRUKTUROVANÁ KABELÁŽ</v>
      </c>
      <c r="C414" s="90" t="str">
        <f ca="1">IF(Zakazka!$P$4399=0,"",Zakazka!$P$4399)</f>
        <v/>
      </c>
      <c r="D414" s="91" t="str">
        <f ca="1">IF(Zakazka!$R$4399=0,"",Zakazka!$R$4399)</f>
        <v/>
      </c>
      <c r="E414" s="90" t="str">
        <f ca="1">IF(Zakazka!$V$4399=0,"",Zakazka!$V$4399)</f>
        <v/>
      </c>
      <c r="F414" s="90" t="str">
        <f ca="1">IF(Zakazka!$W$4399=0,"",Zakazka!$W$4399)</f>
        <v/>
      </c>
    </row>
    <row r="415" spans="2:6" s="92" customFormat="1" ht="12" outlineLevel="3">
      <c r="B415" s="93" t="str">
        <f ca="1">IF(Zakazka!$J$4400=0,"",Zakazka!$J$4400)</f>
        <v>SK_A: TECHNOLOGIE STRUKTUROVANÉ KABELÁŽE</v>
      </c>
      <c r="C415" s="94" t="str">
        <f ca="1">IF(Zakazka!$P$4400=0,"",Zakazka!$P$4400)</f>
        <v/>
      </c>
      <c r="D415" s="95" t="str">
        <f ca="1">IF(Zakazka!$R$4400=0,"",Zakazka!$R$4400)</f>
        <v/>
      </c>
      <c r="E415" s="94" t="str">
        <f ca="1">IF(Zakazka!$V$4400=0,"",Zakazka!$V$4400)</f>
        <v/>
      </c>
      <c r="F415" s="94" t="str">
        <f ca="1">IF(Zakazka!$W$4400=0,"",Zakazka!$W$4400)</f>
        <v/>
      </c>
    </row>
    <row r="416" spans="2:6" s="92" customFormat="1" ht="12" outlineLevel="3">
      <c r="B416" s="93" t="str">
        <f ca="1">IF(Zakazka!$J$4448=0,"",Zakazka!$J$4448)</f>
        <v>SK_B: ROZVODY A POMOCNÉ KONSTRUKCE</v>
      </c>
      <c r="C416" s="94" t="str">
        <f ca="1">IF(Zakazka!$P$4448=0,"",Zakazka!$P$4448)</f>
        <v/>
      </c>
      <c r="D416" s="95" t="str">
        <f ca="1">IF(Zakazka!$R$4448=0,"",Zakazka!$R$4448)</f>
        <v/>
      </c>
      <c r="E416" s="94" t="str">
        <f ca="1">IF(Zakazka!$V$4448=0,"",Zakazka!$V$4448)</f>
        <v/>
      </c>
      <c r="F416" s="94" t="str">
        <f ca="1">IF(Zakazka!$W$4448=0,"",Zakazka!$W$4448)</f>
        <v/>
      </c>
    </row>
    <row r="417" spans="2:7" s="92" customFormat="1" ht="12" outlineLevel="3">
      <c r="B417" s="93" t="str">
        <f ca="1">IF(Zakazka!$J$4495=0,"",Zakazka!$J$4495)</f>
        <v>SK_C: OSTATNÍ</v>
      </c>
      <c r="C417" s="94" t="str">
        <f ca="1">IF(Zakazka!$P$4495=0,"",Zakazka!$P$4495)</f>
        <v/>
      </c>
      <c r="D417" s="95" t="str">
        <f ca="1">IF(Zakazka!$R$4495=0,"",Zakazka!$R$4495)</f>
        <v/>
      </c>
      <c r="E417" s="94" t="str">
        <f ca="1">IF(Zakazka!$V$4495=0,"",Zakazka!$V$4495)</f>
        <v/>
      </c>
      <c r="F417" s="94" t="str">
        <f ca="1">IF(Zakazka!$W$4495=0,"",Zakazka!$W$4495)</f>
        <v/>
      </c>
    </row>
    <row r="418" spans="2:7" s="29" customFormat="1" ht="15.75">
      <c r="B418" s="39" t="str">
        <f ca="1">IF(Zakazka!$J$4503=0,"",Zakazka!$J$4503)</f>
        <v>VRN: Vedlejší rozpočtové náklady</v>
      </c>
      <c r="C418" s="35" t="str">
        <f ca="1">IF(Zakazka!$P$4503=0,"",Zakazka!$P$4503)</f>
        <v/>
      </c>
      <c r="D418" s="37" t="str">
        <f ca="1">IF(Zakazka!$R$4503=0,"",Zakazka!$R$4503)</f>
        <v/>
      </c>
      <c r="E418" s="35" t="str">
        <f ca="1">IF(Zakazka!$V$4503=0,"",Zakazka!$V$4503)</f>
        <v/>
      </c>
      <c r="F418" s="35" t="str">
        <f ca="1">IF(Zakazka!$W$4503=0,"",Zakazka!$W$4503)</f>
        <v/>
      </c>
      <c r="G418" s="86"/>
    </row>
    <row r="419" spans="2:7" s="40" customFormat="1" ht="15" outlineLevel="1">
      <c r="B419" s="87" t="str">
        <f ca="1">IF(Zakazka!$J$4504=0,"",Zakazka!$J$4504)</f>
        <v>VRN: Vedlejší rozpočtové náklady</v>
      </c>
      <c r="C419" s="46" t="str">
        <f ca="1">IF(Zakazka!$P$4504=0,"",Zakazka!$P$4504)</f>
        <v/>
      </c>
      <c r="D419" s="48" t="str">
        <f ca="1">IF(Zakazka!$R$4504=0,"",Zakazka!$R$4504)</f>
        <v/>
      </c>
      <c r="E419" s="46" t="str">
        <f ca="1">IF(Zakazka!$V$4504=0,"",Zakazka!$V$4504)</f>
        <v/>
      </c>
      <c r="F419" s="46" t="str">
        <f ca="1">IF(Zakazka!$W$4504=0,"",Zakazka!$W$4504)</f>
        <v/>
      </c>
    </row>
    <row r="420" spans="2:7" s="88" customFormat="1" outlineLevel="2">
      <c r="B420" s="89" t="str">
        <f ca="1">IF(Zakazka!$J$4505=0,"",Zakazka!$J$4505)</f>
        <v>V02: Příprava staveniště</v>
      </c>
      <c r="C420" s="90" t="str">
        <f ca="1">IF(Zakazka!$P$4505=0,"",Zakazka!$P$4505)</f>
        <v/>
      </c>
      <c r="D420" s="91" t="str">
        <f ca="1">IF(Zakazka!$R$4505=0,"",Zakazka!$R$4505)</f>
        <v/>
      </c>
      <c r="E420" s="90" t="str">
        <f ca="1">IF(Zakazka!$V$4505=0,"",Zakazka!$V$4505)</f>
        <v/>
      </c>
      <c r="F420" s="90" t="str">
        <f ca="1">IF(Zakazka!$W$4505=0,"",Zakazka!$W$4505)</f>
        <v/>
      </c>
    </row>
    <row r="421" spans="2:7" s="92" customFormat="1" ht="12" outlineLevel="3">
      <c r="B421" s="93" t="str">
        <f ca="1">IF(Zakazka!$J$4506=0,"",Zakazka!$J$4506)</f>
        <v>V02.: Příprava staveniště</v>
      </c>
      <c r="C421" s="94" t="str">
        <f ca="1">IF(Zakazka!$P$4506=0,"",Zakazka!$P$4506)</f>
        <v/>
      </c>
      <c r="D421" s="95" t="str">
        <f ca="1">IF(Zakazka!$R$4506=0,"",Zakazka!$R$4506)</f>
        <v/>
      </c>
      <c r="E421" s="94" t="str">
        <f ca="1">IF(Zakazka!$V$4506=0,"",Zakazka!$V$4506)</f>
        <v/>
      </c>
      <c r="F421" s="94" t="str">
        <f ca="1">IF(Zakazka!$W$4506=0,"",Zakazka!$W$4506)</f>
        <v/>
      </c>
    </row>
    <row r="422" spans="2:7" s="88" customFormat="1" outlineLevel="2">
      <c r="B422" s="89" t="str">
        <f ca="1">IF(Zakazka!$J$4511=0,"",Zakazka!$J$4511)</f>
        <v>V03: Zařízení staveniště</v>
      </c>
      <c r="C422" s="90" t="str">
        <f ca="1">IF(Zakazka!$P$4511=0,"",Zakazka!$P$4511)</f>
        <v/>
      </c>
      <c r="D422" s="91" t="str">
        <f ca="1">IF(Zakazka!$R$4511=0,"",Zakazka!$R$4511)</f>
        <v/>
      </c>
      <c r="E422" s="90" t="str">
        <f ca="1">IF(Zakazka!$V$4511=0,"",Zakazka!$V$4511)</f>
        <v/>
      </c>
      <c r="F422" s="90" t="str">
        <f ca="1">IF(Zakazka!$W$4511=0,"",Zakazka!$W$4511)</f>
        <v/>
      </c>
    </row>
    <row r="423" spans="2:7" s="92" customFormat="1" ht="12" outlineLevel="3">
      <c r="B423" s="93" t="str">
        <f ca="1">IF(Zakazka!$J$4512=0,"",Zakazka!$J$4512)</f>
        <v>V03.: Zařízení staveniště</v>
      </c>
      <c r="C423" s="94" t="str">
        <f ca="1">IF(Zakazka!$P$4512=0,"",Zakazka!$P$4512)</f>
        <v/>
      </c>
      <c r="D423" s="95" t="str">
        <f ca="1">IF(Zakazka!$R$4512=0,"",Zakazka!$R$4512)</f>
        <v/>
      </c>
      <c r="E423" s="94" t="str">
        <f ca="1">IF(Zakazka!$V$4512=0,"",Zakazka!$V$4512)</f>
        <v/>
      </c>
      <c r="F423" s="94" t="str">
        <f ca="1">IF(Zakazka!$W$4512=0,"",Zakazka!$W$4512)</f>
        <v/>
      </c>
    </row>
    <row r="424" spans="2:7" s="88" customFormat="1" outlineLevel="2">
      <c r="B424" s="89" t="str">
        <f ca="1">IF(Zakazka!$J$4523=0,"",Zakazka!$J$4523)</f>
        <v>V04: Inženýrská činnost</v>
      </c>
      <c r="C424" s="90" t="str">
        <f ca="1">IF(Zakazka!$P$4523=0,"",Zakazka!$P$4523)</f>
        <v/>
      </c>
      <c r="D424" s="91" t="str">
        <f ca="1">IF(Zakazka!$R$4523=0,"",Zakazka!$R$4523)</f>
        <v/>
      </c>
      <c r="E424" s="90" t="str">
        <f ca="1">IF(Zakazka!$V$4523=0,"",Zakazka!$V$4523)</f>
        <v/>
      </c>
      <c r="F424" s="90" t="str">
        <f ca="1">IF(Zakazka!$W$4523=0,"",Zakazka!$W$4523)</f>
        <v/>
      </c>
    </row>
    <row r="425" spans="2:7" s="92" customFormat="1" ht="12" outlineLevel="3">
      <c r="B425" s="93" t="str">
        <f ca="1">IF(Zakazka!$J$4524=0,"",Zakazka!$J$4524)</f>
        <v>V04.: Inženýrská činnost</v>
      </c>
      <c r="C425" s="94" t="str">
        <f ca="1">IF(Zakazka!$P$4524=0,"",Zakazka!$P$4524)</f>
        <v/>
      </c>
      <c r="D425" s="95" t="str">
        <f ca="1">IF(Zakazka!$R$4524=0,"",Zakazka!$R$4524)</f>
        <v/>
      </c>
      <c r="E425" s="94" t="str">
        <f ca="1">IF(Zakazka!$V$4524=0,"",Zakazka!$V$4524)</f>
        <v/>
      </c>
      <c r="F425" s="94" t="str">
        <f ca="1">IF(Zakazka!$W$4524=0,"",Zakazka!$W$4524)</f>
        <v/>
      </c>
    </row>
    <row r="426" spans="2:7" s="88" customFormat="1" outlineLevel="2">
      <c r="B426" s="89" t="str">
        <f ca="1">IF(Zakazka!$J$4529=0,"",Zakazka!$J$4529)</f>
        <v>V06: Územní vlivy</v>
      </c>
      <c r="C426" s="90" t="str">
        <f ca="1">IF(Zakazka!$P$4529=0,"",Zakazka!$P$4529)</f>
        <v/>
      </c>
      <c r="D426" s="91" t="str">
        <f ca="1">IF(Zakazka!$R$4529=0,"",Zakazka!$R$4529)</f>
        <v/>
      </c>
      <c r="E426" s="90" t="str">
        <f ca="1">IF(Zakazka!$V$4529=0,"",Zakazka!$V$4529)</f>
        <v/>
      </c>
      <c r="F426" s="90" t="str">
        <f ca="1">IF(Zakazka!$W$4529=0,"",Zakazka!$W$4529)</f>
        <v/>
      </c>
    </row>
    <row r="427" spans="2:7" s="92" customFormat="1" ht="12" outlineLevel="3">
      <c r="B427" s="93" t="str">
        <f ca="1">IF(Zakazka!$J$4530=0,"",Zakazka!$J$4530)</f>
        <v>V06.: Územní vlivy</v>
      </c>
      <c r="C427" s="94" t="str">
        <f ca="1">IF(Zakazka!$P$4530=0,"",Zakazka!$P$4530)</f>
        <v/>
      </c>
      <c r="D427" s="95" t="str">
        <f ca="1">IF(Zakazka!$R$4530=0,"",Zakazka!$R$4530)</f>
        <v/>
      </c>
      <c r="E427" s="94" t="str">
        <f ca="1">IF(Zakazka!$V$4530=0,"",Zakazka!$V$4530)</f>
        <v/>
      </c>
      <c r="F427" s="94" t="str">
        <f ca="1">IF(Zakazka!$W$4530=0,"",Zakazka!$W$4530)</f>
        <v/>
      </c>
    </row>
    <row r="428" spans="2:7" s="88" customFormat="1" outlineLevel="2">
      <c r="B428" s="89" t="str">
        <f ca="1">IF(Zakazka!$J$4535=0,"",Zakazka!$J$4535)</f>
        <v>V07: Provozní vlivy</v>
      </c>
      <c r="C428" s="90" t="str">
        <f ca="1">IF(Zakazka!$P$4535=0,"",Zakazka!$P$4535)</f>
        <v/>
      </c>
      <c r="D428" s="91" t="str">
        <f ca="1">IF(Zakazka!$R$4535=0,"",Zakazka!$R$4535)</f>
        <v/>
      </c>
      <c r="E428" s="90" t="str">
        <f ca="1">IF(Zakazka!$V$4535=0,"",Zakazka!$V$4535)</f>
        <v/>
      </c>
      <c r="F428" s="90" t="str">
        <f ca="1">IF(Zakazka!$W$4535=0,"",Zakazka!$W$4535)</f>
        <v/>
      </c>
    </row>
    <row r="429" spans="2:7" s="92" customFormat="1" ht="12" outlineLevel="3">
      <c r="B429" s="93" t="str">
        <f ca="1">IF(Zakazka!$J$4536=0,"",Zakazka!$J$4536)</f>
        <v>V07.: Provozní vlivy</v>
      </c>
      <c r="C429" s="94" t="str">
        <f ca="1">IF(Zakazka!$P$4536=0,"",Zakazka!$P$4536)</f>
        <v/>
      </c>
      <c r="D429" s="95" t="str">
        <f ca="1">IF(Zakazka!$R$4536=0,"",Zakazka!$R$4536)</f>
        <v/>
      </c>
      <c r="E429" s="94" t="str">
        <f ca="1">IF(Zakazka!$V$4536=0,"",Zakazka!$V$4536)</f>
        <v/>
      </c>
      <c r="F429" s="94" t="str">
        <f ca="1">IF(Zakazka!$W$4536=0,"",Zakazka!$W$4536)</f>
        <v/>
      </c>
    </row>
    <row r="430" spans="2:7" s="88" customFormat="1" outlineLevel="2">
      <c r="B430" s="89" t="str">
        <f ca="1">IF(Zakazka!$J$4540=0,"",Zakazka!$J$4540)</f>
        <v>V09: Ostatní náklady</v>
      </c>
      <c r="C430" s="90" t="str">
        <f ca="1">IF(Zakazka!$P$4540=0,"",Zakazka!$P$4540)</f>
        <v/>
      </c>
      <c r="D430" s="91" t="str">
        <f ca="1">IF(Zakazka!$R$4540=0,"",Zakazka!$R$4540)</f>
        <v/>
      </c>
      <c r="E430" s="90" t="str">
        <f ca="1">IF(Zakazka!$V$4540=0,"",Zakazka!$V$4540)</f>
        <v/>
      </c>
      <c r="F430" s="90" t="str">
        <f ca="1">IF(Zakazka!$W$4540=0,"",Zakazka!$W$4540)</f>
        <v/>
      </c>
    </row>
    <row r="431" spans="2:7" s="92" customFormat="1" ht="12" outlineLevel="3">
      <c r="B431" s="93" t="str">
        <f ca="1">IF(Zakazka!$J$4541=0,"",Zakazka!$J$4541)</f>
        <v>V09.: Ostatní náklady</v>
      </c>
      <c r="C431" s="94" t="str">
        <f ca="1">IF(Zakazka!$P$4541=0,"",Zakazka!$P$4541)</f>
        <v/>
      </c>
      <c r="D431" s="95" t="str">
        <f ca="1">IF(Zakazka!$R$4541=0,"",Zakazka!$R$4541)</f>
        <v/>
      </c>
      <c r="E431" s="94" t="str">
        <f ca="1">IF(Zakazka!$V$4541=0,"",Zakazka!$V$4541)</f>
        <v/>
      </c>
      <c r="F431" s="94" t="str">
        <f ca="1">IF(Zakazka!$W$4541=0,"",Zakazka!$W$4541)</f>
        <v/>
      </c>
    </row>
    <row r="432" spans="2:7" ht="13.5" outlineLevel="3" thickBot="1">
      <c r="B432" s="96"/>
    </row>
    <row r="433" spans="1:6" s="97" customFormat="1" ht="15">
      <c r="A433" s="97">
        <f>SUM(A435:A436)</f>
        <v>0</v>
      </c>
      <c r="B433" s="98" t="s">
        <v>1769</v>
      </c>
      <c r="C433" s="99">
        <f>SUBTOTAL(9,C5:C432)/4</f>
        <v>0</v>
      </c>
      <c r="D433" s="133"/>
      <c r="E433" s="134"/>
      <c r="F433" s="134"/>
    </row>
    <row r="434" spans="1:6" s="97" customFormat="1" ht="15">
      <c r="B434" s="100" t="s">
        <v>2971</v>
      </c>
      <c r="C434" s="101">
        <f>SUBTOTAL(9,C435:C436)</f>
        <v>0</v>
      </c>
    </row>
    <row r="435" spans="1:6" s="102" customFormat="1">
      <c r="A435" s="102">
        <f ca="1">IF(ISNUMBER(A3),SUMIF(__SAZBA__,A3,__CENA__),0)</f>
        <v>0</v>
      </c>
      <c r="B435" s="111" t="str">
        <f>IF(A435=0,"","DPH " &amp; A3 &amp; " % ze základny: " &amp; TEXT(A435,"# ##0"))</f>
        <v/>
      </c>
      <c r="C435" s="103" t="str">
        <f>IF(A435=0,"",A435*A3/100)</f>
        <v/>
      </c>
    </row>
    <row r="436" spans="1:6" s="102" customFormat="1" ht="13.5" thickBot="1">
      <c r="A436" s="102">
        <f ca="1">IF(ISNUMBER(A4),SUMIF(__SAZBA__,A4,__CENA__),0)</f>
        <v>0</v>
      </c>
      <c r="B436" s="111" t="str">
        <f>IF(A436=0,"","DPH " &amp; A4 &amp; " % ze základny: " &amp; TEXT(A436,"# ##0"))</f>
        <v/>
      </c>
      <c r="C436" s="103" t="str">
        <f>IF(A436=0,"",A436*A4/100)</f>
        <v/>
      </c>
    </row>
    <row r="437" spans="1:6" s="97" customFormat="1" ht="15">
      <c r="B437" s="98" t="s">
        <v>2188</v>
      </c>
      <c r="C437" s="99">
        <f>SUM(C433:C434)</f>
        <v>0</v>
      </c>
      <c r="D437" s="98" t="str">
        <f ca="1">'Kryci list'!C5</f>
        <v>CZK</v>
      </c>
      <c r="E437" s="134"/>
      <c r="F437" s="134"/>
    </row>
  </sheetData>
  <sheetProtection password="DA5F" sheet="1"/>
  <phoneticPr fontId="0" type="noConversion"/>
  <pageMargins left="0.78740157480314965" right="0.78740157480314965" top="0.78740157480314965" bottom="0.78740157480314965" header="0.39370078740157483" footer="0.39370078740157483"/>
  <pageSetup paperSize="9" scale="90" orientation="landscape" horizontalDpi="300" verticalDpi="300"/>
  <headerFooter>
    <oddFooter>&amp;L&amp;8www.euroCALC.cz&amp;C&amp;8&amp;P z &amp;N&amp;R&amp;8&amp;D</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AB4550"/>
  <sheetViews>
    <sheetView topLeftCell="F1" zoomScale="144" zoomScaleNormal="144" zoomScaleSheetLayoutView="100" workbookViewId="0">
      <pane ySplit="1" topLeftCell="A2476" activePane="bottomLeft" state="frozen"/>
      <selection pane="bottomLeft" activeCell="J2552" sqref="J2552"/>
    </sheetView>
  </sheetViews>
  <sheetFormatPr defaultColWidth="8.7109375" defaultRowHeight="12.75" outlineLevelRow="5"/>
  <cols>
    <col min="1" max="5" width="0" hidden="1" customWidth="1"/>
    <col min="6" max="6" width="8.42578125" style="1" bestFit="1" customWidth="1"/>
    <col min="7" max="7" width="3.7109375" style="4" hidden="1" customWidth="1"/>
    <col min="8" max="8" width="16.140625" style="3" bestFit="1" customWidth="1"/>
    <col min="9" max="9" width="10" style="3" hidden="1" customWidth="1"/>
    <col min="10" max="10" width="78.7109375" style="5" bestFit="1" customWidth="1"/>
    <col min="11" max="11" width="7.42578125" style="4" bestFit="1" customWidth="1"/>
    <col min="12" max="12" width="17.28515625" style="7" bestFit="1" customWidth="1"/>
    <col min="13" max="13" width="10.7109375" style="8" bestFit="1" customWidth="1"/>
    <col min="14" max="14" width="10.7109375" style="7" bestFit="1" customWidth="1"/>
    <col min="15" max="15" width="13.7109375" style="8" bestFit="1" customWidth="1"/>
    <col min="16" max="16" width="13.7109375" style="9" bestFit="1" customWidth="1"/>
    <col min="17" max="17" width="11.42578125" style="10" hidden="1" customWidth="1"/>
    <col min="18" max="18" width="14.28515625" style="8" hidden="1" customWidth="1"/>
    <col min="19" max="19" width="11.42578125" style="8" hidden="1" customWidth="1"/>
    <col min="20" max="20" width="14.28515625" style="8" hidden="1" customWidth="1"/>
    <col min="21" max="21" width="9.7109375" style="8" hidden="1" customWidth="1"/>
    <col min="22" max="22" width="14.42578125" style="8" hidden="1" customWidth="1"/>
    <col min="23" max="23" width="15.7109375" style="8" hidden="1" customWidth="1"/>
    <col min="24" max="24" width="25.7109375" style="8" hidden="1" customWidth="1"/>
    <col min="25" max="26" width="10" style="3" hidden="1" customWidth="1"/>
    <col min="27" max="27" width="7.7109375" hidden="1" customWidth="1"/>
    <col min="28" max="28" width="0" hidden="1" customWidth="1"/>
  </cols>
  <sheetData>
    <row r="1" spans="1:28" s="24" customFormat="1" ht="13.5" thickBot="1">
      <c r="F1" s="25" t="s">
        <v>3343</v>
      </c>
      <c r="G1" s="25" t="s">
        <v>2976</v>
      </c>
      <c r="H1" s="25" t="s">
        <v>2972</v>
      </c>
      <c r="I1" s="25" t="s">
        <v>4457</v>
      </c>
      <c r="J1" s="131" t="s">
        <v>3128</v>
      </c>
      <c r="K1" s="25" t="s">
        <v>2924</v>
      </c>
      <c r="L1" s="25" t="s">
        <v>2019</v>
      </c>
      <c r="M1" s="25" t="s">
        <v>3330</v>
      </c>
      <c r="N1" s="25" t="s">
        <v>4563</v>
      </c>
      <c r="O1" s="25" t="s">
        <v>4460</v>
      </c>
      <c r="P1" s="25" t="s">
        <v>3078</v>
      </c>
      <c r="Q1" s="25" t="s">
        <v>4578</v>
      </c>
      <c r="R1" s="25" t="s">
        <v>3962</v>
      </c>
      <c r="S1" s="25" t="s">
        <v>1814</v>
      </c>
      <c r="T1" s="25" t="s">
        <v>3144</v>
      </c>
      <c r="U1" s="25" t="s">
        <v>4426</v>
      </c>
      <c r="V1" s="25" t="s">
        <v>2971</v>
      </c>
      <c r="W1" s="25" t="s">
        <v>4459</v>
      </c>
      <c r="X1" s="131" t="s">
        <v>1680</v>
      </c>
      <c r="Y1" s="25" t="s">
        <v>3172</v>
      </c>
      <c r="Z1" s="25" t="s">
        <v>3127</v>
      </c>
      <c r="AA1" s="25" t="s">
        <v>293</v>
      </c>
      <c r="AB1" s="24" t="s">
        <v>294</v>
      </c>
    </row>
    <row r="2" spans="1:28" ht="11.25" customHeight="1">
      <c r="F2" s="2"/>
      <c r="G2" s="6"/>
      <c r="H2" s="26"/>
      <c r="I2" s="26"/>
      <c r="J2" s="27"/>
      <c r="K2" s="6"/>
      <c r="L2" s="2"/>
      <c r="M2" s="2"/>
      <c r="N2" s="2"/>
      <c r="O2" s="2"/>
      <c r="P2" s="2"/>
      <c r="Q2" s="2"/>
      <c r="R2" s="2"/>
      <c r="S2" s="2"/>
      <c r="T2" s="2"/>
      <c r="U2" s="2"/>
      <c r="V2" s="2"/>
      <c r="W2" s="2"/>
      <c r="X2" s="28"/>
      <c r="Y2" s="26"/>
      <c r="Z2" s="26"/>
      <c r="AB2" s="24" t="s">
        <v>294</v>
      </c>
    </row>
    <row r="3" spans="1:28" s="29" customFormat="1" ht="20.25" customHeight="1">
      <c r="F3" s="30"/>
      <c r="G3" s="31"/>
      <c r="H3" s="32"/>
      <c r="I3" s="32"/>
      <c r="J3" s="32" t="s">
        <v>2401</v>
      </c>
      <c r="K3" s="31"/>
      <c r="L3" s="33"/>
      <c r="M3" s="34"/>
      <c r="N3" s="33"/>
      <c r="O3" s="34"/>
      <c r="P3" s="35">
        <f>SUBTOTAL(9,P4:P1662)</f>
        <v>0</v>
      </c>
      <c r="Q3" s="36"/>
      <c r="R3" s="37">
        <f>SUBTOTAL(9,R4:R1662)</f>
        <v>590.65077776729106</v>
      </c>
      <c r="S3" s="34"/>
      <c r="T3" s="37">
        <f>SUBTOTAL(9,T4:T1662)</f>
        <v>282.92106476000004</v>
      </c>
      <c r="U3" s="115" t="s">
        <v>2908</v>
      </c>
      <c r="V3" s="35">
        <f>SUBTOTAL(9,V4:V1662)</f>
        <v>0</v>
      </c>
      <c r="W3" s="35">
        <f>SUBTOTAL(9,W4:W1662)</f>
        <v>0</v>
      </c>
      <c r="X3" s="38"/>
      <c r="Y3" s="39"/>
      <c r="Z3" s="39"/>
      <c r="AB3" s="24" t="s">
        <v>294</v>
      </c>
    </row>
    <row r="4" spans="1:28" s="40" customFormat="1" ht="19.5" customHeight="1" outlineLevel="1">
      <c r="F4" s="41"/>
      <c r="G4" s="42"/>
      <c r="H4" s="43"/>
      <c r="I4" s="43"/>
      <c r="J4" s="43" t="s">
        <v>1548</v>
      </c>
      <c r="K4" s="42"/>
      <c r="L4" s="44"/>
      <c r="M4" s="45"/>
      <c r="N4" s="44"/>
      <c r="O4" s="45"/>
      <c r="P4" s="46">
        <f>SUBTOTAL(9,P5:P1661)</f>
        <v>0</v>
      </c>
      <c r="Q4" s="47"/>
      <c r="R4" s="48">
        <f>SUBTOTAL(9,R5:R1661)</f>
        <v>590.65077776729106</v>
      </c>
      <c r="S4" s="45"/>
      <c r="T4" s="48">
        <f>SUBTOTAL(9,T5:T1661)</f>
        <v>282.92106476000004</v>
      </c>
      <c r="U4" s="116" t="s">
        <v>2908</v>
      </c>
      <c r="V4" s="46">
        <f>SUBTOTAL(9,V5:V1661)</f>
        <v>0</v>
      </c>
      <c r="W4" s="46">
        <f>SUBTOTAL(9,W5:W1661)</f>
        <v>0</v>
      </c>
      <c r="X4" s="49"/>
      <c r="Y4" s="50"/>
      <c r="Z4" s="50"/>
      <c r="AB4" s="24" t="s">
        <v>294</v>
      </c>
    </row>
    <row r="5" spans="1:28" s="51" customFormat="1" ht="18.75" customHeight="1" outlineLevel="2">
      <c r="F5" s="52"/>
      <c r="G5" s="53"/>
      <c r="H5" s="54"/>
      <c r="I5" s="54"/>
      <c r="J5" s="54" t="s">
        <v>4569</v>
      </c>
      <c r="K5" s="53"/>
      <c r="L5" s="55"/>
      <c r="M5" s="56"/>
      <c r="N5" s="55"/>
      <c r="O5" s="56"/>
      <c r="P5" s="57">
        <f>SUBTOTAL(9,P6:P15)</f>
        <v>0</v>
      </c>
      <c r="Q5" s="58"/>
      <c r="R5" s="59">
        <f>SUBTOTAL(9,R6:R15)</f>
        <v>2.8941356000000003</v>
      </c>
      <c r="S5" s="56"/>
      <c r="T5" s="59">
        <f>SUBTOTAL(9,T6:T15)</f>
        <v>0</v>
      </c>
      <c r="U5" s="117" t="s">
        <v>2908</v>
      </c>
      <c r="V5" s="57">
        <f>SUBTOTAL(9,V6:V15)</f>
        <v>0</v>
      </c>
      <c r="W5" s="57">
        <f>SUBTOTAL(9,W6:W15)</f>
        <v>0</v>
      </c>
      <c r="X5" s="60"/>
      <c r="Y5" s="61"/>
      <c r="Z5" s="61"/>
      <c r="AB5" s="24" t="s">
        <v>294</v>
      </c>
    </row>
    <row r="6" spans="1:28" s="62" customFormat="1" ht="16.5" customHeight="1" outlineLevel="3">
      <c r="F6" s="63"/>
      <c r="G6" s="6"/>
      <c r="H6" s="64"/>
      <c r="I6" s="64"/>
      <c r="J6" s="64" t="s">
        <v>4568</v>
      </c>
      <c r="K6" s="6"/>
      <c r="L6" s="65"/>
      <c r="M6" s="66"/>
      <c r="N6" s="65"/>
      <c r="O6" s="66"/>
      <c r="P6" s="67">
        <f>SUBTOTAL(9,P7:P11)</f>
        <v>0</v>
      </c>
      <c r="Q6" s="68"/>
      <c r="R6" s="69">
        <f>SUBTOTAL(9,R7:R11)</f>
        <v>0.39848899999999998</v>
      </c>
      <c r="S6" s="66"/>
      <c r="T6" s="69">
        <f>SUBTOTAL(9,T7:T11)</f>
        <v>0</v>
      </c>
      <c r="U6" s="118" t="s">
        <v>2908</v>
      </c>
      <c r="V6" s="67">
        <f>SUBTOTAL(9,V7:V11)</f>
        <v>0</v>
      </c>
      <c r="W6" s="67">
        <f>SUBTOTAL(9,W7:W11)</f>
        <v>0</v>
      </c>
      <c r="X6" s="70"/>
      <c r="Y6" s="26"/>
      <c r="Z6" s="26"/>
      <c r="AB6" s="24" t="s">
        <v>294</v>
      </c>
    </row>
    <row r="7" spans="1:28" s="71" customFormat="1" outlineLevel="4">
      <c r="A7" s="71" t="s">
        <v>1893</v>
      </c>
      <c r="B7" s="71" t="s">
        <v>2706</v>
      </c>
      <c r="C7" s="71" t="s">
        <v>2820</v>
      </c>
      <c r="D7" s="71" t="s">
        <v>2821</v>
      </c>
      <c r="E7" s="71" t="s">
        <v>2822</v>
      </c>
      <c r="F7" s="17">
        <v>1</v>
      </c>
      <c r="G7" s="18" t="s">
        <v>2929</v>
      </c>
      <c r="H7" s="72" t="s">
        <v>4139</v>
      </c>
      <c r="I7" s="72"/>
      <c r="J7" s="73" t="s">
        <v>2075</v>
      </c>
      <c r="K7" s="18" t="s">
        <v>2936</v>
      </c>
      <c r="L7" s="74">
        <v>0.05</v>
      </c>
      <c r="M7" s="21">
        <v>0</v>
      </c>
      <c r="N7" s="74">
        <f>L7*(1+M7/100)</f>
        <v>0.05</v>
      </c>
      <c r="O7" s="145"/>
      <c r="P7" s="22">
        <f>N7*O7</f>
        <v>0</v>
      </c>
      <c r="Q7" s="75">
        <v>2.4777</v>
      </c>
      <c r="R7" s="76">
        <f>N7*Q7</f>
        <v>0.12388500000000001</v>
      </c>
      <c r="S7" s="75"/>
      <c r="T7" s="76">
        <f>N7*S7</f>
        <v>0</v>
      </c>
      <c r="U7" s="22">
        <v>21</v>
      </c>
      <c r="V7" s="22">
        <f>P7*(U7/100)</f>
        <v>0</v>
      </c>
      <c r="W7" s="22">
        <f>P7+V7</f>
        <v>0</v>
      </c>
      <c r="X7" s="73"/>
      <c r="Y7" s="72" t="s">
        <v>3134</v>
      </c>
      <c r="Z7" s="72" t="s">
        <v>2948</v>
      </c>
      <c r="AA7" s="143" t="s">
        <v>296</v>
      </c>
      <c r="AB7" s="24" t="s">
        <v>294</v>
      </c>
    </row>
    <row r="8" spans="1:28" s="71" customFormat="1" ht="24" outlineLevel="4">
      <c r="F8" s="17">
        <v>2</v>
      </c>
      <c r="G8" s="18" t="s">
        <v>2929</v>
      </c>
      <c r="H8" s="72" t="s">
        <v>4116</v>
      </c>
      <c r="I8" s="72"/>
      <c r="J8" s="73" t="s">
        <v>595</v>
      </c>
      <c r="K8" s="18" t="s">
        <v>2936</v>
      </c>
      <c r="L8" s="74">
        <v>0.2</v>
      </c>
      <c r="M8" s="21">
        <v>0</v>
      </c>
      <c r="N8" s="74">
        <f>L8*(1+M8/100)</f>
        <v>0.2</v>
      </c>
      <c r="O8" s="145"/>
      <c r="P8" s="22">
        <f>N8*O8</f>
        <v>0</v>
      </c>
      <c r="Q8" s="75">
        <v>5.1200000000000004E-3</v>
      </c>
      <c r="R8" s="76">
        <f>N8*Q8</f>
        <v>1.0240000000000002E-3</v>
      </c>
      <c r="S8" s="75"/>
      <c r="T8" s="76">
        <f>N8*S8</f>
        <v>0</v>
      </c>
      <c r="U8" s="22">
        <v>21</v>
      </c>
      <c r="V8" s="22">
        <f>P8*(U8/100)</f>
        <v>0</v>
      </c>
      <c r="W8" s="22">
        <f>P8+V8</f>
        <v>0</v>
      </c>
      <c r="X8" s="73"/>
      <c r="Y8" s="72" t="s">
        <v>3134</v>
      </c>
      <c r="Z8" s="72" t="s">
        <v>2948</v>
      </c>
      <c r="AA8" s="143" t="s">
        <v>296</v>
      </c>
      <c r="AB8" s="24" t="s">
        <v>294</v>
      </c>
    </row>
    <row r="9" spans="1:28" s="71" customFormat="1" outlineLevel="4">
      <c r="F9" s="17">
        <v>3</v>
      </c>
      <c r="G9" s="18" t="s">
        <v>2929</v>
      </c>
      <c r="H9" s="72" t="s">
        <v>4138</v>
      </c>
      <c r="I9" s="72"/>
      <c r="J9" s="73" t="s">
        <v>1829</v>
      </c>
      <c r="K9" s="18" t="s">
        <v>2909</v>
      </c>
      <c r="L9" s="74">
        <v>0.5</v>
      </c>
      <c r="M9" s="21">
        <v>0</v>
      </c>
      <c r="N9" s="74">
        <f>L9*(1+M9/100)</f>
        <v>0.5</v>
      </c>
      <c r="O9" s="145"/>
      <c r="P9" s="22">
        <f>N9*O9</f>
        <v>0</v>
      </c>
      <c r="Q9" s="75">
        <v>1.916E-2</v>
      </c>
      <c r="R9" s="76">
        <f>N9*Q9</f>
        <v>9.58E-3</v>
      </c>
      <c r="S9" s="75"/>
      <c r="T9" s="76">
        <f>N9*S9</f>
        <v>0</v>
      </c>
      <c r="U9" s="22">
        <v>21</v>
      </c>
      <c r="V9" s="22">
        <f>P9*(U9/100)</f>
        <v>0</v>
      </c>
      <c r="W9" s="22">
        <f>P9+V9</f>
        <v>0</v>
      </c>
      <c r="X9" s="73"/>
      <c r="Y9" s="72" t="s">
        <v>3134</v>
      </c>
      <c r="Z9" s="72" t="s">
        <v>2948</v>
      </c>
      <c r="AA9" s="143" t="s">
        <v>296</v>
      </c>
      <c r="AB9" s="24" t="s">
        <v>294</v>
      </c>
    </row>
    <row r="10" spans="1:28" s="71" customFormat="1" outlineLevel="4">
      <c r="F10" s="17">
        <v>4</v>
      </c>
      <c r="G10" s="18" t="s">
        <v>2906</v>
      </c>
      <c r="H10" s="72" t="s">
        <v>3307</v>
      </c>
      <c r="I10" s="72"/>
      <c r="J10" s="73" t="s">
        <v>2899</v>
      </c>
      <c r="K10" s="18" t="s">
        <v>3000</v>
      </c>
      <c r="L10" s="74">
        <v>1</v>
      </c>
      <c r="M10" s="21">
        <v>0</v>
      </c>
      <c r="N10" s="74">
        <f>L10*(1+M10/100)</f>
        <v>1</v>
      </c>
      <c r="O10" s="145"/>
      <c r="P10" s="22">
        <f>N10*O10</f>
        <v>0</v>
      </c>
      <c r="Q10" s="75">
        <v>0.26400000000000001</v>
      </c>
      <c r="R10" s="76">
        <f>N10*Q10</f>
        <v>0.26400000000000001</v>
      </c>
      <c r="S10" s="75"/>
      <c r="T10" s="76">
        <f>N10*S10</f>
        <v>0</v>
      </c>
      <c r="U10" s="22">
        <v>21</v>
      </c>
      <c r="V10" s="22">
        <f>P10*(U10/100)</f>
        <v>0</v>
      </c>
      <c r="W10" s="22">
        <f>P10+V10</f>
        <v>0</v>
      </c>
      <c r="X10" s="73"/>
      <c r="Y10" s="72" t="s">
        <v>3134</v>
      </c>
      <c r="Z10" s="72" t="s">
        <v>2948</v>
      </c>
      <c r="AA10" s="143" t="s">
        <v>295</v>
      </c>
      <c r="AB10" s="24" t="s">
        <v>294</v>
      </c>
    </row>
    <row r="11" spans="1:28" s="120" customFormat="1" ht="12.75" customHeight="1" outlineLevel="4">
      <c r="F11" s="121"/>
      <c r="G11" s="122"/>
      <c r="H11" s="122"/>
      <c r="I11" s="122"/>
      <c r="J11" s="123"/>
      <c r="K11" s="122"/>
      <c r="L11" s="124"/>
      <c r="M11" s="125"/>
      <c r="N11" s="124"/>
      <c r="O11" s="125"/>
      <c r="P11" s="126"/>
      <c r="Q11" s="127"/>
      <c r="R11" s="125"/>
      <c r="S11" s="125"/>
      <c r="T11" s="125"/>
      <c r="U11" s="128" t="s">
        <v>2908</v>
      </c>
      <c r="V11" s="125"/>
      <c r="W11" s="125"/>
      <c r="X11" s="125"/>
      <c r="Y11" s="122"/>
      <c r="Z11" s="122"/>
      <c r="AB11" s="24" t="s">
        <v>294</v>
      </c>
    </row>
    <row r="12" spans="1:28" s="62" customFormat="1" ht="16.5" customHeight="1" outlineLevel="3">
      <c r="F12" s="63"/>
      <c r="G12" s="6"/>
      <c r="H12" s="64"/>
      <c r="I12" s="64"/>
      <c r="J12" s="64" t="s">
        <v>4766</v>
      </c>
      <c r="K12" s="6"/>
      <c r="L12" s="65"/>
      <c r="M12" s="66"/>
      <c r="N12" s="65"/>
      <c r="O12" s="66"/>
      <c r="P12" s="67">
        <f>SUBTOTAL(9,P13:P14)</f>
        <v>0</v>
      </c>
      <c r="Q12" s="68"/>
      <c r="R12" s="69">
        <f>SUBTOTAL(9,R13:R14)</f>
        <v>2.4956466000000002</v>
      </c>
      <c r="S12" s="66"/>
      <c r="T12" s="69">
        <f>SUBTOTAL(9,T13:T14)</f>
        <v>0</v>
      </c>
      <c r="U12" s="118" t="s">
        <v>2908</v>
      </c>
      <c r="V12" s="67">
        <f>SUBTOTAL(9,V13:V14)</f>
        <v>0</v>
      </c>
      <c r="W12" s="67">
        <f>SUBTOTAL(9,W13:W14)</f>
        <v>0</v>
      </c>
      <c r="X12" s="70"/>
      <c r="Y12" s="26"/>
      <c r="Z12" s="26"/>
      <c r="AB12" s="24" t="s">
        <v>294</v>
      </c>
    </row>
    <row r="13" spans="1:28" s="71" customFormat="1" outlineLevel="4">
      <c r="F13" s="17">
        <v>5</v>
      </c>
      <c r="G13" s="18" t="s">
        <v>2929</v>
      </c>
      <c r="H13" s="72" t="s">
        <v>4141</v>
      </c>
      <c r="I13" s="72"/>
      <c r="J13" s="73" t="s">
        <v>1136</v>
      </c>
      <c r="K13" s="18" t="s">
        <v>2936</v>
      </c>
      <c r="L13" s="74">
        <v>1.07</v>
      </c>
      <c r="M13" s="21"/>
      <c r="N13" s="74">
        <f>L13*(1+M13/100)</f>
        <v>1.07</v>
      </c>
      <c r="O13" s="145"/>
      <c r="P13" s="22">
        <f>N13*O13</f>
        <v>0</v>
      </c>
      <c r="Q13" s="75">
        <v>2.3323800000000001</v>
      </c>
      <c r="R13" s="76">
        <f>N13*Q13</f>
        <v>2.4956466000000002</v>
      </c>
      <c r="S13" s="75"/>
      <c r="T13" s="76">
        <f>N13*S13</f>
        <v>0</v>
      </c>
      <c r="U13" s="22">
        <v>21</v>
      </c>
      <c r="V13" s="22">
        <f>P13*(U13/100)</f>
        <v>0</v>
      </c>
      <c r="W13" s="22">
        <f>P13+V13</f>
        <v>0</v>
      </c>
      <c r="X13" s="73"/>
      <c r="Y13" s="72" t="s">
        <v>3134</v>
      </c>
      <c r="Z13" s="72" t="s">
        <v>2948</v>
      </c>
      <c r="AA13" s="143" t="s">
        <v>296</v>
      </c>
      <c r="AB13" s="24" t="s">
        <v>294</v>
      </c>
    </row>
    <row r="14" spans="1:28" s="120" customFormat="1" ht="12.75" customHeight="1" outlineLevel="4">
      <c r="F14" s="121"/>
      <c r="G14" s="122"/>
      <c r="H14" s="122"/>
      <c r="I14" s="122"/>
      <c r="J14" s="123"/>
      <c r="K14" s="122"/>
      <c r="L14" s="124"/>
      <c r="M14" s="125"/>
      <c r="N14" s="124"/>
      <c r="O14" s="125"/>
      <c r="P14" s="126"/>
      <c r="Q14" s="127"/>
      <c r="R14" s="125"/>
      <c r="S14" s="125"/>
      <c r="T14" s="125"/>
      <c r="U14" s="128" t="s">
        <v>2908</v>
      </c>
      <c r="V14" s="125"/>
      <c r="W14" s="125"/>
      <c r="X14" s="125"/>
      <c r="Y14" s="122"/>
      <c r="Z14" s="122"/>
      <c r="AB14" s="24" t="s">
        <v>294</v>
      </c>
    </row>
    <row r="15" spans="1:28" s="120" customFormat="1" ht="12.75" customHeight="1" outlineLevel="3">
      <c r="F15" s="121"/>
      <c r="G15" s="122"/>
      <c r="H15" s="122"/>
      <c r="I15" s="122"/>
      <c r="J15" s="123"/>
      <c r="K15" s="122"/>
      <c r="L15" s="124"/>
      <c r="M15" s="125"/>
      <c r="N15" s="124"/>
      <c r="O15" s="125"/>
      <c r="P15" s="126"/>
      <c r="Q15" s="127"/>
      <c r="R15" s="125"/>
      <c r="S15" s="125"/>
      <c r="T15" s="125"/>
      <c r="U15" s="128" t="s">
        <v>2908</v>
      </c>
      <c r="V15" s="125"/>
      <c r="W15" s="125"/>
      <c r="X15" s="125"/>
      <c r="Y15" s="122"/>
      <c r="Z15" s="122"/>
      <c r="AB15" s="24" t="s">
        <v>294</v>
      </c>
    </row>
    <row r="16" spans="1:28" s="51" customFormat="1" ht="18.75" customHeight="1" outlineLevel="2">
      <c r="F16" s="52"/>
      <c r="G16" s="53"/>
      <c r="H16" s="54"/>
      <c r="I16" s="54"/>
      <c r="J16" s="54" t="s">
        <v>1954</v>
      </c>
      <c r="K16" s="53"/>
      <c r="L16" s="55"/>
      <c r="M16" s="56"/>
      <c r="N16" s="55"/>
      <c r="O16" s="56"/>
      <c r="P16" s="57">
        <f>SUBTOTAL(9,P17:P59)</f>
        <v>0</v>
      </c>
      <c r="Q16" s="58"/>
      <c r="R16" s="59">
        <f>SUBTOTAL(9,R17:R59)</f>
        <v>0.56803856977999989</v>
      </c>
      <c r="S16" s="56"/>
      <c r="T16" s="59">
        <f>SUBTOTAL(9,T17:T59)</f>
        <v>0</v>
      </c>
      <c r="U16" s="117" t="s">
        <v>2908</v>
      </c>
      <c r="V16" s="57">
        <f>SUBTOTAL(9,V17:V59)</f>
        <v>0</v>
      </c>
      <c r="W16" s="57">
        <f>SUBTOTAL(9,W17:W59)</f>
        <v>0</v>
      </c>
      <c r="X16" s="60"/>
      <c r="Y16" s="61"/>
      <c r="Z16" s="61"/>
      <c r="AB16" s="24" t="s">
        <v>294</v>
      </c>
    </row>
    <row r="17" spans="6:28" s="62" customFormat="1" ht="16.5" customHeight="1" outlineLevel="3">
      <c r="F17" s="63"/>
      <c r="G17" s="6"/>
      <c r="H17" s="64"/>
      <c r="I17" s="64"/>
      <c r="J17" s="64" t="s">
        <v>2408</v>
      </c>
      <c r="K17" s="6"/>
      <c r="L17" s="65"/>
      <c r="M17" s="66"/>
      <c r="N17" s="65"/>
      <c r="O17" s="66"/>
      <c r="P17" s="67">
        <f>SUBTOTAL(9,P18:P58)</f>
        <v>0</v>
      </c>
      <c r="Q17" s="68"/>
      <c r="R17" s="69">
        <f>SUBTOTAL(9,R18:R58)</f>
        <v>0.56803856977999989</v>
      </c>
      <c r="S17" s="66"/>
      <c r="T17" s="69">
        <f>SUBTOTAL(9,T18:T58)</f>
        <v>0</v>
      </c>
      <c r="U17" s="118" t="s">
        <v>2908</v>
      </c>
      <c r="V17" s="67">
        <f>SUBTOTAL(9,V18:V58)</f>
        <v>0</v>
      </c>
      <c r="W17" s="67">
        <f>SUBTOTAL(9,W18:W58)</f>
        <v>0</v>
      </c>
      <c r="X17" s="70"/>
      <c r="Y17" s="26"/>
      <c r="Z17" s="26"/>
      <c r="AB17" s="24" t="s">
        <v>294</v>
      </c>
    </row>
    <row r="18" spans="6:28" s="71" customFormat="1" outlineLevel="4">
      <c r="F18" s="17">
        <v>6</v>
      </c>
      <c r="G18" s="18" t="s">
        <v>2929</v>
      </c>
      <c r="H18" s="72" t="s">
        <v>4160</v>
      </c>
      <c r="I18" s="72"/>
      <c r="J18" s="73" t="s">
        <v>1852</v>
      </c>
      <c r="K18" s="18" t="s">
        <v>2910</v>
      </c>
      <c r="L18" s="74">
        <v>0.32252499999999995</v>
      </c>
      <c r="M18" s="21">
        <v>0</v>
      </c>
      <c r="N18" s="74">
        <f>L18*(1+M18/100)</f>
        <v>0.32252499999999995</v>
      </c>
      <c r="O18" s="145"/>
      <c r="P18" s="22">
        <f>N18*O18</f>
        <v>0</v>
      </c>
      <c r="Q18" s="75">
        <v>1.9539999999999998E-2</v>
      </c>
      <c r="R18" s="76">
        <f>N18*Q18</f>
        <v>6.3021384999999985E-3</v>
      </c>
      <c r="S18" s="75"/>
      <c r="T18" s="76">
        <f>N18*S18</f>
        <v>0</v>
      </c>
      <c r="U18" s="22">
        <v>21</v>
      </c>
      <c r="V18" s="22">
        <f>P18*(U18/100)</f>
        <v>0</v>
      </c>
      <c r="W18" s="22">
        <f>P18+V18</f>
        <v>0</v>
      </c>
      <c r="X18" s="73"/>
      <c r="Y18" s="72" t="s">
        <v>3134</v>
      </c>
      <c r="Z18" s="72" t="s">
        <v>2949</v>
      </c>
      <c r="AA18" s="143" t="s">
        <v>296</v>
      </c>
      <c r="AB18" s="24" t="s">
        <v>294</v>
      </c>
    </row>
    <row r="19" spans="6:28" s="77" customFormat="1" outlineLevel="5">
      <c r="F19" s="78"/>
      <c r="G19" s="79"/>
      <c r="H19" s="79"/>
      <c r="I19" s="79"/>
      <c r="J19" s="80" t="s">
        <v>2135</v>
      </c>
      <c r="K19" s="79"/>
      <c r="L19" s="81">
        <v>2.8559999999999999E-2</v>
      </c>
      <c r="M19" s="82"/>
      <c r="N19" s="83"/>
      <c r="O19" s="82"/>
      <c r="P19" s="84"/>
      <c r="Q19" s="85"/>
      <c r="R19" s="82"/>
      <c r="S19" s="82"/>
      <c r="T19" s="82"/>
      <c r="U19" s="119" t="s">
        <v>2908</v>
      </c>
      <c r="V19" s="82"/>
      <c r="W19" s="82"/>
      <c r="X19" s="80"/>
      <c r="Y19" s="79"/>
      <c r="Z19" s="79"/>
      <c r="AB19" s="24" t="s">
        <v>294</v>
      </c>
    </row>
    <row r="20" spans="6:28" s="77" customFormat="1" outlineLevel="5">
      <c r="F20" s="78"/>
      <c r="G20" s="79"/>
      <c r="H20" s="79"/>
      <c r="I20" s="79"/>
      <c r="J20" s="80" t="s">
        <v>1897</v>
      </c>
      <c r="K20" s="79"/>
      <c r="L20" s="81">
        <v>2.6070000000000003E-2</v>
      </c>
      <c r="M20" s="82"/>
      <c r="N20" s="83"/>
      <c r="O20" s="82"/>
      <c r="P20" s="84"/>
      <c r="Q20" s="85"/>
      <c r="R20" s="82"/>
      <c r="S20" s="82"/>
      <c r="T20" s="82"/>
      <c r="U20" s="119" t="s">
        <v>2908</v>
      </c>
      <c r="V20" s="82"/>
      <c r="W20" s="82"/>
      <c r="X20" s="80"/>
      <c r="Y20" s="79"/>
      <c r="Z20" s="79"/>
      <c r="AB20" s="24" t="s">
        <v>294</v>
      </c>
    </row>
    <row r="21" spans="6:28" s="77" customFormat="1" outlineLevel="5">
      <c r="F21" s="78"/>
      <c r="G21" s="79"/>
      <c r="H21" s="79"/>
      <c r="I21" s="79"/>
      <c r="J21" s="80" t="s">
        <v>1937</v>
      </c>
      <c r="K21" s="79"/>
      <c r="L21" s="81">
        <v>7.5050000000000004E-3</v>
      </c>
      <c r="M21" s="82"/>
      <c r="N21" s="83"/>
      <c r="O21" s="82"/>
      <c r="P21" s="84"/>
      <c r="Q21" s="85"/>
      <c r="R21" s="82"/>
      <c r="S21" s="82"/>
      <c r="T21" s="82"/>
      <c r="U21" s="119" t="s">
        <v>2908</v>
      </c>
      <c r="V21" s="82"/>
      <c r="W21" s="82"/>
      <c r="X21" s="80"/>
      <c r="Y21" s="79"/>
      <c r="Z21" s="79"/>
      <c r="AB21" s="24" t="s">
        <v>294</v>
      </c>
    </row>
    <row r="22" spans="6:28" s="77" customFormat="1" outlineLevel="5">
      <c r="F22" s="78"/>
      <c r="G22" s="79"/>
      <c r="H22" s="79"/>
      <c r="I22" s="79"/>
      <c r="J22" s="80" t="s">
        <v>1899</v>
      </c>
      <c r="K22" s="79"/>
      <c r="L22" s="81">
        <v>2.844E-2</v>
      </c>
      <c r="M22" s="82"/>
      <c r="N22" s="83"/>
      <c r="O22" s="82"/>
      <c r="P22" s="84"/>
      <c r="Q22" s="85"/>
      <c r="R22" s="82"/>
      <c r="S22" s="82"/>
      <c r="T22" s="82"/>
      <c r="U22" s="119" t="s">
        <v>2908</v>
      </c>
      <c r="V22" s="82"/>
      <c r="W22" s="82"/>
      <c r="X22" s="80"/>
      <c r="Y22" s="79"/>
      <c r="Z22" s="79"/>
      <c r="AB22" s="24" t="s">
        <v>294</v>
      </c>
    </row>
    <row r="23" spans="6:28" s="77" customFormat="1" outlineLevel="5">
      <c r="F23" s="78"/>
      <c r="G23" s="79"/>
      <c r="H23" s="79"/>
      <c r="I23" s="79"/>
      <c r="J23" s="80" t="s">
        <v>1900</v>
      </c>
      <c r="K23" s="79"/>
      <c r="L23" s="81">
        <v>1.0270000000000001E-2</v>
      </c>
      <c r="M23" s="82"/>
      <c r="N23" s="83"/>
      <c r="O23" s="82"/>
      <c r="P23" s="84"/>
      <c r="Q23" s="85"/>
      <c r="R23" s="82"/>
      <c r="S23" s="82"/>
      <c r="T23" s="82"/>
      <c r="U23" s="119" t="s">
        <v>2908</v>
      </c>
      <c r="V23" s="82"/>
      <c r="W23" s="82"/>
      <c r="X23" s="80"/>
      <c r="Y23" s="79"/>
      <c r="Z23" s="79"/>
      <c r="AB23" s="24" t="s">
        <v>294</v>
      </c>
    </row>
    <row r="24" spans="6:28" s="77" customFormat="1" outlineLevel="5">
      <c r="F24" s="78"/>
      <c r="G24" s="79"/>
      <c r="H24" s="79"/>
      <c r="I24" s="79"/>
      <c r="J24" s="80" t="s">
        <v>2735</v>
      </c>
      <c r="K24" s="79"/>
      <c r="L24" s="81">
        <v>2.3700000000000002E-2</v>
      </c>
      <c r="M24" s="82"/>
      <c r="N24" s="83"/>
      <c r="O24" s="82"/>
      <c r="P24" s="84"/>
      <c r="Q24" s="85"/>
      <c r="R24" s="82"/>
      <c r="S24" s="82"/>
      <c r="T24" s="82"/>
      <c r="U24" s="119" t="s">
        <v>2908</v>
      </c>
      <c r="V24" s="82"/>
      <c r="W24" s="82"/>
      <c r="X24" s="80"/>
      <c r="Y24" s="79"/>
      <c r="Z24" s="79"/>
      <c r="AB24" s="24" t="s">
        <v>294</v>
      </c>
    </row>
    <row r="25" spans="6:28" s="77" customFormat="1" outlineLevel="5">
      <c r="F25" s="78"/>
      <c r="G25" s="79"/>
      <c r="H25" s="79"/>
      <c r="I25" s="79"/>
      <c r="J25" s="80" t="s">
        <v>1902</v>
      </c>
      <c r="K25" s="79"/>
      <c r="L25" s="81">
        <v>1.8960000000000001E-2</v>
      </c>
      <c r="M25" s="82"/>
      <c r="N25" s="83"/>
      <c r="O25" s="82"/>
      <c r="P25" s="84"/>
      <c r="Q25" s="85"/>
      <c r="R25" s="82"/>
      <c r="S25" s="82"/>
      <c r="T25" s="82"/>
      <c r="U25" s="119" t="s">
        <v>2908</v>
      </c>
      <c r="V25" s="82"/>
      <c r="W25" s="82"/>
      <c r="X25" s="80"/>
      <c r="Y25" s="79"/>
      <c r="Z25" s="79"/>
      <c r="AB25" s="24" t="s">
        <v>294</v>
      </c>
    </row>
    <row r="26" spans="6:28" s="77" customFormat="1" outlineLevel="5">
      <c r="F26" s="78"/>
      <c r="G26" s="79"/>
      <c r="H26" s="79"/>
      <c r="I26" s="79"/>
      <c r="J26" s="80" t="s">
        <v>1904</v>
      </c>
      <c r="K26" s="79"/>
      <c r="L26" s="81">
        <v>1.0270000000000001E-2</v>
      </c>
      <c r="M26" s="82"/>
      <c r="N26" s="83"/>
      <c r="O26" s="82"/>
      <c r="P26" s="84"/>
      <c r="Q26" s="85"/>
      <c r="R26" s="82"/>
      <c r="S26" s="82"/>
      <c r="T26" s="82"/>
      <c r="U26" s="119" t="s">
        <v>2908</v>
      </c>
      <c r="V26" s="82"/>
      <c r="W26" s="82"/>
      <c r="X26" s="80"/>
      <c r="Y26" s="79"/>
      <c r="Z26" s="79"/>
      <c r="AB26" s="24" t="s">
        <v>294</v>
      </c>
    </row>
    <row r="27" spans="6:28" s="77" customFormat="1" outlineLevel="5">
      <c r="F27" s="78"/>
      <c r="G27" s="79"/>
      <c r="H27" s="79"/>
      <c r="I27" s="79"/>
      <c r="J27" s="80" t="s">
        <v>2732</v>
      </c>
      <c r="K27" s="79"/>
      <c r="L27" s="81">
        <v>5.3400000000000003E-2</v>
      </c>
      <c r="M27" s="82"/>
      <c r="N27" s="83"/>
      <c r="O27" s="82"/>
      <c r="P27" s="84"/>
      <c r="Q27" s="85"/>
      <c r="R27" s="82"/>
      <c r="S27" s="82"/>
      <c r="T27" s="82"/>
      <c r="U27" s="119" t="s">
        <v>2908</v>
      </c>
      <c r="V27" s="82"/>
      <c r="W27" s="82"/>
      <c r="X27" s="80"/>
      <c r="Y27" s="79"/>
      <c r="Z27" s="79"/>
      <c r="AB27" s="24" t="s">
        <v>294</v>
      </c>
    </row>
    <row r="28" spans="6:28" s="77" customFormat="1" outlineLevel="5">
      <c r="F28" s="78"/>
      <c r="G28" s="79"/>
      <c r="H28" s="79"/>
      <c r="I28" s="79"/>
      <c r="J28" s="80" t="s">
        <v>1901</v>
      </c>
      <c r="K28" s="79"/>
      <c r="L28" s="81">
        <v>4.539E-2</v>
      </c>
      <c r="M28" s="82"/>
      <c r="N28" s="83"/>
      <c r="O28" s="82"/>
      <c r="P28" s="84"/>
      <c r="Q28" s="85"/>
      <c r="R28" s="82"/>
      <c r="S28" s="82"/>
      <c r="T28" s="82"/>
      <c r="U28" s="119" t="s">
        <v>2908</v>
      </c>
      <c r="V28" s="82"/>
      <c r="W28" s="82"/>
      <c r="X28" s="80"/>
      <c r="Y28" s="79"/>
      <c r="Z28" s="79"/>
      <c r="AB28" s="24" t="s">
        <v>294</v>
      </c>
    </row>
    <row r="29" spans="6:28" s="77" customFormat="1" outlineLevel="5">
      <c r="F29" s="78"/>
      <c r="G29" s="79"/>
      <c r="H29" s="79"/>
      <c r="I29" s="79"/>
      <c r="J29" s="80" t="s">
        <v>1898</v>
      </c>
      <c r="K29" s="79"/>
      <c r="L29" s="81">
        <v>2.862E-2</v>
      </c>
      <c r="M29" s="82"/>
      <c r="N29" s="83"/>
      <c r="O29" s="82"/>
      <c r="P29" s="84"/>
      <c r="Q29" s="85"/>
      <c r="R29" s="82"/>
      <c r="S29" s="82"/>
      <c r="T29" s="82"/>
      <c r="U29" s="119" t="s">
        <v>2908</v>
      </c>
      <c r="V29" s="82"/>
      <c r="W29" s="82"/>
      <c r="X29" s="80"/>
      <c r="Y29" s="79"/>
      <c r="Z29" s="79"/>
      <c r="AB29" s="24" t="s">
        <v>294</v>
      </c>
    </row>
    <row r="30" spans="6:28" s="77" customFormat="1" outlineLevel="5">
      <c r="F30" s="78"/>
      <c r="G30" s="79"/>
      <c r="H30" s="79"/>
      <c r="I30" s="79"/>
      <c r="J30" s="80" t="s">
        <v>1903</v>
      </c>
      <c r="K30" s="79"/>
      <c r="L30" s="81">
        <v>1.272E-2</v>
      </c>
      <c r="M30" s="82"/>
      <c r="N30" s="83"/>
      <c r="O30" s="82"/>
      <c r="P30" s="84"/>
      <c r="Q30" s="85"/>
      <c r="R30" s="82"/>
      <c r="S30" s="82"/>
      <c r="T30" s="82"/>
      <c r="U30" s="119" t="s">
        <v>2908</v>
      </c>
      <c r="V30" s="82"/>
      <c r="W30" s="82"/>
      <c r="X30" s="80"/>
      <c r="Y30" s="79"/>
      <c r="Z30" s="79"/>
      <c r="AB30" s="24" t="s">
        <v>294</v>
      </c>
    </row>
    <row r="31" spans="6:28" s="77" customFormat="1" outlineLevel="5">
      <c r="F31" s="78"/>
      <c r="G31" s="79"/>
      <c r="H31" s="79"/>
      <c r="I31" s="79"/>
      <c r="J31" s="80" t="s">
        <v>1941</v>
      </c>
      <c r="K31" s="79"/>
      <c r="L31" s="81">
        <v>2.8620000000000003E-2</v>
      </c>
      <c r="M31" s="82"/>
      <c r="N31" s="83"/>
      <c r="O31" s="82"/>
      <c r="P31" s="84"/>
      <c r="Q31" s="85"/>
      <c r="R31" s="82"/>
      <c r="S31" s="82"/>
      <c r="T31" s="82"/>
      <c r="U31" s="119" t="s">
        <v>2908</v>
      </c>
      <c r="V31" s="82"/>
      <c r="W31" s="82"/>
      <c r="X31" s="80"/>
      <c r="Y31" s="79"/>
      <c r="Z31" s="79"/>
      <c r="AB31" s="24" t="s">
        <v>294</v>
      </c>
    </row>
    <row r="32" spans="6:28" s="71" customFormat="1" outlineLevel="4">
      <c r="F32" s="17">
        <v>7</v>
      </c>
      <c r="G32" s="18" t="s">
        <v>2906</v>
      </c>
      <c r="H32" s="72" t="s">
        <v>3604</v>
      </c>
      <c r="I32" s="72"/>
      <c r="J32" s="73" t="s">
        <v>2142</v>
      </c>
      <c r="K32" s="18" t="s">
        <v>2910</v>
      </c>
      <c r="L32" s="74">
        <v>2.8559999999999999E-2</v>
      </c>
      <c r="M32" s="21">
        <v>0</v>
      </c>
      <c r="N32" s="74">
        <f>L32*(1+M32/100)</f>
        <v>2.8559999999999999E-2</v>
      </c>
      <c r="O32" s="145"/>
      <c r="P32" s="22">
        <f>N32*O32</f>
        <v>0</v>
      </c>
      <c r="Q32" s="75">
        <v>1</v>
      </c>
      <c r="R32" s="76">
        <f>N32*Q32</f>
        <v>2.8559999999999999E-2</v>
      </c>
      <c r="S32" s="75"/>
      <c r="T32" s="76">
        <f>N32*S32</f>
        <v>0</v>
      </c>
      <c r="U32" s="22">
        <v>21</v>
      </c>
      <c r="V32" s="22">
        <f>P32*(U32/100)</f>
        <v>0</v>
      </c>
      <c r="W32" s="22">
        <f>P32+V32</f>
        <v>0</v>
      </c>
      <c r="X32" s="73"/>
      <c r="Y32" s="72" t="s">
        <v>3134</v>
      </c>
      <c r="Z32" s="72" t="s">
        <v>2949</v>
      </c>
      <c r="AA32" s="143" t="s">
        <v>296</v>
      </c>
      <c r="AB32" s="24" t="s">
        <v>294</v>
      </c>
    </row>
    <row r="33" spans="6:28" s="77" customFormat="1" outlineLevel="5">
      <c r="F33" s="78"/>
      <c r="G33" s="79"/>
      <c r="H33" s="79"/>
      <c r="I33" s="79"/>
      <c r="J33" s="80" t="s">
        <v>2135</v>
      </c>
      <c r="K33" s="79"/>
      <c r="L33" s="81">
        <v>2.8559999999999999E-2</v>
      </c>
      <c r="M33" s="82"/>
      <c r="N33" s="83"/>
      <c r="O33" s="82"/>
      <c r="P33" s="84"/>
      <c r="Q33" s="85"/>
      <c r="R33" s="82"/>
      <c r="S33" s="82"/>
      <c r="T33" s="82"/>
      <c r="U33" s="119" t="s">
        <v>2908</v>
      </c>
      <c r="V33" s="82"/>
      <c r="W33" s="82"/>
      <c r="X33" s="80"/>
      <c r="Y33" s="79"/>
      <c r="Z33" s="79"/>
      <c r="AB33" s="24" t="s">
        <v>294</v>
      </c>
    </row>
    <row r="34" spans="6:28" s="71" customFormat="1" outlineLevel="4">
      <c r="F34" s="17">
        <v>8</v>
      </c>
      <c r="G34" s="18" t="s">
        <v>2906</v>
      </c>
      <c r="H34" s="72" t="s">
        <v>3607</v>
      </c>
      <c r="I34" s="72"/>
      <c r="J34" s="73" t="s">
        <v>2143</v>
      </c>
      <c r="K34" s="18" t="s">
        <v>2910</v>
      </c>
      <c r="L34" s="74">
        <v>0.12521500000000002</v>
      </c>
      <c r="M34" s="21">
        <v>0</v>
      </c>
      <c r="N34" s="74">
        <f>L34*(1+M34/100)</f>
        <v>0.12521500000000002</v>
      </c>
      <c r="O34" s="145"/>
      <c r="P34" s="22">
        <f>N34*O34</f>
        <v>0</v>
      </c>
      <c r="Q34" s="75">
        <v>1</v>
      </c>
      <c r="R34" s="76">
        <f>N34*Q34</f>
        <v>0.12521500000000002</v>
      </c>
      <c r="S34" s="75"/>
      <c r="T34" s="76">
        <f>N34*S34</f>
        <v>0</v>
      </c>
      <c r="U34" s="22">
        <v>21</v>
      </c>
      <c r="V34" s="22">
        <f>P34*(U34/100)</f>
        <v>0</v>
      </c>
      <c r="W34" s="22">
        <f>P34+V34</f>
        <v>0</v>
      </c>
      <c r="X34" s="73"/>
      <c r="Y34" s="72" t="s">
        <v>3134</v>
      </c>
      <c r="Z34" s="72" t="s">
        <v>2949</v>
      </c>
      <c r="AA34" s="143" t="s">
        <v>295</v>
      </c>
      <c r="AB34" s="24" t="s">
        <v>294</v>
      </c>
    </row>
    <row r="35" spans="6:28" s="77" customFormat="1" outlineLevel="5">
      <c r="F35" s="78"/>
      <c r="G35" s="79"/>
      <c r="H35" s="79"/>
      <c r="I35" s="79"/>
      <c r="J35" s="80" t="s">
        <v>1897</v>
      </c>
      <c r="K35" s="79"/>
      <c r="L35" s="81">
        <v>2.6070000000000003E-2</v>
      </c>
      <c r="M35" s="82"/>
      <c r="N35" s="83"/>
      <c r="O35" s="82"/>
      <c r="P35" s="84"/>
      <c r="Q35" s="85"/>
      <c r="R35" s="82"/>
      <c r="S35" s="82"/>
      <c r="T35" s="82"/>
      <c r="U35" s="119" t="s">
        <v>2908</v>
      </c>
      <c r="V35" s="82"/>
      <c r="W35" s="82"/>
      <c r="X35" s="80"/>
      <c r="Y35" s="79"/>
      <c r="Z35" s="79"/>
      <c r="AB35" s="24" t="s">
        <v>294</v>
      </c>
    </row>
    <row r="36" spans="6:28" s="77" customFormat="1" outlineLevel="5">
      <c r="F36" s="78"/>
      <c r="G36" s="79"/>
      <c r="H36" s="79"/>
      <c r="I36" s="79"/>
      <c r="J36" s="80" t="s">
        <v>1937</v>
      </c>
      <c r="K36" s="79"/>
      <c r="L36" s="81">
        <v>7.5050000000000004E-3</v>
      </c>
      <c r="M36" s="82"/>
      <c r="N36" s="83"/>
      <c r="O36" s="82"/>
      <c r="P36" s="84"/>
      <c r="Q36" s="85"/>
      <c r="R36" s="82"/>
      <c r="S36" s="82"/>
      <c r="T36" s="82"/>
      <c r="U36" s="119" t="s">
        <v>2908</v>
      </c>
      <c r="V36" s="82"/>
      <c r="W36" s="82"/>
      <c r="X36" s="80"/>
      <c r="Y36" s="79"/>
      <c r="Z36" s="79"/>
      <c r="AB36" s="24" t="s">
        <v>294</v>
      </c>
    </row>
    <row r="37" spans="6:28" s="77" customFormat="1" outlineLevel="5">
      <c r="F37" s="78"/>
      <c r="G37" s="79"/>
      <c r="H37" s="79"/>
      <c r="I37" s="79"/>
      <c r="J37" s="80" t="s">
        <v>1899</v>
      </c>
      <c r="K37" s="79"/>
      <c r="L37" s="81">
        <v>2.844E-2</v>
      </c>
      <c r="M37" s="82"/>
      <c r="N37" s="83"/>
      <c r="O37" s="82"/>
      <c r="P37" s="84"/>
      <c r="Q37" s="85"/>
      <c r="R37" s="82"/>
      <c r="S37" s="82"/>
      <c r="T37" s="82"/>
      <c r="U37" s="119" t="s">
        <v>2908</v>
      </c>
      <c r="V37" s="82"/>
      <c r="W37" s="82"/>
      <c r="X37" s="80"/>
      <c r="Y37" s="79"/>
      <c r="Z37" s="79"/>
      <c r="AB37" s="24" t="s">
        <v>294</v>
      </c>
    </row>
    <row r="38" spans="6:28" s="77" customFormat="1" outlineLevel="5">
      <c r="F38" s="78"/>
      <c r="G38" s="79"/>
      <c r="H38" s="79"/>
      <c r="I38" s="79"/>
      <c r="J38" s="80" t="s">
        <v>1900</v>
      </c>
      <c r="K38" s="79"/>
      <c r="L38" s="81">
        <v>1.0270000000000001E-2</v>
      </c>
      <c r="M38" s="82"/>
      <c r="N38" s="83"/>
      <c r="O38" s="82"/>
      <c r="P38" s="84"/>
      <c r="Q38" s="85"/>
      <c r="R38" s="82"/>
      <c r="S38" s="82"/>
      <c r="T38" s="82"/>
      <c r="U38" s="119" t="s">
        <v>2908</v>
      </c>
      <c r="V38" s="82"/>
      <c r="W38" s="82"/>
      <c r="X38" s="80"/>
      <c r="Y38" s="79"/>
      <c r="Z38" s="79"/>
      <c r="AB38" s="24" t="s">
        <v>294</v>
      </c>
    </row>
    <row r="39" spans="6:28" s="77" customFormat="1" outlineLevel="5">
      <c r="F39" s="78"/>
      <c r="G39" s="79"/>
      <c r="H39" s="79"/>
      <c r="I39" s="79"/>
      <c r="J39" s="80" t="s">
        <v>2735</v>
      </c>
      <c r="K39" s="79"/>
      <c r="L39" s="81">
        <v>2.3700000000000002E-2</v>
      </c>
      <c r="M39" s="82"/>
      <c r="N39" s="83"/>
      <c r="O39" s="82"/>
      <c r="P39" s="84"/>
      <c r="Q39" s="85"/>
      <c r="R39" s="82"/>
      <c r="S39" s="82"/>
      <c r="T39" s="82"/>
      <c r="U39" s="119" t="s">
        <v>2908</v>
      </c>
      <c r="V39" s="82"/>
      <c r="W39" s="82"/>
      <c r="X39" s="80"/>
      <c r="Y39" s="79"/>
      <c r="Z39" s="79"/>
      <c r="AB39" s="24" t="s">
        <v>294</v>
      </c>
    </row>
    <row r="40" spans="6:28" s="77" customFormat="1" outlineLevel="5">
      <c r="F40" s="78"/>
      <c r="G40" s="79"/>
      <c r="H40" s="79"/>
      <c r="I40" s="79"/>
      <c r="J40" s="80" t="s">
        <v>1902</v>
      </c>
      <c r="K40" s="79"/>
      <c r="L40" s="81">
        <v>1.8960000000000001E-2</v>
      </c>
      <c r="M40" s="82"/>
      <c r="N40" s="83"/>
      <c r="O40" s="82"/>
      <c r="P40" s="84"/>
      <c r="Q40" s="85"/>
      <c r="R40" s="82"/>
      <c r="S40" s="82"/>
      <c r="T40" s="82"/>
      <c r="U40" s="119" t="s">
        <v>2908</v>
      </c>
      <c r="V40" s="82"/>
      <c r="W40" s="82"/>
      <c r="X40" s="80"/>
      <c r="Y40" s="79"/>
      <c r="Z40" s="79"/>
      <c r="AB40" s="24" t="s">
        <v>294</v>
      </c>
    </row>
    <row r="41" spans="6:28" s="77" customFormat="1" outlineLevel="5">
      <c r="F41" s="78"/>
      <c r="G41" s="79"/>
      <c r="H41" s="79"/>
      <c r="I41" s="79"/>
      <c r="J41" s="80" t="s">
        <v>1904</v>
      </c>
      <c r="K41" s="79"/>
      <c r="L41" s="81">
        <v>1.0270000000000001E-2</v>
      </c>
      <c r="M41" s="82"/>
      <c r="N41" s="83"/>
      <c r="O41" s="82"/>
      <c r="P41" s="84"/>
      <c r="Q41" s="85"/>
      <c r="R41" s="82"/>
      <c r="S41" s="82"/>
      <c r="T41" s="82"/>
      <c r="U41" s="119" t="s">
        <v>2908</v>
      </c>
      <c r="V41" s="82"/>
      <c r="W41" s="82"/>
      <c r="X41" s="80"/>
      <c r="Y41" s="79"/>
      <c r="Z41" s="79"/>
      <c r="AB41" s="24" t="s">
        <v>294</v>
      </c>
    </row>
    <row r="42" spans="6:28" s="71" customFormat="1" outlineLevel="4">
      <c r="F42" s="17">
        <v>9</v>
      </c>
      <c r="G42" s="18" t="s">
        <v>2906</v>
      </c>
      <c r="H42" s="72" t="s">
        <v>3605</v>
      </c>
      <c r="I42" s="72"/>
      <c r="J42" s="73" t="s">
        <v>2169</v>
      </c>
      <c r="K42" s="18" t="s">
        <v>2910</v>
      </c>
      <c r="L42" s="74">
        <v>6.9960000000000008E-2</v>
      </c>
      <c r="M42" s="21">
        <v>0</v>
      </c>
      <c r="N42" s="74">
        <f>L42*(1+M42/100)</f>
        <v>6.9960000000000008E-2</v>
      </c>
      <c r="O42" s="145"/>
      <c r="P42" s="22">
        <f>N42*O42</f>
        <v>0</v>
      </c>
      <c r="Q42" s="75">
        <v>1</v>
      </c>
      <c r="R42" s="76">
        <f>N42*Q42</f>
        <v>6.9960000000000008E-2</v>
      </c>
      <c r="S42" s="75"/>
      <c r="T42" s="76">
        <f>N42*S42</f>
        <v>0</v>
      </c>
      <c r="U42" s="22">
        <v>21</v>
      </c>
      <c r="V42" s="22">
        <f>P42*(U42/100)</f>
        <v>0</v>
      </c>
      <c r="W42" s="22">
        <f>P42+V42</f>
        <v>0</v>
      </c>
      <c r="X42" s="73"/>
      <c r="Y42" s="72" t="s">
        <v>3134</v>
      </c>
      <c r="Z42" s="72" t="s">
        <v>2949</v>
      </c>
      <c r="AA42" s="143" t="s">
        <v>296</v>
      </c>
      <c r="AB42" s="24" t="s">
        <v>294</v>
      </c>
    </row>
    <row r="43" spans="6:28" s="77" customFormat="1" outlineLevel="5">
      <c r="F43" s="78"/>
      <c r="G43" s="79"/>
      <c r="H43" s="79"/>
      <c r="I43" s="79"/>
      <c r="J43" s="80" t="s">
        <v>1898</v>
      </c>
      <c r="K43" s="79"/>
      <c r="L43" s="81">
        <v>2.862E-2</v>
      </c>
      <c r="M43" s="82"/>
      <c r="N43" s="83"/>
      <c r="O43" s="82"/>
      <c r="P43" s="84"/>
      <c r="Q43" s="85"/>
      <c r="R43" s="82"/>
      <c r="S43" s="82"/>
      <c r="T43" s="82"/>
      <c r="U43" s="119" t="s">
        <v>2908</v>
      </c>
      <c r="V43" s="82"/>
      <c r="W43" s="82"/>
      <c r="X43" s="80"/>
      <c r="Y43" s="79"/>
      <c r="Z43" s="79"/>
      <c r="AB43" s="24" t="s">
        <v>294</v>
      </c>
    </row>
    <row r="44" spans="6:28" s="77" customFormat="1" outlineLevel="5">
      <c r="F44" s="78"/>
      <c r="G44" s="79"/>
      <c r="H44" s="79"/>
      <c r="I44" s="79"/>
      <c r="J44" s="80" t="s">
        <v>1903</v>
      </c>
      <c r="K44" s="79"/>
      <c r="L44" s="81">
        <v>1.272E-2</v>
      </c>
      <c r="M44" s="82"/>
      <c r="N44" s="83"/>
      <c r="O44" s="82"/>
      <c r="P44" s="84"/>
      <c r="Q44" s="85"/>
      <c r="R44" s="82"/>
      <c r="S44" s="82"/>
      <c r="T44" s="82"/>
      <c r="U44" s="119" t="s">
        <v>2908</v>
      </c>
      <c r="V44" s="82"/>
      <c r="W44" s="82"/>
      <c r="X44" s="80"/>
      <c r="Y44" s="79"/>
      <c r="Z44" s="79"/>
      <c r="AB44" s="24" t="s">
        <v>294</v>
      </c>
    </row>
    <row r="45" spans="6:28" s="77" customFormat="1" outlineLevel="5">
      <c r="F45" s="78"/>
      <c r="G45" s="79"/>
      <c r="H45" s="79"/>
      <c r="I45" s="79"/>
      <c r="J45" s="80" t="s">
        <v>1941</v>
      </c>
      <c r="K45" s="79"/>
      <c r="L45" s="81">
        <v>2.8620000000000003E-2</v>
      </c>
      <c r="M45" s="82"/>
      <c r="N45" s="83"/>
      <c r="O45" s="82"/>
      <c r="P45" s="84"/>
      <c r="Q45" s="85"/>
      <c r="R45" s="82"/>
      <c r="S45" s="82"/>
      <c r="T45" s="82"/>
      <c r="U45" s="119" t="s">
        <v>2908</v>
      </c>
      <c r="V45" s="82"/>
      <c r="W45" s="82"/>
      <c r="X45" s="80"/>
      <c r="Y45" s="79"/>
      <c r="Z45" s="79"/>
      <c r="AB45" s="24" t="s">
        <v>294</v>
      </c>
    </row>
    <row r="46" spans="6:28" s="71" customFormat="1" outlineLevel="4">
      <c r="F46" s="17">
        <v>10</v>
      </c>
      <c r="G46" s="18" t="s">
        <v>2906</v>
      </c>
      <c r="H46" s="72" t="s">
        <v>3609</v>
      </c>
      <c r="I46" s="72"/>
      <c r="J46" s="73" t="s">
        <v>2177</v>
      </c>
      <c r="K46" s="18" t="s">
        <v>2910</v>
      </c>
      <c r="L46" s="74">
        <v>9.8790000000000003E-2</v>
      </c>
      <c r="M46" s="21">
        <v>0</v>
      </c>
      <c r="N46" s="74">
        <f>L46*(1+M46/100)</f>
        <v>9.8790000000000003E-2</v>
      </c>
      <c r="O46" s="145"/>
      <c r="P46" s="22">
        <f>N46*O46</f>
        <v>0</v>
      </c>
      <c r="Q46" s="75">
        <v>1</v>
      </c>
      <c r="R46" s="76">
        <f>N46*Q46</f>
        <v>9.8790000000000003E-2</v>
      </c>
      <c r="S46" s="75"/>
      <c r="T46" s="76">
        <f>N46*S46</f>
        <v>0</v>
      </c>
      <c r="U46" s="22">
        <v>21</v>
      </c>
      <c r="V46" s="22">
        <f>P46*(U46/100)</f>
        <v>0</v>
      </c>
      <c r="W46" s="22">
        <f>P46+V46</f>
        <v>0</v>
      </c>
      <c r="X46" s="73"/>
      <c r="Y46" s="72" t="s">
        <v>3134</v>
      </c>
      <c r="Z46" s="72" t="s">
        <v>2949</v>
      </c>
      <c r="AA46" s="143" t="s">
        <v>296</v>
      </c>
      <c r="AB46" s="24" t="s">
        <v>294</v>
      </c>
    </row>
    <row r="47" spans="6:28" s="77" customFormat="1" outlineLevel="5">
      <c r="F47" s="78"/>
      <c r="G47" s="79"/>
      <c r="H47" s="79"/>
      <c r="I47" s="79"/>
      <c r="J47" s="80" t="s">
        <v>2732</v>
      </c>
      <c r="K47" s="79"/>
      <c r="L47" s="81">
        <v>5.3400000000000003E-2</v>
      </c>
      <c r="M47" s="82"/>
      <c r="N47" s="83"/>
      <c r="O47" s="82"/>
      <c r="P47" s="84"/>
      <c r="Q47" s="85"/>
      <c r="R47" s="82"/>
      <c r="S47" s="82"/>
      <c r="T47" s="82"/>
      <c r="U47" s="119" t="s">
        <v>2908</v>
      </c>
      <c r="V47" s="82"/>
      <c r="W47" s="82"/>
      <c r="X47" s="80"/>
      <c r="Y47" s="79"/>
      <c r="Z47" s="79"/>
      <c r="AB47" s="24" t="s">
        <v>294</v>
      </c>
    </row>
    <row r="48" spans="6:28" s="77" customFormat="1" outlineLevel="5">
      <c r="F48" s="78"/>
      <c r="G48" s="79"/>
      <c r="H48" s="79"/>
      <c r="I48" s="79"/>
      <c r="J48" s="80" t="s">
        <v>1901</v>
      </c>
      <c r="K48" s="79"/>
      <c r="L48" s="81">
        <v>4.539E-2</v>
      </c>
      <c r="M48" s="82"/>
      <c r="N48" s="83"/>
      <c r="O48" s="82"/>
      <c r="P48" s="84"/>
      <c r="Q48" s="85"/>
      <c r="R48" s="82"/>
      <c r="S48" s="82"/>
      <c r="T48" s="82"/>
      <c r="U48" s="119" t="s">
        <v>2908</v>
      </c>
      <c r="V48" s="82"/>
      <c r="W48" s="82"/>
      <c r="X48" s="80"/>
      <c r="Y48" s="79"/>
      <c r="Z48" s="79"/>
      <c r="AB48" s="24" t="s">
        <v>294</v>
      </c>
    </row>
    <row r="49" spans="6:28" s="71" customFormat="1" outlineLevel="4">
      <c r="F49" s="17">
        <v>11</v>
      </c>
      <c r="G49" s="18" t="s">
        <v>2929</v>
      </c>
      <c r="H49" s="72" t="s">
        <v>4161</v>
      </c>
      <c r="I49" s="72"/>
      <c r="J49" s="73" t="s">
        <v>1861</v>
      </c>
      <c r="K49" s="18" t="s">
        <v>2910</v>
      </c>
      <c r="L49" s="74">
        <v>0.23519200000000001</v>
      </c>
      <c r="M49" s="21">
        <v>0</v>
      </c>
      <c r="N49" s="74">
        <f>L49*(1+M49/100)</f>
        <v>0.23519200000000001</v>
      </c>
      <c r="O49" s="145"/>
      <c r="P49" s="22">
        <f>N49*O49</f>
        <v>0</v>
      </c>
      <c r="Q49" s="75">
        <v>1.7090000000000001E-2</v>
      </c>
      <c r="R49" s="76">
        <f>N49*Q49</f>
        <v>4.0194312800000001E-3</v>
      </c>
      <c r="S49" s="75"/>
      <c r="T49" s="76">
        <f>N49*S49</f>
        <v>0</v>
      </c>
      <c r="U49" s="22">
        <v>21</v>
      </c>
      <c r="V49" s="22">
        <f>P49*(U49/100)</f>
        <v>0</v>
      </c>
      <c r="W49" s="22">
        <f>P49+V49</f>
        <v>0</v>
      </c>
      <c r="X49" s="73"/>
      <c r="Y49" s="72" t="s">
        <v>3134</v>
      </c>
      <c r="Z49" s="72" t="s">
        <v>2949</v>
      </c>
      <c r="AA49" s="143" t="s">
        <v>296</v>
      </c>
      <c r="AB49" s="24" t="s">
        <v>294</v>
      </c>
    </row>
    <row r="50" spans="6:28" s="77" customFormat="1" outlineLevel="5">
      <c r="F50" s="78"/>
      <c r="G50" s="79"/>
      <c r="H50" s="79"/>
      <c r="I50" s="79"/>
      <c r="J50" s="80" t="s">
        <v>2164</v>
      </c>
      <c r="K50" s="79"/>
      <c r="L50" s="81">
        <v>0.18995200000000001</v>
      </c>
      <c r="M50" s="82"/>
      <c r="N50" s="83"/>
      <c r="O50" s="82"/>
      <c r="P50" s="84"/>
      <c r="Q50" s="85"/>
      <c r="R50" s="82"/>
      <c r="S50" s="82"/>
      <c r="T50" s="82"/>
      <c r="U50" s="119" t="s">
        <v>2908</v>
      </c>
      <c r="V50" s="82"/>
      <c r="W50" s="82"/>
      <c r="X50" s="80"/>
      <c r="Y50" s="79"/>
      <c r="Z50" s="79"/>
      <c r="AB50" s="24" t="s">
        <v>294</v>
      </c>
    </row>
    <row r="51" spans="6:28" s="77" customFormat="1" outlineLevel="5">
      <c r="F51" s="78"/>
      <c r="G51" s="79"/>
      <c r="H51" s="79"/>
      <c r="I51" s="79"/>
      <c r="J51" s="80" t="s">
        <v>2733</v>
      </c>
      <c r="K51" s="79"/>
      <c r="L51" s="81">
        <v>2.2619999999999998E-2</v>
      </c>
      <c r="M51" s="82"/>
      <c r="N51" s="83"/>
      <c r="O51" s="82"/>
      <c r="P51" s="84"/>
      <c r="Q51" s="85"/>
      <c r="R51" s="82"/>
      <c r="S51" s="82"/>
      <c r="T51" s="82"/>
      <c r="U51" s="119" t="s">
        <v>2908</v>
      </c>
      <c r="V51" s="82"/>
      <c r="W51" s="82"/>
      <c r="X51" s="80"/>
      <c r="Y51" s="79"/>
      <c r="Z51" s="79"/>
      <c r="AB51" s="24" t="s">
        <v>294</v>
      </c>
    </row>
    <row r="52" spans="6:28" s="77" customFormat="1" outlineLevel="5">
      <c r="F52" s="78"/>
      <c r="G52" s="79"/>
      <c r="H52" s="79"/>
      <c r="I52" s="79"/>
      <c r="J52" s="80" t="s">
        <v>2734</v>
      </c>
      <c r="K52" s="79"/>
      <c r="L52" s="81">
        <v>2.2619999999999998E-2</v>
      </c>
      <c r="M52" s="82"/>
      <c r="N52" s="83"/>
      <c r="O52" s="82"/>
      <c r="P52" s="84"/>
      <c r="Q52" s="85"/>
      <c r="R52" s="82"/>
      <c r="S52" s="82"/>
      <c r="T52" s="82"/>
      <c r="U52" s="119" t="s">
        <v>2908</v>
      </c>
      <c r="V52" s="82"/>
      <c r="W52" s="82"/>
      <c r="X52" s="80"/>
      <c r="Y52" s="79"/>
      <c r="Z52" s="79"/>
      <c r="AB52" s="24" t="s">
        <v>294</v>
      </c>
    </row>
    <row r="53" spans="6:28" s="71" customFormat="1" outlineLevel="4">
      <c r="F53" s="17">
        <v>12</v>
      </c>
      <c r="G53" s="18" t="s">
        <v>2906</v>
      </c>
      <c r="H53" s="72" t="s">
        <v>3606</v>
      </c>
      <c r="I53" s="72"/>
      <c r="J53" s="73" t="s">
        <v>2170</v>
      </c>
      <c r="K53" s="18" t="s">
        <v>2910</v>
      </c>
      <c r="L53" s="74">
        <v>0.18995200000000001</v>
      </c>
      <c r="M53" s="21">
        <v>0</v>
      </c>
      <c r="N53" s="74">
        <f>L53*(1+M53/100)</f>
        <v>0.18995200000000001</v>
      </c>
      <c r="O53" s="145"/>
      <c r="P53" s="22">
        <f>N53*O53</f>
        <v>0</v>
      </c>
      <c r="Q53" s="75">
        <v>1</v>
      </c>
      <c r="R53" s="76">
        <f>N53*Q53</f>
        <v>0.18995200000000001</v>
      </c>
      <c r="S53" s="75"/>
      <c r="T53" s="76">
        <f>N53*S53</f>
        <v>0</v>
      </c>
      <c r="U53" s="22">
        <v>21</v>
      </c>
      <c r="V53" s="22">
        <f>P53*(U53/100)</f>
        <v>0</v>
      </c>
      <c r="W53" s="22">
        <f>P53+V53</f>
        <v>0</v>
      </c>
      <c r="X53" s="73"/>
      <c r="Y53" s="72" t="s">
        <v>3134</v>
      </c>
      <c r="Z53" s="72" t="s">
        <v>2949</v>
      </c>
      <c r="AA53" s="143" t="s">
        <v>296</v>
      </c>
      <c r="AB53" s="24" t="s">
        <v>294</v>
      </c>
    </row>
    <row r="54" spans="6:28" s="77" customFormat="1" outlineLevel="5">
      <c r="F54" s="78"/>
      <c r="G54" s="79"/>
      <c r="H54" s="79"/>
      <c r="I54" s="79"/>
      <c r="J54" s="80" t="s">
        <v>2164</v>
      </c>
      <c r="K54" s="79"/>
      <c r="L54" s="81">
        <v>0.18995200000000001</v>
      </c>
      <c r="M54" s="82"/>
      <c r="N54" s="83"/>
      <c r="O54" s="82"/>
      <c r="P54" s="84"/>
      <c r="Q54" s="85"/>
      <c r="R54" s="82"/>
      <c r="S54" s="82"/>
      <c r="T54" s="82"/>
      <c r="U54" s="119" t="s">
        <v>2908</v>
      </c>
      <c r="V54" s="82"/>
      <c r="W54" s="82"/>
      <c r="X54" s="80"/>
      <c r="Y54" s="79"/>
      <c r="Z54" s="79"/>
      <c r="AB54" s="24" t="s">
        <v>294</v>
      </c>
    </row>
    <row r="55" spans="6:28" s="71" customFormat="1" outlineLevel="4">
      <c r="F55" s="17">
        <v>13</v>
      </c>
      <c r="G55" s="18" t="s">
        <v>2906</v>
      </c>
      <c r="H55" s="72" t="s">
        <v>3608</v>
      </c>
      <c r="I55" s="72"/>
      <c r="J55" s="73" t="s">
        <v>2171</v>
      </c>
      <c r="K55" s="18" t="s">
        <v>2910</v>
      </c>
      <c r="L55" s="74">
        <v>4.5239999999999995E-2</v>
      </c>
      <c r="M55" s="21">
        <v>0</v>
      </c>
      <c r="N55" s="74">
        <f>L55*(1+M55/100)</f>
        <v>4.5239999999999995E-2</v>
      </c>
      <c r="O55" s="145"/>
      <c r="P55" s="22">
        <f>N55*O55</f>
        <v>0</v>
      </c>
      <c r="Q55" s="75">
        <v>1</v>
      </c>
      <c r="R55" s="76">
        <f>N55*Q55</f>
        <v>4.5239999999999995E-2</v>
      </c>
      <c r="S55" s="75"/>
      <c r="T55" s="76">
        <f>N55*S55</f>
        <v>0</v>
      </c>
      <c r="U55" s="22">
        <v>21</v>
      </c>
      <c r="V55" s="22">
        <f>P55*(U55/100)</f>
        <v>0</v>
      </c>
      <c r="W55" s="22">
        <f>P55+V55</f>
        <v>0</v>
      </c>
      <c r="X55" s="73"/>
      <c r="Y55" s="72" t="s">
        <v>3134</v>
      </c>
      <c r="Z55" s="72" t="s">
        <v>2949</v>
      </c>
      <c r="AA55" s="143" t="s">
        <v>296</v>
      </c>
      <c r="AB55" s="24" t="s">
        <v>294</v>
      </c>
    </row>
    <row r="56" spans="6:28" s="77" customFormat="1" outlineLevel="5">
      <c r="F56" s="78"/>
      <c r="G56" s="79"/>
      <c r="H56" s="79"/>
      <c r="I56" s="79"/>
      <c r="J56" s="80" t="s">
        <v>2733</v>
      </c>
      <c r="K56" s="79"/>
      <c r="L56" s="81">
        <v>2.2619999999999998E-2</v>
      </c>
      <c r="M56" s="82"/>
      <c r="N56" s="83"/>
      <c r="O56" s="82"/>
      <c r="P56" s="84"/>
      <c r="Q56" s="85"/>
      <c r="R56" s="82"/>
      <c r="S56" s="82"/>
      <c r="T56" s="82"/>
      <c r="U56" s="119" t="s">
        <v>2908</v>
      </c>
      <c r="V56" s="82"/>
      <c r="W56" s="82"/>
      <c r="X56" s="80"/>
      <c r="Y56" s="79"/>
      <c r="Z56" s="79"/>
      <c r="AB56" s="24" t="s">
        <v>294</v>
      </c>
    </row>
    <row r="57" spans="6:28" s="77" customFormat="1" outlineLevel="5">
      <c r="F57" s="78"/>
      <c r="G57" s="79"/>
      <c r="H57" s="79"/>
      <c r="I57" s="79"/>
      <c r="J57" s="80" t="s">
        <v>2734</v>
      </c>
      <c r="K57" s="79"/>
      <c r="L57" s="81">
        <v>2.2619999999999998E-2</v>
      </c>
      <c r="M57" s="82"/>
      <c r="N57" s="83"/>
      <c r="O57" s="82"/>
      <c r="P57" s="84"/>
      <c r="Q57" s="85"/>
      <c r="R57" s="82"/>
      <c r="S57" s="82"/>
      <c r="T57" s="82"/>
      <c r="U57" s="119" t="s">
        <v>2908</v>
      </c>
      <c r="V57" s="82"/>
      <c r="W57" s="82"/>
      <c r="X57" s="80"/>
      <c r="Y57" s="79"/>
      <c r="Z57" s="79"/>
      <c r="AB57" s="24" t="s">
        <v>294</v>
      </c>
    </row>
    <row r="58" spans="6:28" s="120" customFormat="1" ht="12.75" customHeight="1" outlineLevel="4">
      <c r="F58" s="121"/>
      <c r="G58" s="122"/>
      <c r="H58" s="122"/>
      <c r="I58" s="122"/>
      <c r="J58" s="123"/>
      <c r="K58" s="122"/>
      <c r="L58" s="124"/>
      <c r="M58" s="125"/>
      <c r="N58" s="124"/>
      <c r="O58" s="125"/>
      <c r="P58" s="126"/>
      <c r="Q58" s="127"/>
      <c r="R58" s="125"/>
      <c r="S58" s="125"/>
      <c r="T58" s="125"/>
      <c r="U58" s="128" t="s">
        <v>2908</v>
      </c>
      <c r="V58" s="125"/>
      <c r="W58" s="125"/>
      <c r="X58" s="125"/>
      <c r="Y58" s="122"/>
      <c r="Z58" s="122"/>
      <c r="AB58" s="24" t="s">
        <v>294</v>
      </c>
    </row>
    <row r="59" spans="6:28" s="120" customFormat="1" ht="12.75" customHeight="1" outlineLevel="3">
      <c r="F59" s="121"/>
      <c r="G59" s="122"/>
      <c r="H59" s="122"/>
      <c r="I59" s="122"/>
      <c r="J59" s="123"/>
      <c r="K59" s="122"/>
      <c r="L59" s="124"/>
      <c r="M59" s="125"/>
      <c r="N59" s="124"/>
      <c r="O59" s="125"/>
      <c r="P59" s="126"/>
      <c r="Q59" s="127"/>
      <c r="R59" s="125"/>
      <c r="S59" s="125"/>
      <c r="T59" s="125"/>
      <c r="U59" s="128" t="s">
        <v>2908</v>
      </c>
      <c r="V59" s="125"/>
      <c r="W59" s="125"/>
      <c r="X59" s="125"/>
      <c r="Y59" s="122"/>
      <c r="Z59" s="122"/>
      <c r="AB59" s="24" t="s">
        <v>294</v>
      </c>
    </row>
    <row r="60" spans="6:28" s="51" customFormat="1" ht="18.75" customHeight="1" outlineLevel="2">
      <c r="F60" s="52"/>
      <c r="G60" s="53"/>
      <c r="H60" s="54"/>
      <c r="I60" s="54"/>
      <c r="J60" s="54" t="s">
        <v>2072</v>
      </c>
      <c r="K60" s="53"/>
      <c r="L60" s="55"/>
      <c r="M60" s="56"/>
      <c r="N60" s="55"/>
      <c r="O60" s="56"/>
      <c r="P60" s="57">
        <f>SUBTOTAL(9,P61:P271)</f>
        <v>0</v>
      </c>
      <c r="Q60" s="58"/>
      <c r="R60" s="59">
        <f>SUBTOTAL(9,R61:R271)</f>
        <v>0.8715292</v>
      </c>
      <c r="S60" s="56"/>
      <c r="T60" s="59">
        <f>SUBTOTAL(9,T61:T271)</f>
        <v>2.33697</v>
      </c>
      <c r="U60" s="117" t="s">
        <v>2908</v>
      </c>
      <c r="V60" s="57">
        <f>SUBTOTAL(9,V61:V271)</f>
        <v>0</v>
      </c>
      <c r="W60" s="57">
        <f>SUBTOTAL(9,W61:W271)</f>
        <v>0</v>
      </c>
      <c r="X60" s="60"/>
      <c r="Y60" s="61"/>
      <c r="Z60" s="61"/>
      <c r="AB60" s="24" t="s">
        <v>294</v>
      </c>
    </row>
    <row r="61" spans="6:28" s="62" customFormat="1" ht="16.5" customHeight="1" outlineLevel="3">
      <c r="F61" s="63"/>
      <c r="G61" s="6"/>
      <c r="H61" s="64"/>
      <c r="I61" s="64"/>
      <c r="J61" s="64" t="s">
        <v>1400</v>
      </c>
      <c r="K61" s="6"/>
      <c r="L61" s="65"/>
      <c r="M61" s="66"/>
      <c r="N61" s="65"/>
      <c r="O61" s="66"/>
      <c r="P61" s="67">
        <f>SUBTOTAL(9,P62:P145)</f>
        <v>0</v>
      </c>
      <c r="Q61" s="68"/>
      <c r="R61" s="69">
        <f>SUBTOTAL(9,R62:R145)</f>
        <v>0</v>
      </c>
      <c r="S61" s="66"/>
      <c r="T61" s="69">
        <f>SUBTOTAL(9,T62:T145)</f>
        <v>0</v>
      </c>
      <c r="U61" s="118" t="s">
        <v>2908</v>
      </c>
      <c r="V61" s="67">
        <f>SUBTOTAL(9,V62:V145)</f>
        <v>0</v>
      </c>
      <c r="W61" s="67">
        <f>SUBTOTAL(9,W62:W145)</f>
        <v>0</v>
      </c>
      <c r="X61" s="70"/>
      <c r="Y61" s="26"/>
      <c r="Z61" s="26"/>
      <c r="AB61" s="24" t="s">
        <v>294</v>
      </c>
    </row>
    <row r="62" spans="6:28" s="71" customFormat="1" outlineLevel="4">
      <c r="F62" s="17">
        <v>14</v>
      </c>
      <c r="G62" s="18" t="s">
        <v>2929</v>
      </c>
      <c r="H62" s="72" t="s">
        <v>4354</v>
      </c>
      <c r="I62" s="72"/>
      <c r="J62" s="73" t="s">
        <v>1634</v>
      </c>
      <c r="K62" s="18" t="s">
        <v>3092</v>
      </c>
      <c r="L62" s="74">
        <v>10</v>
      </c>
      <c r="M62" s="21">
        <v>0</v>
      </c>
      <c r="N62" s="74">
        <f>L62*(1+M62/100)</f>
        <v>10</v>
      </c>
      <c r="O62" s="145"/>
      <c r="P62" s="22">
        <f>N62*O62</f>
        <v>0</v>
      </c>
      <c r="Q62" s="75"/>
      <c r="R62" s="76">
        <f>N62*Q62</f>
        <v>0</v>
      </c>
      <c r="S62" s="75"/>
      <c r="T62" s="76">
        <f>N62*S62</f>
        <v>0</v>
      </c>
      <c r="U62" s="22">
        <v>21</v>
      </c>
      <c r="V62" s="22">
        <f>P62*(U62/100)</f>
        <v>0</v>
      </c>
      <c r="W62" s="22">
        <f>P62+V62</f>
        <v>0</v>
      </c>
      <c r="X62" s="73"/>
      <c r="Y62" s="72" t="s">
        <v>3134</v>
      </c>
      <c r="Z62" s="72" t="s">
        <v>2950</v>
      </c>
      <c r="AA62" s="143" t="s">
        <v>296</v>
      </c>
      <c r="AB62" s="24" t="s">
        <v>294</v>
      </c>
    </row>
    <row r="63" spans="6:28" s="77" customFormat="1" outlineLevel="5">
      <c r="F63" s="78"/>
      <c r="G63" s="79"/>
      <c r="H63" s="79"/>
      <c r="I63" s="79"/>
      <c r="J63" s="80" t="s">
        <v>2759</v>
      </c>
      <c r="K63" s="79"/>
      <c r="L63" s="81">
        <v>1</v>
      </c>
      <c r="M63" s="82"/>
      <c r="N63" s="83"/>
      <c r="O63" s="82"/>
      <c r="P63" s="84"/>
      <c r="Q63" s="85"/>
      <c r="R63" s="82"/>
      <c r="S63" s="82"/>
      <c r="T63" s="82"/>
      <c r="U63" s="119" t="s">
        <v>2908</v>
      </c>
      <c r="V63" s="82"/>
      <c r="W63" s="82"/>
      <c r="X63" s="80"/>
      <c r="Y63" s="79"/>
      <c r="Z63" s="79"/>
      <c r="AB63" s="24" t="s">
        <v>294</v>
      </c>
    </row>
    <row r="64" spans="6:28" s="77" customFormat="1" outlineLevel="5">
      <c r="F64" s="78"/>
      <c r="G64" s="79"/>
      <c r="H64" s="79"/>
      <c r="I64" s="79"/>
      <c r="J64" s="80" t="s">
        <v>2760</v>
      </c>
      <c r="K64" s="79"/>
      <c r="L64" s="81">
        <v>1</v>
      </c>
      <c r="M64" s="82"/>
      <c r="N64" s="83"/>
      <c r="O64" s="82"/>
      <c r="P64" s="84"/>
      <c r="Q64" s="85"/>
      <c r="R64" s="82"/>
      <c r="S64" s="82"/>
      <c r="T64" s="82"/>
      <c r="U64" s="119" t="s">
        <v>2908</v>
      </c>
      <c r="V64" s="82"/>
      <c r="W64" s="82"/>
      <c r="X64" s="80"/>
      <c r="Y64" s="79"/>
      <c r="Z64" s="79"/>
      <c r="AB64" s="24" t="s">
        <v>294</v>
      </c>
    </row>
    <row r="65" spans="6:28" s="77" customFormat="1" outlineLevel="5">
      <c r="F65" s="78"/>
      <c r="G65" s="79"/>
      <c r="H65" s="79"/>
      <c r="I65" s="79"/>
      <c r="J65" s="80" t="s">
        <v>2761</v>
      </c>
      <c r="K65" s="79"/>
      <c r="L65" s="81">
        <v>1</v>
      </c>
      <c r="M65" s="82"/>
      <c r="N65" s="83"/>
      <c r="O65" s="82"/>
      <c r="P65" s="84"/>
      <c r="Q65" s="85"/>
      <c r="R65" s="82"/>
      <c r="S65" s="82"/>
      <c r="T65" s="82"/>
      <c r="U65" s="119" t="s">
        <v>2908</v>
      </c>
      <c r="V65" s="82"/>
      <c r="W65" s="82"/>
      <c r="X65" s="80"/>
      <c r="Y65" s="79"/>
      <c r="Z65" s="79"/>
      <c r="AB65" s="24" t="s">
        <v>294</v>
      </c>
    </row>
    <row r="66" spans="6:28" s="77" customFormat="1" outlineLevel="5">
      <c r="F66" s="78"/>
      <c r="G66" s="79"/>
      <c r="H66" s="79"/>
      <c r="I66" s="79"/>
      <c r="J66" s="80" t="s">
        <v>2762</v>
      </c>
      <c r="K66" s="79"/>
      <c r="L66" s="81">
        <v>1</v>
      </c>
      <c r="M66" s="82"/>
      <c r="N66" s="83"/>
      <c r="O66" s="82"/>
      <c r="P66" s="84"/>
      <c r="Q66" s="85"/>
      <c r="R66" s="82"/>
      <c r="S66" s="82"/>
      <c r="T66" s="82"/>
      <c r="U66" s="119" t="s">
        <v>2908</v>
      </c>
      <c r="V66" s="82"/>
      <c r="W66" s="82"/>
      <c r="X66" s="80"/>
      <c r="Y66" s="79"/>
      <c r="Z66" s="79"/>
      <c r="AB66" s="24" t="s">
        <v>294</v>
      </c>
    </row>
    <row r="67" spans="6:28" s="77" customFormat="1" outlineLevel="5">
      <c r="F67" s="78"/>
      <c r="G67" s="79"/>
      <c r="H67" s="79"/>
      <c r="I67" s="79"/>
      <c r="J67" s="80" t="s">
        <v>2763</v>
      </c>
      <c r="K67" s="79"/>
      <c r="L67" s="81">
        <v>1</v>
      </c>
      <c r="M67" s="82"/>
      <c r="N67" s="83"/>
      <c r="O67" s="82"/>
      <c r="P67" s="84"/>
      <c r="Q67" s="85"/>
      <c r="R67" s="82"/>
      <c r="S67" s="82"/>
      <c r="T67" s="82"/>
      <c r="U67" s="119" t="s">
        <v>2908</v>
      </c>
      <c r="V67" s="82"/>
      <c r="W67" s="82"/>
      <c r="X67" s="80"/>
      <c r="Y67" s="79"/>
      <c r="Z67" s="79"/>
      <c r="AB67" s="24" t="s">
        <v>294</v>
      </c>
    </row>
    <row r="68" spans="6:28" s="77" customFormat="1" outlineLevel="5">
      <c r="F68" s="78"/>
      <c r="G68" s="79"/>
      <c r="H68" s="79"/>
      <c r="I68" s="79"/>
      <c r="J68" s="80" t="s">
        <v>2779</v>
      </c>
      <c r="K68" s="79"/>
      <c r="L68" s="81">
        <v>1</v>
      </c>
      <c r="M68" s="82"/>
      <c r="N68" s="83"/>
      <c r="O68" s="82"/>
      <c r="P68" s="84"/>
      <c r="Q68" s="85"/>
      <c r="R68" s="82"/>
      <c r="S68" s="82"/>
      <c r="T68" s="82"/>
      <c r="U68" s="119" t="s">
        <v>2908</v>
      </c>
      <c r="V68" s="82"/>
      <c r="W68" s="82"/>
      <c r="X68" s="80"/>
      <c r="Y68" s="79"/>
      <c r="Z68" s="79"/>
      <c r="AB68" s="24" t="s">
        <v>294</v>
      </c>
    </row>
    <row r="69" spans="6:28" s="77" customFormat="1" outlineLevel="5">
      <c r="F69" s="78"/>
      <c r="G69" s="79"/>
      <c r="H69" s="79"/>
      <c r="I69" s="79"/>
      <c r="J69" s="80" t="s">
        <v>2796</v>
      </c>
      <c r="K69" s="79"/>
      <c r="L69" s="81">
        <v>1</v>
      </c>
      <c r="M69" s="82"/>
      <c r="N69" s="83"/>
      <c r="O69" s="82"/>
      <c r="P69" s="84"/>
      <c r="Q69" s="85"/>
      <c r="R69" s="82"/>
      <c r="S69" s="82"/>
      <c r="T69" s="82"/>
      <c r="U69" s="119" t="s">
        <v>2908</v>
      </c>
      <c r="V69" s="82"/>
      <c r="W69" s="82"/>
      <c r="X69" s="80"/>
      <c r="Y69" s="79"/>
      <c r="Z69" s="79"/>
      <c r="AB69" s="24" t="s">
        <v>294</v>
      </c>
    </row>
    <row r="70" spans="6:28" s="77" customFormat="1" outlineLevel="5">
      <c r="F70" s="78"/>
      <c r="G70" s="79"/>
      <c r="H70" s="79"/>
      <c r="I70" s="79"/>
      <c r="J70" s="80" t="s">
        <v>2812</v>
      </c>
      <c r="K70" s="79"/>
      <c r="L70" s="81">
        <v>1</v>
      </c>
      <c r="M70" s="82"/>
      <c r="N70" s="83"/>
      <c r="O70" s="82"/>
      <c r="P70" s="84"/>
      <c r="Q70" s="85"/>
      <c r="R70" s="82"/>
      <c r="S70" s="82"/>
      <c r="T70" s="82"/>
      <c r="U70" s="119" t="s">
        <v>2908</v>
      </c>
      <c r="V70" s="82"/>
      <c r="W70" s="82"/>
      <c r="X70" s="80"/>
      <c r="Y70" s="79"/>
      <c r="Z70" s="79"/>
      <c r="AB70" s="24" t="s">
        <v>294</v>
      </c>
    </row>
    <row r="71" spans="6:28" s="77" customFormat="1" outlineLevel="5">
      <c r="F71" s="78"/>
      <c r="G71" s="79"/>
      <c r="H71" s="79"/>
      <c r="I71" s="79"/>
      <c r="J71" s="80" t="s">
        <v>2817</v>
      </c>
      <c r="K71" s="79"/>
      <c r="L71" s="81">
        <v>1</v>
      </c>
      <c r="M71" s="82"/>
      <c r="N71" s="83"/>
      <c r="O71" s="82"/>
      <c r="P71" s="84"/>
      <c r="Q71" s="85"/>
      <c r="R71" s="82"/>
      <c r="S71" s="82"/>
      <c r="T71" s="82"/>
      <c r="U71" s="119" t="s">
        <v>2908</v>
      </c>
      <c r="V71" s="82"/>
      <c r="W71" s="82"/>
      <c r="X71" s="80"/>
      <c r="Y71" s="79"/>
      <c r="Z71" s="79"/>
      <c r="AB71" s="24" t="s">
        <v>294</v>
      </c>
    </row>
    <row r="72" spans="6:28" s="77" customFormat="1" outlineLevel="5">
      <c r="F72" s="78"/>
      <c r="G72" s="79"/>
      <c r="H72" s="79"/>
      <c r="I72" s="79"/>
      <c r="J72" s="80" t="s">
        <v>2819</v>
      </c>
      <c r="K72" s="79"/>
      <c r="L72" s="81">
        <v>1</v>
      </c>
      <c r="M72" s="82"/>
      <c r="N72" s="83"/>
      <c r="O72" s="82"/>
      <c r="P72" s="84"/>
      <c r="Q72" s="85"/>
      <c r="R72" s="82"/>
      <c r="S72" s="82"/>
      <c r="T72" s="82"/>
      <c r="U72" s="119" t="s">
        <v>2908</v>
      </c>
      <c r="V72" s="82"/>
      <c r="W72" s="82"/>
      <c r="X72" s="80"/>
      <c r="Y72" s="79"/>
      <c r="Z72" s="79"/>
      <c r="AB72" s="24" t="s">
        <v>294</v>
      </c>
    </row>
    <row r="73" spans="6:28" s="71" customFormat="1" ht="24" outlineLevel="4">
      <c r="F73" s="17">
        <v>15</v>
      </c>
      <c r="G73" s="18" t="s">
        <v>2929</v>
      </c>
      <c r="H73" s="72" t="s">
        <v>4355</v>
      </c>
      <c r="I73" s="72"/>
      <c r="J73" s="73" t="s">
        <v>1079</v>
      </c>
      <c r="K73" s="18" t="s">
        <v>3092</v>
      </c>
      <c r="L73" s="74">
        <v>10</v>
      </c>
      <c r="M73" s="21">
        <v>1300</v>
      </c>
      <c r="N73" s="74">
        <f>L73*(1+M73/100)</f>
        <v>140</v>
      </c>
      <c r="O73" s="145"/>
      <c r="P73" s="22">
        <f>N73*O73</f>
        <v>0</v>
      </c>
      <c r="Q73" s="75"/>
      <c r="R73" s="76">
        <f>N73*Q73</f>
        <v>0</v>
      </c>
      <c r="S73" s="75"/>
      <c r="T73" s="76">
        <f>N73*S73</f>
        <v>0</v>
      </c>
      <c r="U73" s="22">
        <v>21</v>
      </c>
      <c r="V73" s="22">
        <f>P73*(U73/100)</f>
        <v>0</v>
      </c>
      <c r="W73" s="22">
        <f>P73+V73</f>
        <v>0</v>
      </c>
      <c r="X73" s="73"/>
      <c r="Y73" s="72" t="s">
        <v>3134</v>
      </c>
      <c r="Z73" s="72" t="s">
        <v>2950</v>
      </c>
      <c r="AA73" s="143" t="s">
        <v>296</v>
      </c>
      <c r="AB73" s="24" t="s">
        <v>294</v>
      </c>
    </row>
    <row r="74" spans="6:28" s="71" customFormat="1" outlineLevel="4">
      <c r="F74" s="17">
        <v>16</v>
      </c>
      <c r="G74" s="18" t="s">
        <v>2929</v>
      </c>
      <c r="H74" s="72" t="s">
        <v>4356</v>
      </c>
      <c r="I74" s="72"/>
      <c r="J74" s="73" t="s">
        <v>1658</v>
      </c>
      <c r="K74" s="18" t="s">
        <v>3092</v>
      </c>
      <c r="L74" s="74">
        <v>10</v>
      </c>
      <c r="M74" s="21">
        <v>0</v>
      </c>
      <c r="N74" s="74">
        <f>L74*(1+M74/100)</f>
        <v>10</v>
      </c>
      <c r="O74" s="145"/>
      <c r="P74" s="22">
        <f>N74*O74</f>
        <v>0</v>
      </c>
      <c r="Q74" s="75"/>
      <c r="R74" s="76">
        <f>N74*Q74</f>
        <v>0</v>
      </c>
      <c r="S74" s="75"/>
      <c r="T74" s="76">
        <f>N74*S74</f>
        <v>0</v>
      </c>
      <c r="U74" s="22">
        <v>21</v>
      </c>
      <c r="V74" s="22">
        <f>P74*(U74/100)</f>
        <v>0</v>
      </c>
      <c r="W74" s="22">
        <f>P74+V74</f>
        <v>0</v>
      </c>
      <c r="X74" s="73"/>
      <c r="Y74" s="72" t="s">
        <v>3134</v>
      </c>
      <c r="Z74" s="72" t="s">
        <v>2950</v>
      </c>
      <c r="AA74" s="143" t="s">
        <v>296</v>
      </c>
      <c r="AB74" s="24" t="s">
        <v>294</v>
      </c>
    </row>
    <row r="75" spans="6:28" s="71" customFormat="1" outlineLevel="4">
      <c r="F75" s="17">
        <v>17</v>
      </c>
      <c r="G75" s="18" t="s">
        <v>2929</v>
      </c>
      <c r="H75" s="72" t="s">
        <v>4357</v>
      </c>
      <c r="I75" s="72"/>
      <c r="J75" s="73" t="s">
        <v>1445</v>
      </c>
      <c r="K75" s="18" t="s">
        <v>3092</v>
      </c>
      <c r="L75" s="74">
        <v>35</v>
      </c>
      <c r="M75" s="21">
        <v>0</v>
      </c>
      <c r="N75" s="74">
        <f>L75*(1+M75/100)</f>
        <v>35</v>
      </c>
      <c r="O75" s="145"/>
      <c r="P75" s="22">
        <f>N75*O75</f>
        <v>0</v>
      </c>
      <c r="Q75" s="75"/>
      <c r="R75" s="76">
        <f>N75*Q75</f>
        <v>0</v>
      </c>
      <c r="S75" s="75"/>
      <c r="T75" s="76">
        <f>N75*S75</f>
        <v>0</v>
      </c>
      <c r="U75" s="22">
        <v>21</v>
      </c>
      <c r="V75" s="22">
        <f>P75*(U75/100)</f>
        <v>0</v>
      </c>
      <c r="W75" s="22">
        <f>P75+V75</f>
        <v>0</v>
      </c>
      <c r="X75" s="73"/>
      <c r="Y75" s="72" t="s">
        <v>3134</v>
      </c>
      <c r="Z75" s="72" t="s">
        <v>2950</v>
      </c>
      <c r="AA75" s="143" t="s">
        <v>296</v>
      </c>
      <c r="AB75" s="24" t="s">
        <v>294</v>
      </c>
    </row>
    <row r="76" spans="6:28" s="77" customFormat="1" outlineLevel="5">
      <c r="F76" s="78"/>
      <c r="G76" s="79"/>
      <c r="H76" s="79"/>
      <c r="I76" s="79"/>
      <c r="J76" s="80" t="s">
        <v>2756</v>
      </c>
      <c r="K76" s="79"/>
      <c r="L76" s="81">
        <v>1</v>
      </c>
      <c r="M76" s="82"/>
      <c r="N76" s="83"/>
      <c r="O76" s="82"/>
      <c r="P76" s="84"/>
      <c r="Q76" s="85"/>
      <c r="R76" s="82"/>
      <c r="S76" s="82"/>
      <c r="T76" s="82"/>
      <c r="U76" s="119" t="s">
        <v>2908</v>
      </c>
      <c r="V76" s="82"/>
      <c r="W76" s="82"/>
      <c r="X76" s="80"/>
      <c r="Y76" s="79"/>
      <c r="Z76" s="79"/>
      <c r="AB76" s="24" t="s">
        <v>294</v>
      </c>
    </row>
    <row r="77" spans="6:28" s="77" customFormat="1" outlineLevel="5">
      <c r="F77" s="78"/>
      <c r="G77" s="79"/>
      <c r="H77" s="79"/>
      <c r="I77" s="79"/>
      <c r="J77" s="80" t="s">
        <v>1932</v>
      </c>
      <c r="K77" s="79"/>
      <c r="L77" s="81">
        <v>1</v>
      </c>
      <c r="M77" s="82"/>
      <c r="N77" s="83"/>
      <c r="O77" s="82"/>
      <c r="P77" s="84"/>
      <c r="Q77" s="85"/>
      <c r="R77" s="82"/>
      <c r="S77" s="82"/>
      <c r="T77" s="82"/>
      <c r="U77" s="119" t="s">
        <v>2908</v>
      </c>
      <c r="V77" s="82"/>
      <c r="W77" s="82"/>
      <c r="X77" s="80"/>
      <c r="Y77" s="79"/>
      <c r="Z77" s="79"/>
      <c r="AB77" s="24" t="s">
        <v>294</v>
      </c>
    </row>
    <row r="78" spans="6:28" s="77" customFormat="1" outlineLevel="5">
      <c r="F78" s="78"/>
      <c r="G78" s="79"/>
      <c r="H78" s="79"/>
      <c r="I78" s="79"/>
      <c r="J78" s="80" t="s">
        <v>1933</v>
      </c>
      <c r="K78" s="79"/>
      <c r="L78" s="81">
        <v>1</v>
      </c>
      <c r="M78" s="82"/>
      <c r="N78" s="83"/>
      <c r="O78" s="82"/>
      <c r="P78" s="84"/>
      <c r="Q78" s="85"/>
      <c r="R78" s="82"/>
      <c r="S78" s="82"/>
      <c r="T78" s="82"/>
      <c r="U78" s="119" t="s">
        <v>2908</v>
      </c>
      <c r="V78" s="82"/>
      <c r="W78" s="82"/>
      <c r="X78" s="80"/>
      <c r="Y78" s="79"/>
      <c r="Z78" s="79"/>
      <c r="AB78" s="24" t="s">
        <v>294</v>
      </c>
    </row>
    <row r="79" spans="6:28" s="77" customFormat="1" outlineLevel="5">
      <c r="F79" s="78"/>
      <c r="G79" s="79"/>
      <c r="H79" s="79"/>
      <c r="I79" s="79"/>
      <c r="J79" s="80" t="s">
        <v>2765</v>
      </c>
      <c r="K79" s="79"/>
      <c r="L79" s="81">
        <v>1</v>
      </c>
      <c r="M79" s="82"/>
      <c r="N79" s="83"/>
      <c r="O79" s="82"/>
      <c r="P79" s="84"/>
      <c r="Q79" s="85"/>
      <c r="R79" s="82"/>
      <c r="S79" s="82"/>
      <c r="T79" s="82"/>
      <c r="U79" s="119" t="s">
        <v>2908</v>
      </c>
      <c r="V79" s="82"/>
      <c r="W79" s="82"/>
      <c r="X79" s="80"/>
      <c r="Y79" s="79"/>
      <c r="Z79" s="79"/>
      <c r="AB79" s="24" t="s">
        <v>294</v>
      </c>
    </row>
    <row r="80" spans="6:28" s="77" customFormat="1" outlineLevel="5">
      <c r="F80" s="78"/>
      <c r="G80" s="79"/>
      <c r="H80" s="79"/>
      <c r="I80" s="79"/>
      <c r="J80" s="80" t="s">
        <v>2770</v>
      </c>
      <c r="K80" s="79"/>
      <c r="L80" s="81">
        <v>1</v>
      </c>
      <c r="M80" s="82"/>
      <c r="N80" s="83"/>
      <c r="O80" s="82"/>
      <c r="P80" s="84"/>
      <c r="Q80" s="85"/>
      <c r="R80" s="82"/>
      <c r="S80" s="82"/>
      <c r="T80" s="82"/>
      <c r="U80" s="119" t="s">
        <v>2908</v>
      </c>
      <c r="V80" s="82"/>
      <c r="W80" s="82"/>
      <c r="X80" s="80"/>
      <c r="Y80" s="79"/>
      <c r="Z80" s="79"/>
      <c r="AB80" s="24" t="s">
        <v>294</v>
      </c>
    </row>
    <row r="81" spans="6:28" s="77" customFormat="1" outlineLevel="5">
      <c r="F81" s="78"/>
      <c r="G81" s="79"/>
      <c r="H81" s="79"/>
      <c r="I81" s="79"/>
      <c r="J81" s="80" t="s">
        <v>2771</v>
      </c>
      <c r="K81" s="79"/>
      <c r="L81" s="81">
        <v>1</v>
      </c>
      <c r="M81" s="82"/>
      <c r="N81" s="83"/>
      <c r="O81" s="82"/>
      <c r="P81" s="84"/>
      <c r="Q81" s="85"/>
      <c r="R81" s="82"/>
      <c r="S81" s="82"/>
      <c r="T81" s="82"/>
      <c r="U81" s="119" t="s">
        <v>2908</v>
      </c>
      <c r="V81" s="82"/>
      <c r="W81" s="82"/>
      <c r="X81" s="80"/>
      <c r="Y81" s="79"/>
      <c r="Z81" s="79"/>
      <c r="AB81" s="24" t="s">
        <v>294</v>
      </c>
    </row>
    <row r="82" spans="6:28" s="77" customFormat="1" outlineLevel="5">
      <c r="F82" s="78"/>
      <c r="G82" s="79"/>
      <c r="H82" s="79"/>
      <c r="I82" s="79"/>
      <c r="J82" s="80" t="s">
        <v>2772</v>
      </c>
      <c r="K82" s="79"/>
      <c r="L82" s="81">
        <v>1</v>
      </c>
      <c r="M82" s="82"/>
      <c r="N82" s="83"/>
      <c r="O82" s="82"/>
      <c r="P82" s="84"/>
      <c r="Q82" s="85"/>
      <c r="R82" s="82"/>
      <c r="S82" s="82"/>
      <c r="T82" s="82"/>
      <c r="U82" s="119" t="s">
        <v>2908</v>
      </c>
      <c r="V82" s="82"/>
      <c r="W82" s="82"/>
      <c r="X82" s="80"/>
      <c r="Y82" s="79"/>
      <c r="Z82" s="79"/>
      <c r="AB82" s="24" t="s">
        <v>294</v>
      </c>
    </row>
    <row r="83" spans="6:28" s="77" customFormat="1" outlineLevel="5">
      <c r="F83" s="78"/>
      <c r="G83" s="79"/>
      <c r="H83" s="79"/>
      <c r="I83" s="79"/>
      <c r="J83" s="80" t="s">
        <v>2773</v>
      </c>
      <c r="K83" s="79"/>
      <c r="L83" s="81">
        <v>1</v>
      </c>
      <c r="M83" s="82"/>
      <c r="N83" s="83"/>
      <c r="O83" s="82"/>
      <c r="P83" s="84"/>
      <c r="Q83" s="85"/>
      <c r="R83" s="82"/>
      <c r="S83" s="82"/>
      <c r="T83" s="82"/>
      <c r="U83" s="119" t="s">
        <v>2908</v>
      </c>
      <c r="V83" s="82"/>
      <c r="W83" s="82"/>
      <c r="X83" s="80"/>
      <c r="Y83" s="79"/>
      <c r="Z83" s="79"/>
      <c r="AB83" s="24" t="s">
        <v>294</v>
      </c>
    </row>
    <row r="84" spans="6:28" s="77" customFormat="1" outlineLevel="5">
      <c r="F84" s="78"/>
      <c r="G84" s="79"/>
      <c r="H84" s="79"/>
      <c r="I84" s="79"/>
      <c r="J84" s="80" t="s">
        <v>2774</v>
      </c>
      <c r="K84" s="79"/>
      <c r="L84" s="81">
        <v>1</v>
      </c>
      <c r="M84" s="82"/>
      <c r="N84" s="83"/>
      <c r="O84" s="82"/>
      <c r="P84" s="84"/>
      <c r="Q84" s="85"/>
      <c r="R84" s="82"/>
      <c r="S84" s="82"/>
      <c r="T84" s="82"/>
      <c r="U84" s="119" t="s">
        <v>2908</v>
      </c>
      <c r="V84" s="82"/>
      <c r="W84" s="82"/>
      <c r="X84" s="80"/>
      <c r="Y84" s="79"/>
      <c r="Z84" s="79"/>
      <c r="AB84" s="24" t="s">
        <v>294</v>
      </c>
    </row>
    <row r="85" spans="6:28" s="77" customFormat="1" outlineLevel="5">
      <c r="F85" s="78"/>
      <c r="G85" s="79"/>
      <c r="H85" s="79"/>
      <c r="I85" s="79"/>
      <c r="J85" s="80" t="s">
        <v>2775</v>
      </c>
      <c r="K85" s="79"/>
      <c r="L85" s="81">
        <v>1</v>
      </c>
      <c r="M85" s="82"/>
      <c r="N85" s="83"/>
      <c r="O85" s="82"/>
      <c r="P85" s="84"/>
      <c r="Q85" s="85"/>
      <c r="R85" s="82"/>
      <c r="S85" s="82"/>
      <c r="T85" s="82"/>
      <c r="U85" s="119" t="s">
        <v>2908</v>
      </c>
      <c r="V85" s="82"/>
      <c r="W85" s="82"/>
      <c r="X85" s="80"/>
      <c r="Y85" s="79"/>
      <c r="Z85" s="79"/>
      <c r="AB85" s="24" t="s">
        <v>294</v>
      </c>
    </row>
    <row r="86" spans="6:28" s="77" customFormat="1" outlineLevel="5">
      <c r="F86" s="78"/>
      <c r="G86" s="79"/>
      <c r="H86" s="79"/>
      <c r="I86" s="79"/>
      <c r="J86" s="80" t="s">
        <v>2776</v>
      </c>
      <c r="K86" s="79"/>
      <c r="L86" s="81">
        <v>1</v>
      </c>
      <c r="M86" s="82"/>
      <c r="N86" s="83"/>
      <c r="O86" s="82"/>
      <c r="P86" s="84"/>
      <c r="Q86" s="85"/>
      <c r="R86" s="82"/>
      <c r="S86" s="82"/>
      <c r="T86" s="82"/>
      <c r="U86" s="119" t="s">
        <v>2908</v>
      </c>
      <c r="V86" s="82"/>
      <c r="W86" s="82"/>
      <c r="X86" s="80"/>
      <c r="Y86" s="79"/>
      <c r="Z86" s="79"/>
      <c r="AB86" s="24" t="s">
        <v>294</v>
      </c>
    </row>
    <row r="87" spans="6:28" s="77" customFormat="1" outlineLevel="5">
      <c r="F87" s="78"/>
      <c r="G87" s="79"/>
      <c r="H87" s="79"/>
      <c r="I87" s="79"/>
      <c r="J87" s="80" t="s">
        <v>2777</v>
      </c>
      <c r="K87" s="79"/>
      <c r="L87" s="81">
        <v>1</v>
      </c>
      <c r="M87" s="82"/>
      <c r="N87" s="83"/>
      <c r="O87" s="82"/>
      <c r="P87" s="84"/>
      <c r="Q87" s="85"/>
      <c r="R87" s="82"/>
      <c r="S87" s="82"/>
      <c r="T87" s="82"/>
      <c r="U87" s="119" t="s">
        <v>2908</v>
      </c>
      <c r="V87" s="82"/>
      <c r="W87" s="82"/>
      <c r="X87" s="80"/>
      <c r="Y87" s="79"/>
      <c r="Z87" s="79"/>
      <c r="AB87" s="24" t="s">
        <v>294</v>
      </c>
    </row>
    <row r="88" spans="6:28" s="77" customFormat="1" outlineLevel="5">
      <c r="F88" s="78"/>
      <c r="G88" s="79"/>
      <c r="H88" s="79"/>
      <c r="I88" s="79"/>
      <c r="J88" s="80" t="s">
        <v>2778</v>
      </c>
      <c r="K88" s="79"/>
      <c r="L88" s="81">
        <v>1</v>
      </c>
      <c r="M88" s="82"/>
      <c r="N88" s="83"/>
      <c r="O88" s="82"/>
      <c r="P88" s="84"/>
      <c r="Q88" s="85"/>
      <c r="R88" s="82"/>
      <c r="S88" s="82"/>
      <c r="T88" s="82"/>
      <c r="U88" s="119" t="s">
        <v>2908</v>
      </c>
      <c r="V88" s="82"/>
      <c r="W88" s="82"/>
      <c r="X88" s="80"/>
      <c r="Y88" s="79"/>
      <c r="Z88" s="79"/>
      <c r="AB88" s="24" t="s">
        <v>294</v>
      </c>
    </row>
    <row r="89" spans="6:28" s="77" customFormat="1" outlineLevel="5">
      <c r="F89" s="78"/>
      <c r="G89" s="79"/>
      <c r="H89" s="79"/>
      <c r="I89" s="79"/>
      <c r="J89" s="80" t="s">
        <v>2754</v>
      </c>
      <c r="K89" s="79"/>
      <c r="L89" s="81">
        <v>1</v>
      </c>
      <c r="M89" s="82"/>
      <c r="N89" s="83"/>
      <c r="O89" s="82"/>
      <c r="P89" s="84"/>
      <c r="Q89" s="85"/>
      <c r="R89" s="82"/>
      <c r="S89" s="82"/>
      <c r="T89" s="82"/>
      <c r="U89" s="119" t="s">
        <v>2908</v>
      </c>
      <c r="V89" s="82"/>
      <c r="W89" s="82"/>
      <c r="X89" s="80"/>
      <c r="Y89" s="79"/>
      <c r="Z89" s="79"/>
      <c r="AB89" s="24" t="s">
        <v>294</v>
      </c>
    </row>
    <row r="90" spans="6:28" s="77" customFormat="1" outlineLevel="5">
      <c r="F90" s="78"/>
      <c r="G90" s="79"/>
      <c r="H90" s="79"/>
      <c r="I90" s="79"/>
      <c r="J90" s="80" t="s">
        <v>2755</v>
      </c>
      <c r="K90" s="79"/>
      <c r="L90" s="81">
        <v>1</v>
      </c>
      <c r="M90" s="82"/>
      <c r="N90" s="83"/>
      <c r="O90" s="82"/>
      <c r="P90" s="84"/>
      <c r="Q90" s="85"/>
      <c r="R90" s="82"/>
      <c r="S90" s="82"/>
      <c r="T90" s="82"/>
      <c r="U90" s="119" t="s">
        <v>2908</v>
      </c>
      <c r="V90" s="82"/>
      <c r="W90" s="82"/>
      <c r="X90" s="80"/>
      <c r="Y90" s="79"/>
      <c r="Z90" s="79"/>
      <c r="AB90" s="24" t="s">
        <v>294</v>
      </c>
    </row>
    <row r="91" spans="6:28" s="77" customFormat="1" outlineLevel="5">
      <c r="F91" s="78"/>
      <c r="G91" s="79"/>
      <c r="H91" s="79"/>
      <c r="I91" s="79"/>
      <c r="J91" s="80" t="s">
        <v>2764</v>
      </c>
      <c r="K91" s="79"/>
      <c r="L91" s="81">
        <v>1</v>
      </c>
      <c r="M91" s="82"/>
      <c r="N91" s="83"/>
      <c r="O91" s="82"/>
      <c r="P91" s="84"/>
      <c r="Q91" s="85"/>
      <c r="R91" s="82"/>
      <c r="S91" s="82"/>
      <c r="T91" s="82"/>
      <c r="U91" s="119" t="s">
        <v>2908</v>
      </c>
      <c r="V91" s="82"/>
      <c r="W91" s="82"/>
      <c r="X91" s="80"/>
      <c r="Y91" s="79"/>
      <c r="Z91" s="79"/>
      <c r="AB91" s="24" t="s">
        <v>294</v>
      </c>
    </row>
    <row r="92" spans="6:28" s="77" customFormat="1" outlineLevel="5">
      <c r="F92" s="78"/>
      <c r="G92" s="79"/>
      <c r="H92" s="79"/>
      <c r="I92" s="79"/>
      <c r="J92" s="80" t="s">
        <v>1934</v>
      </c>
      <c r="K92" s="79"/>
      <c r="L92" s="81">
        <v>1</v>
      </c>
      <c r="M92" s="82"/>
      <c r="N92" s="83"/>
      <c r="O92" s="82"/>
      <c r="P92" s="84"/>
      <c r="Q92" s="85"/>
      <c r="R92" s="82"/>
      <c r="S92" s="82"/>
      <c r="T92" s="82"/>
      <c r="U92" s="119" t="s">
        <v>2908</v>
      </c>
      <c r="V92" s="82"/>
      <c r="W92" s="82"/>
      <c r="X92" s="80"/>
      <c r="Y92" s="79"/>
      <c r="Z92" s="79"/>
      <c r="AB92" s="24" t="s">
        <v>294</v>
      </c>
    </row>
    <row r="93" spans="6:28" s="77" customFormat="1" outlineLevel="5">
      <c r="F93" s="78"/>
      <c r="G93" s="79"/>
      <c r="H93" s="79"/>
      <c r="I93" s="79"/>
      <c r="J93" s="80" t="s">
        <v>2766</v>
      </c>
      <c r="K93" s="79"/>
      <c r="L93" s="81">
        <v>1</v>
      </c>
      <c r="M93" s="82"/>
      <c r="N93" s="83"/>
      <c r="O93" s="82"/>
      <c r="P93" s="84"/>
      <c r="Q93" s="85"/>
      <c r="R93" s="82"/>
      <c r="S93" s="82"/>
      <c r="T93" s="82"/>
      <c r="U93" s="119" t="s">
        <v>2908</v>
      </c>
      <c r="V93" s="82"/>
      <c r="W93" s="82"/>
      <c r="X93" s="80"/>
      <c r="Y93" s="79"/>
      <c r="Z93" s="79"/>
      <c r="AB93" s="24" t="s">
        <v>294</v>
      </c>
    </row>
    <row r="94" spans="6:28" s="77" customFormat="1" outlineLevel="5">
      <c r="F94" s="78"/>
      <c r="G94" s="79"/>
      <c r="H94" s="79"/>
      <c r="I94" s="79"/>
      <c r="J94" s="80" t="s">
        <v>2767</v>
      </c>
      <c r="K94" s="79"/>
      <c r="L94" s="81">
        <v>1</v>
      </c>
      <c r="M94" s="82"/>
      <c r="N94" s="83"/>
      <c r="O94" s="82"/>
      <c r="P94" s="84"/>
      <c r="Q94" s="85"/>
      <c r="R94" s="82"/>
      <c r="S94" s="82"/>
      <c r="T94" s="82"/>
      <c r="U94" s="119" t="s">
        <v>2908</v>
      </c>
      <c r="V94" s="82"/>
      <c r="W94" s="82"/>
      <c r="X94" s="80"/>
      <c r="Y94" s="79"/>
      <c r="Z94" s="79"/>
      <c r="AB94" s="24" t="s">
        <v>294</v>
      </c>
    </row>
    <row r="95" spans="6:28" s="77" customFormat="1" outlineLevel="5">
      <c r="F95" s="78"/>
      <c r="G95" s="79"/>
      <c r="H95" s="79"/>
      <c r="I95" s="79"/>
      <c r="J95" s="80" t="s">
        <v>2768</v>
      </c>
      <c r="K95" s="79"/>
      <c r="L95" s="81">
        <v>1</v>
      </c>
      <c r="M95" s="82"/>
      <c r="N95" s="83"/>
      <c r="O95" s="82"/>
      <c r="P95" s="84"/>
      <c r="Q95" s="85"/>
      <c r="R95" s="82"/>
      <c r="S95" s="82"/>
      <c r="T95" s="82"/>
      <c r="U95" s="119" t="s">
        <v>2908</v>
      </c>
      <c r="V95" s="82"/>
      <c r="W95" s="82"/>
      <c r="X95" s="80"/>
      <c r="Y95" s="79"/>
      <c r="Z95" s="79"/>
      <c r="AB95" s="24" t="s">
        <v>294</v>
      </c>
    </row>
    <row r="96" spans="6:28" s="77" customFormat="1" outlineLevel="5">
      <c r="F96" s="78"/>
      <c r="G96" s="79"/>
      <c r="H96" s="79"/>
      <c r="I96" s="79"/>
      <c r="J96" s="80" t="s">
        <v>2769</v>
      </c>
      <c r="K96" s="79"/>
      <c r="L96" s="81">
        <v>1</v>
      </c>
      <c r="M96" s="82"/>
      <c r="N96" s="83"/>
      <c r="O96" s="82"/>
      <c r="P96" s="84"/>
      <c r="Q96" s="85"/>
      <c r="R96" s="82"/>
      <c r="S96" s="82"/>
      <c r="T96" s="82"/>
      <c r="U96" s="119" t="s">
        <v>2908</v>
      </c>
      <c r="V96" s="82"/>
      <c r="W96" s="82"/>
      <c r="X96" s="80"/>
      <c r="Y96" s="79"/>
      <c r="Z96" s="79"/>
      <c r="AB96" s="24" t="s">
        <v>294</v>
      </c>
    </row>
    <row r="97" spans="6:28" s="77" customFormat="1" outlineLevel="5">
      <c r="F97" s="78"/>
      <c r="G97" s="79"/>
      <c r="H97" s="79"/>
      <c r="I97" s="79"/>
      <c r="J97" s="80" t="s">
        <v>2797</v>
      </c>
      <c r="K97" s="79"/>
      <c r="L97" s="81">
        <v>1</v>
      </c>
      <c r="M97" s="82"/>
      <c r="N97" s="83"/>
      <c r="O97" s="82"/>
      <c r="P97" s="84"/>
      <c r="Q97" s="85"/>
      <c r="R97" s="82"/>
      <c r="S97" s="82"/>
      <c r="T97" s="82"/>
      <c r="U97" s="119" t="s">
        <v>2908</v>
      </c>
      <c r="V97" s="82"/>
      <c r="W97" s="82"/>
      <c r="X97" s="80"/>
      <c r="Y97" s="79"/>
      <c r="Z97" s="79"/>
      <c r="AB97" s="24" t="s">
        <v>294</v>
      </c>
    </row>
    <row r="98" spans="6:28" s="77" customFormat="1" outlineLevel="5">
      <c r="F98" s="78"/>
      <c r="G98" s="79"/>
      <c r="H98" s="79"/>
      <c r="I98" s="79"/>
      <c r="J98" s="80" t="s">
        <v>2798</v>
      </c>
      <c r="K98" s="79"/>
      <c r="L98" s="81">
        <v>1</v>
      </c>
      <c r="M98" s="82"/>
      <c r="N98" s="83"/>
      <c r="O98" s="82"/>
      <c r="P98" s="84"/>
      <c r="Q98" s="85"/>
      <c r="R98" s="82"/>
      <c r="S98" s="82"/>
      <c r="T98" s="82"/>
      <c r="U98" s="119" t="s">
        <v>2908</v>
      </c>
      <c r="V98" s="82"/>
      <c r="W98" s="82"/>
      <c r="X98" s="80"/>
      <c r="Y98" s="79"/>
      <c r="Z98" s="79"/>
      <c r="AB98" s="24" t="s">
        <v>294</v>
      </c>
    </row>
    <row r="99" spans="6:28" s="77" customFormat="1" outlineLevel="5">
      <c r="F99" s="78"/>
      <c r="G99" s="79"/>
      <c r="H99" s="79"/>
      <c r="I99" s="79"/>
      <c r="J99" s="80" t="s">
        <v>2799</v>
      </c>
      <c r="K99" s="79"/>
      <c r="L99" s="81">
        <v>1</v>
      </c>
      <c r="M99" s="82"/>
      <c r="N99" s="83"/>
      <c r="O99" s="82"/>
      <c r="P99" s="84"/>
      <c r="Q99" s="85"/>
      <c r="R99" s="82"/>
      <c r="S99" s="82"/>
      <c r="T99" s="82"/>
      <c r="U99" s="119" t="s">
        <v>2908</v>
      </c>
      <c r="V99" s="82"/>
      <c r="W99" s="82"/>
      <c r="X99" s="80"/>
      <c r="Y99" s="79"/>
      <c r="Z99" s="79"/>
      <c r="AB99" s="24" t="s">
        <v>294</v>
      </c>
    </row>
    <row r="100" spans="6:28" s="77" customFormat="1" outlineLevel="5">
      <c r="F100" s="78"/>
      <c r="G100" s="79"/>
      <c r="H100" s="79"/>
      <c r="I100" s="79"/>
      <c r="J100" s="80" t="s">
        <v>2800</v>
      </c>
      <c r="K100" s="79"/>
      <c r="L100" s="81">
        <v>1</v>
      </c>
      <c r="M100" s="82"/>
      <c r="N100" s="83"/>
      <c r="O100" s="82"/>
      <c r="P100" s="84"/>
      <c r="Q100" s="85"/>
      <c r="R100" s="82"/>
      <c r="S100" s="82"/>
      <c r="T100" s="82"/>
      <c r="U100" s="119" t="s">
        <v>2908</v>
      </c>
      <c r="V100" s="82"/>
      <c r="W100" s="82"/>
      <c r="X100" s="80"/>
      <c r="Y100" s="79"/>
      <c r="Z100" s="79"/>
      <c r="AB100" s="24" t="s">
        <v>294</v>
      </c>
    </row>
    <row r="101" spans="6:28" s="77" customFormat="1" outlineLevel="5">
      <c r="F101" s="78"/>
      <c r="G101" s="79"/>
      <c r="H101" s="79"/>
      <c r="I101" s="79"/>
      <c r="J101" s="80" t="s">
        <v>2801</v>
      </c>
      <c r="K101" s="79"/>
      <c r="L101" s="81">
        <v>1</v>
      </c>
      <c r="M101" s="82"/>
      <c r="N101" s="83"/>
      <c r="O101" s="82"/>
      <c r="P101" s="84"/>
      <c r="Q101" s="85"/>
      <c r="R101" s="82"/>
      <c r="S101" s="82"/>
      <c r="T101" s="82"/>
      <c r="U101" s="119" t="s">
        <v>2908</v>
      </c>
      <c r="V101" s="82"/>
      <c r="W101" s="82"/>
      <c r="X101" s="80"/>
      <c r="Y101" s="79"/>
      <c r="Z101" s="79"/>
      <c r="AB101" s="24" t="s">
        <v>294</v>
      </c>
    </row>
    <row r="102" spans="6:28" s="77" customFormat="1" outlineLevel="5">
      <c r="F102" s="78"/>
      <c r="G102" s="79"/>
      <c r="H102" s="79"/>
      <c r="I102" s="79"/>
      <c r="J102" s="80" t="s">
        <v>2802</v>
      </c>
      <c r="K102" s="79"/>
      <c r="L102" s="81">
        <v>1</v>
      </c>
      <c r="M102" s="82"/>
      <c r="N102" s="83"/>
      <c r="O102" s="82"/>
      <c r="P102" s="84"/>
      <c r="Q102" s="85"/>
      <c r="R102" s="82"/>
      <c r="S102" s="82"/>
      <c r="T102" s="82"/>
      <c r="U102" s="119" t="s">
        <v>2908</v>
      </c>
      <c r="V102" s="82"/>
      <c r="W102" s="82"/>
      <c r="X102" s="80"/>
      <c r="Y102" s="79"/>
      <c r="Z102" s="79"/>
      <c r="AB102" s="24" t="s">
        <v>294</v>
      </c>
    </row>
    <row r="103" spans="6:28" s="77" customFormat="1" outlineLevel="5">
      <c r="F103" s="78"/>
      <c r="G103" s="79"/>
      <c r="H103" s="79"/>
      <c r="I103" s="79"/>
      <c r="J103" s="80" t="s">
        <v>2804</v>
      </c>
      <c r="K103" s="79"/>
      <c r="L103" s="81">
        <v>1</v>
      </c>
      <c r="M103" s="82"/>
      <c r="N103" s="83"/>
      <c r="O103" s="82"/>
      <c r="P103" s="84"/>
      <c r="Q103" s="85"/>
      <c r="R103" s="82"/>
      <c r="S103" s="82"/>
      <c r="T103" s="82"/>
      <c r="U103" s="119" t="s">
        <v>2908</v>
      </c>
      <c r="V103" s="82"/>
      <c r="W103" s="82"/>
      <c r="X103" s="80"/>
      <c r="Y103" s="79"/>
      <c r="Z103" s="79"/>
      <c r="AB103" s="24" t="s">
        <v>294</v>
      </c>
    </row>
    <row r="104" spans="6:28" s="77" customFormat="1" outlineLevel="5">
      <c r="F104" s="78"/>
      <c r="G104" s="79"/>
      <c r="H104" s="79"/>
      <c r="I104" s="79"/>
      <c r="J104" s="80" t="s">
        <v>2805</v>
      </c>
      <c r="K104" s="79"/>
      <c r="L104" s="81">
        <v>1</v>
      </c>
      <c r="M104" s="82"/>
      <c r="N104" s="83"/>
      <c r="O104" s="82"/>
      <c r="P104" s="84"/>
      <c r="Q104" s="85"/>
      <c r="R104" s="82"/>
      <c r="S104" s="82"/>
      <c r="T104" s="82"/>
      <c r="U104" s="119" t="s">
        <v>2908</v>
      </c>
      <c r="V104" s="82"/>
      <c r="W104" s="82"/>
      <c r="X104" s="80"/>
      <c r="Y104" s="79"/>
      <c r="Z104" s="79"/>
      <c r="AB104" s="24" t="s">
        <v>294</v>
      </c>
    </row>
    <row r="105" spans="6:28" s="77" customFormat="1" outlineLevel="5">
      <c r="F105" s="78"/>
      <c r="G105" s="79"/>
      <c r="H105" s="79"/>
      <c r="I105" s="79"/>
      <c r="J105" s="80" t="s">
        <v>2806</v>
      </c>
      <c r="K105" s="79"/>
      <c r="L105" s="81">
        <v>1</v>
      </c>
      <c r="M105" s="82"/>
      <c r="N105" s="83"/>
      <c r="O105" s="82"/>
      <c r="P105" s="84"/>
      <c r="Q105" s="85"/>
      <c r="R105" s="82"/>
      <c r="S105" s="82"/>
      <c r="T105" s="82"/>
      <c r="U105" s="119" t="s">
        <v>2908</v>
      </c>
      <c r="V105" s="82"/>
      <c r="W105" s="82"/>
      <c r="X105" s="80"/>
      <c r="Y105" s="79"/>
      <c r="Z105" s="79"/>
      <c r="AB105" s="24" t="s">
        <v>294</v>
      </c>
    </row>
    <row r="106" spans="6:28" s="77" customFormat="1" outlineLevel="5">
      <c r="F106" s="78"/>
      <c r="G106" s="79"/>
      <c r="H106" s="79"/>
      <c r="I106" s="79"/>
      <c r="J106" s="80" t="s">
        <v>2807</v>
      </c>
      <c r="K106" s="79"/>
      <c r="L106" s="81">
        <v>1</v>
      </c>
      <c r="M106" s="82"/>
      <c r="N106" s="83"/>
      <c r="O106" s="82"/>
      <c r="P106" s="84"/>
      <c r="Q106" s="85"/>
      <c r="R106" s="82"/>
      <c r="S106" s="82"/>
      <c r="T106" s="82"/>
      <c r="U106" s="119" t="s">
        <v>2908</v>
      </c>
      <c r="V106" s="82"/>
      <c r="W106" s="82"/>
      <c r="X106" s="80"/>
      <c r="Y106" s="79"/>
      <c r="Z106" s="79"/>
      <c r="AB106" s="24" t="s">
        <v>294</v>
      </c>
    </row>
    <row r="107" spans="6:28" s="77" customFormat="1" outlineLevel="5">
      <c r="F107" s="78"/>
      <c r="G107" s="79"/>
      <c r="H107" s="79"/>
      <c r="I107" s="79"/>
      <c r="J107" s="80" t="s">
        <v>2808</v>
      </c>
      <c r="K107" s="79"/>
      <c r="L107" s="81">
        <v>1</v>
      </c>
      <c r="M107" s="82"/>
      <c r="N107" s="83"/>
      <c r="O107" s="82"/>
      <c r="P107" s="84"/>
      <c r="Q107" s="85"/>
      <c r="R107" s="82"/>
      <c r="S107" s="82"/>
      <c r="T107" s="82"/>
      <c r="U107" s="119" t="s">
        <v>2908</v>
      </c>
      <c r="V107" s="82"/>
      <c r="W107" s="82"/>
      <c r="X107" s="80"/>
      <c r="Y107" s="79"/>
      <c r="Z107" s="79"/>
      <c r="AB107" s="24" t="s">
        <v>294</v>
      </c>
    </row>
    <row r="108" spans="6:28" s="77" customFormat="1" outlineLevel="5">
      <c r="F108" s="78"/>
      <c r="G108" s="79"/>
      <c r="H108" s="79"/>
      <c r="I108" s="79"/>
      <c r="J108" s="80" t="s">
        <v>2809</v>
      </c>
      <c r="K108" s="79"/>
      <c r="L108" s="81">
        <v>1</v>
      </c>
      <c r="M108" s="82"/>
      <c r="N108" s="83"/>
      <c r="O108" s="82"/>
      <c r="P108" s="84"/>
      <c r="Q108" s="85"/>
      <c r="R108" s="82"/>
      <c r="S108" s="82"/>
      <c r="T108" s="82"/>
      <c r="U108" s="119" t="s">
        <v>2908</v>
      </c>
      <c r="V108" s="82"/>
      <c r="W108" s="82"/>
      <c r="X108" s="80"/>
      <c r="Y108" s="79"/>
      <c r="Z108" s="79"/>
      <c r="AB108" s="24" t="s">
        <v>294</v>
      </c>
    </row>
    <row r="109" spans="6:28" s="77" customFormat="1" outlineLevel="5">
      <c r="F109" s="78"/>
      <c r="G109" s="79"/>
      <c r="H109" s="79"/>
      <c r="I109" s="79"/>
      <c r="J109" s="80" t="s">
        <v>2810</v>
      </c>
      <c r="K109" s="79"/>
      <c r="L109" s="81">
        <v>1</v>
      </c>
      <c r="M109" s="82"/>
      <c r="N109" s="83"/>
      <c r="O109" s="82"/>
      <c r="P109" s="84"/>
      <c r="Q109" s="85"/>
      <c r="R109" s="82"/>
      <c r="S109" s="82"/>
      <c r="T109" s="82"/>
      <c r="U109" s="119" t="s">
        <v>2908</v>
      </c>
      <c r="V109" s="82"/>
      <c r="W109" s="82"/>
      <c r="X109" s="80"/>
      <c r="Y109" s="79"/>
      <c r="Z109" s="79"/>
      <c r="AB109" s="24" t="s">
        <v>294</v>
      </c>
    </row>
    <row r="110" spans="6:28" s="77" customFormat="1" outlineLevel="5">
      <c r="F110" s="78"/>
      <c r="G110" s="79"/>
      <c r="H110" s="79"/>
      <c r="I110" s="79"/>
      <c r="J110" s="80" t="s">
        <v>2811</v>
      </c>
      <c r="K110" s="79"/>
      <c r="L110" s="81">
        <v>1</v>
      </c>
      <c r="M110" s="82"/>
      <c r="N110" s="83"/>
      <c r="O110" s="82"/>
      <c r="P110" s="84"/>
      <c r="Q110" s="85"/>
      <c r="R110" s="82"/>
      <c r="S110" s="82"/>
      <c r="T110" s="82"/>
      <c r="U110" s="119" t="s">
        <v>2908</v>
      </c>
      <c r="V110" s="82"/>
      <c r="W110" s="82"/>
      <c r="X110" s="80"/>
      <c r="Y110" s="79"/>
      <c r="Z110" s="79"/>
      <c r="AB110" s="24" t="s">
        <v>294</v>
      </c>
    </row>
    <row r="111" spans="6:28" s="71" customFormat="1" outlineLevel="4">
      <c r="F111" s="17">
        <v>18</v>
      </c>
      <c r="G111" s="18" t="s">
        <v>2929</v>
      </c>
      <c r="H111" s="72" t="s">
        <v>4360</v>
      </c>
      <c r="I111" s="72"/>
      <c r="J111" s="73" t="s">
        <v>937</v>
      </c>
      <c r="K111" s="18" t="s">
        <v>3092</v>
      </c>
      <c r="L111" s="74">
        <v>35</v>
      </c>
      <c r="M111" s="21">
        <v>1300</v>
      </c>
      <c r="N111" s="74">
        <f>L111*(1+M111/100)</f>
        <v>490</v>
      </c>
      <c r="O111" s="145"/>
      <c r="P111" s="22">
        <f>N111*O111</f>
        <v>0</v>
      </c>
      <c r="Q111" s="75"/>
      <c r="R111" s="76">
        <f>N111*Q111</f>
        <v>0</v>
      </c>
      <c r="S111" s="75"/>
      <c r="T111" s="76">
        <f>N111*S111</f>
        <v>0</v>
      </c>
      <c r="U111" s="22">
        <v>21</v>
      </c>
      <c r="V111" s="22">
        <f>P111*(U111/100)</f>
        <v>0</v>
      </c>
      <c r="W111" s="22">
        <f>P111+V111</f>
        <v>0</v>
      </c>
      <c r="X111" s="73"/>
      <c r="Y111" s="72" t="s">
        <v>3134</v>
      </c>
      <c r="Z111" s="72" t="s">
        <v>2950</v>
      </c>
      <c r="AA111" s="143" t="s">
        <v>296</v>
      </c>
      <c r="AB111" s="24" t="s">
        <v>294</v>
      </c>
    </row>
    <row r="112" spans="6:28" s="71" customFormat="1" outlineLevel="4">
      <c r="F112" s="17">
        <v>19</v>
      </c>
      <c r="G112" s="18" t="s">
        <v>2929</v>
      </c>
      <c r="H112" s="72" t="s">
        <v>4363</v>
      </c>
      <c r="I112" s="72"/>
      <c r="J112" s="73" t="s">
        <v>1471</v>
      </c>
      <c r="K112" s="18" t="s">
        <v>3092</v>
      </c>
      <c r="L112" s="74">
        <v>35</v>
      </c>
      <c r="M112" s="21">
        <v>0</v>
      </c>
      <c r="N112" s="74">
        <f>L112*(1+M112/100)</f>
        <v>35</v>
      </c>
      <c r="O112" s="145"/>
      <c r="P112" s="22">
        <f>N112*O112</f>
        <v>0</v>
      </c>
      <c r="Q112" s="75"/>
      <c r="R112" s="76">
        <f>N112*Q112</f>
        <v>0</v>
      </c>
      <c r="S112" s="75"/>
      <c r="T112" s="76">
        <f>N112*S112</f>
        <v>0</v>
      </c>
      <c r="U112" s="22">
        <v>21</v>
      </c>
      <c r="V112" s="22">
        <f>P112*(U112/100)</f>
        <v>0</v>
      </c>
      <c r="W112" s="22">
        <f>P112+V112</f>
        <v>0</v>
      </c>
      <c r="X112" s="73"/>
      <c r="Y112" s="72" t="s">
        <v>3134</v>
      </c>
      <c r="Z112" s="72" t="s">
        <v>2950</v>
      </c>
      <c r="AA112" s="143" t="s">
        <v>296</v>
      </c>
      <c r="AB112" s="24" t="s">
        <v>294</v>
      </c>
    </row>
    <row r="113" spans="6:28" s="71" customFormat="1" outlineLevel="4">
      <c r="F113" s="17">
        <v>20</v>
      </c>
      <c r="G113" s="18" t="s">
        <v>2929</v>
      </c>
      <c r="H113" s="72" t="s">
        <v>4358</v>
      </c>
      <c r="I113" s="72"/>
      <c r="J113" s="73" t="s">
        <v>1446</v>
      </c>
      <c r="K113" s="18" t="s">
        <v>3092</v>
      </c>
      <c r="L113" s="74">
        <v>21</v>
      </c>
      <c r="M113" s="21">
        <v>0</v>
      </c>
      <c r="N113" s="74">
        <f>L113*(1+M113/100)</f>
        <v>21</v>
      </c>
      <c r="O113" s="145"/>
      <c r="P113" s="22">
        <f>N113*O113</f>
        <v>0</v>
      </c>
      <c r="Q113" s="75"/>
      <c r="R113" s="76">
        <f>N113*Q113</f>
        <v>0</v>
      </c>
      <c r="S113" s="75"/>
      <c r="T113" s="76">
        <f>N113*S113</f>
        <v>0</v>
      </c>
      <c r="U113" s="22">
        <v>21</v>
      </c>
      <c r="V113" s="22">
        <f>P113*(U113/100)</f>
        <v>0</v>
      </c>
      <c r="W113" s="22">
        <f>P113+V113</f>
        <v>0</v>
      </c>
      <c r="X113" s="73"/>
      <c r="Y113" s="72" t="s">
        <v>3134</v>
      </c>
      <c r="Z113" s="72" t="s">
        <v>2950</v>
      </c>
      <c r="AA113" s="143" t="s">
        <v>296</v>
      </c>
      <c r="AB113" s="24" t="s">
        <v>294</v>
      </c>
    </row>
    <row r="114" spans="6:28" s="77" customFormat="1" outlineLevel="5">
      <c r="F114" s="78"/>
      <c r="G114" s="79"/>
      <c r="H114" s="79"/>
      <c r="I114" s="79"/>
      <c r="J114" s="80" t="s">
        <v>2753</v>
      </c>
      <c r="K114" s="79"/>
      <c r="L114" s="81">
        <v>1</v>
      </c>
      <c r="M114" s="82"/>
      <c r="N114" s="83"/>
      <c r="O114" s="82"/>
      <c r="P114" s="84"/>
      <c r="Q114" s="85"/>
      <c r="R114" s="82"/>
      <c r="S114" s="82"/>
      <c r="T114" s="82"/>
      <c r="U114" s="119" t="s">
        <v>2908</v>
      </c>
      <c r="V114" s="82"/>
      <c r="W114" s="82"/>
      <c r="X114" s="80"/>
      <c r="Y114" s="79"/>
      <c r="Z114" s="79"/>
      <c r="AB114" s="24" t="s">
        <v>294</v>
      </c>
    </row>
    <row r="115" spans="6:28" s="77" customFormat="1" outlineLevel="5">
      <c r="F115" s="78"/>
      <c r="G115" s="79"/>
      <c r="H115" s="79"/>
      <c r="I115" s="79"/>
      <c r="J115" s="80" t="s">
        <v>2757</v>
      </c>
      <c r="K115" s="79"/>
      <c r="L115" s="81">
        <v>1</v>
      </c>
      <c r="M115" s="82"/>
      <c r="N115" s="83"/>
      <c r="O115" s="82"/>
      <c r="P115" s="84"/>
      <c r="Q115" s="85"/>
      <c r="R115" s="82"/>
      <c r="S115" s="82"/>
      <c r="T115" s="82"/>
      <c r="U115" s="119" t="s">
        <v>2908</v>
      </c>
      <c r="V115" s="82"/>
      <c r="W115" s="82"/>
      <c r="X115" s="80"/>
      <c r="Y115" s="79"/>
      <c r="Z115" s="79"/>
      <c r="AB115" s="24" t="s">
        <v>294</v>
      </c>
    </row>
    <row r="116" spans="6:28" s="77" customFormat="1" outlineLevel="5">
      <c r="F116" s="78"/>
      <c r="G116" s="79"/>
      <c r="H116" s="79"/>
      <c r="I116" s="79"/>
      <c r="J116" s="80" t="s">
        <v>2758</v>
      </c>
      <c r="K116" s="79"/>
      <c r="L116" s="81">
        <v>1</v>
      </c>
      <c r="M116" s="82"/>
      <c r="N116" s="83"/>
      <c r="O116" s="82"/>
      <c r="P116" s="84"/>
      <c r="Q116" s="85"/>
      <c r="R116" s="82"/>
      <c r="S116" s="82"/>
      <c r="T116" s="82"/>
      <c r="U116" s="119" t="s">
        <v>2908</v>
      </c>
      <c r="V116" s="82"/>
      <c r="W116" s="82"/>
      <c r="X116" s="80"/>
      <c r="Y116" s="79"/>
      <c r="Z116" s="79"/>
      <c r="AB116" s="24" t="s">
        <v>294</v>
      </c>
    </row>
    <row r="117" spans="6:28" s="77" customFormat="1" outlineLevel="5">
      <c r="F117" s="78"/>
      <c r="G117" s="79"/>
      <c r="H117" s="79"/>
      <c r="I117" s="79"/>
      <c r="J117" s="80" t="s">
        <v>2785</v>
      </c>
      <c r="K117" s="79"/>
      <c r="L117" s="81">
        <v>1</v>
      </c>
      <c r="M117" s="82"/>
      <c r="N117" s="83"/>
      <c r="O117" s="82"/>
      <c r="P117" s="84"/>
      <c r="Q117" s="85"/>
      <c r="R117" s="82"/>
      <c r="S117" s="82"/>
      <c r="T117" s="82"/>
      <c r="U117" s="119" t="s">
        <v>2908</v>
      </c>
      <c r="V117" s="82"/>
      <c r="W117" s="82"/>
      <c r="X117" s="80"/>
      <c r="Y117" s="79"/>
      <c r="Z117" s="79"/>
      <c r="AB117" s="24" t="s">
        <v>294</v>
      </c>
    </row>
    <row r="118" spans="6:28" s="77" customFormat="1" outlineLevel="5">
      <c r="F118" s="78"/>
      <c r="G118" s="79"/>
      <c r="H118" s="79"/>
      <c r="I118" s="79"/>
      <c r="J118" s="80" t="s">
        <v>2786</v>
      </c>
      <c r="K118" s="79"/>
      <c r="L118" s="81">
        <v>1</v>
      </c>
      <c r="M118" s="82"/>
      <c r="N118" s="83"/>
      <c r="O118" s="82"/>
      <c r="P118" s="84"/>
      <c r="Q118" s="85"/>
      <c r="R118" s="82"/>
      <c r="S118" s="82"/>
      <c r="T118" s="82"/>
      <c r="U118" s="119" t="s">
        <v>2908</v>
      </c>
      <c r="V118" s="82"/>
      <c r="W118" s="82"/>
      <c r="X118" s="80"/>
      <c r="Y118" s="79"/>
      <c r="Z118" s="79"/>
      <c r="AB118" s="24" t="s">
        <v>294</v>
      </c>
    </row>
    <row r="119" spans="6:28" s="77" customFormat="1" outlineLevel="5">
      <c r="F119" s="78"/>
      <c r="G119" s="79"/>
      <c r="H119" s="79"/>
      <c r="I119" s="79"/>
      <c r="J119" s="80" t="s">
        <v>1935</v>
      </c>
      <c r="K119" s="79"/>
      <c r="L119" s="81">
        <v>1</v>
      </c>
      <c r="M119" s="82"/>
      <c r="N119" s="83"/>
      <c r="O119" s="82"/>
      <c r="P119" s="84"/>
      <c r="Q119" s="85"/>
      <c r="R119" s="82"/>
      <c r="S119" s="82"/>
      <c r="T119" s="82"/>
      <c r="U119" s="119" t="s">
        <v>2908</v>
      </c>
      <c r="V119" s="82"/>
      <c r="W119" s="82"/>
      <c r="X119" s="80"/>
      <c r="Y119" s="79"/>
      <c r="Z119" s="79"/>
      <c r="AB119" s="24" t="s">
        <v>294</v>
      </c>
    </row>
    <row r="120" spans="6:28" s="77" customFormat="1" outlineLevel="5">
      <c r="F120" s="78"/>
      <c r="G120" s="79"/>
      <c r="H120" s="79"/>
      <c r="I120" s="79"/>
      <c r="J120" s="80" t="s">
        <v>2780</v>
      </c>
      <c r="K120" s="79"/>
      <c r="L120" s="81">
        <v>1</v>
      </c>
      <c r="M120" s="82"/>
      <c r="N120" s="83"/>
      <c r="O120" s="82"/>
      <c r="P120" s="84"/>
      <c r="Q120" s="85"/>
      <c r="R120" s="82"/>
      <c r="S120" s="82"/>
      <c r="T120" s="82"/>
      <c r="U120" s="119" t="s">
        <v>2908</v>
      </c>
      <c r="V120" s="82"/>
      <c r="W120" s="82"/>
      <c r="X120" s="80"/>
      <c r="Y120" s="79"/>
      <c r="Z120" s="79"/>
      <c r="AB120" s="24" t="s">
        <v>294</v>
      </c>
    </row>
    <row r="121" spans="6:28" s="77" customFormat="1" outlineLevel="5">
      <c r="F121" s="78"/>
      <c r="G121" s="79"/>
      <c r="H121" s="79"/>
      <c r="I121" s="79"/>
      <c r="J121" s="80" t="s">
        <v>2781</v>
      </c>
      <c r="K121" s="79"/>
      <c r="L121" s="81">
        <v>1</v>
      </c>
      <c r="M121" s="82"/>
      <c r="N121" s="83"/>
      <c r="O121" s="82"/>
      <c r="P121" s="84"/>
      <c r="Q121" s="85"/>
      <c r="R121" s="82"/>
      <c r="S121" s="82"/>
      <c r="T121" s="82"/>
      <c r="U121" s="119" t="s">
        <v>2908</v>
      </c>
      <c r="V121" s="82"/>
      <c r="W121" s="82"/>
      <c r="X121" s="80"/>
      <c r="Y121" s="79"/>
      <c r="Z121" s="79"/>
      <c r="AB121" s="24" t="s">
        <v>294</v>
      </c>
    </row>
    <row r="122" spans="6:28" s="77" customFormat="1" outlineLevel="5">
      <c r="F122" s="78"/>
      <c r="G122" s="79"/>
      <c r="H122" s="79"/>
      <c r="I122" s="79"/>
      <c r="J122" s="80" t="s">
        <v>2782</v>
      </c>
      <c r="K122" s="79"/>
      <c r="L122" s="81">
        <v>1</v>
      </c>
      <c r="M122" s="82"/>
      <c r="N122" s="83"/>
      <c r="O122" s="82"/>
      <c r="P122" s="84"/>
      <c r="Q122" s="85"/>
      <c r="R122" s="82"/>
      <c r="S122" s="82"/>
      <c r="T122" s="82"/>
      <c r="U122" s="119" t="s">
        <v>2908</v>
      </c>
      <c r="V122" s="82"/>
      <c r="W122" s="82"/>
      <c r="X122" s="80"/>
      <c r="Y122" s="79"/>
      <c r="Z122" s="79"/>
      <c r="AB122" s="24" t="s">
        <v>294</v>
      </c>
    </row>
    <row r="123" spans="6:28" s="77" customFormat="1" outlineLevel="5">
      <c r="F123" s="78"/>
      <c r="G123" s="79"/>
      <c r="H123" s="79"/>
      <c r="I123" s="79"/>
      <c r="J123" s="80" t="s">
        <v>2783</v>
      </c>
      <c r="K123" s="79"/>
      <c r="L123" s="81">
        <v>1</v>
      </c>
      <c r="M123" s="82"/>
      <c r="N123" s="83"/>
      <c r="O123" s="82"/>
      <c r="P123" s="84"/>
      <c r="Q123" s="85"/>
      <c r="R123" s="82"/>
      <c r="S123" s="82"/>
      <c r="T123" s="82"/>
      <c r="U123" s="119" t="s">
        <v>2908</v>
      </c>
      <c r="V123" s="82"/>
      <c r="W123" s="82"/>
      <c r="X123" s="80"/>
      <c r="Y123" s="79"/>
      <c r="Z123" s="79"/>
      <c r="AB123" s="24" t="s">
        <v>294</v>
      </c>
    </row>
    <row r="124" spans="6:28" s="77" customFormat="1" outlineLevel="5">
      <c r="F124" s="78"/>
      <c r="G124" s="79"/>
      <c r="H124" s="79"/>
      <c r="I124" s="79"/>
      <c r="J124" s="80" t="s">
        <v>2784</v>
      </c>
      <c r="K124" s="79"/>
      <c r="L124" s="81">
        <v>1</v>
      </c>
      <c r="M124" s="82"/>
      <c r="N124" s="83"/>
      <c r="O124" s="82"/>
      <c r="P124" s="84"/>
      <c r="Q124" s="85"/>
      <c r="R124" s="82"/>
      <c r="S124" s="82"/>
      <c r="T124" s="82"/>
      <c r="U124" s="119" t="s">
        <v>2908</v>
      </c>
      <c r="V124" s="82"/>
      <c r="W124" s="82"/>
      <c r="X124" s="80"/>
      <c r="Y124" s="79"/>
      <c r="Z124" s="79"/>
      <c r="AB124" s="24" t="s">
        <v>294</v>
      </c>
    </row>
    <row r="125" spans="6:28" s="77" customFormat="1" outlineLevel="5">
      <c r="F125" s="78"/>
      <c r="G125" s="79"/>
      <c r="H125" s="79"/>
      <c r="I125" s="79"/>
      <c r="J125" s="80" t="s">
        <v>2788</v>
      </c>
      <c r="K125" s="79"/>
      <c r="L125" s="81">
        <v>1</v>
      </c>
      <c r="M125" s="82"/>
      <c r="N125" s="83"/>
      <c r="O125" s="82"/>
      <c r="P125" s="84"/>
      <c r="Q125" s="85"/>
      <c r="R125" s="82"/>
      <c r="S125" s="82"/>
      <c r="T125" s="82"/>
      <c r="U125" s="119" t="s">
        <v>2908</v>
      </c>
      <c r="V125" s="82"/>
      <c r="W125" s="82"/>
      <c r="X125" s="80"/>
      <c r="Y125" s="79"/>
      <c r="Z125" s="79"/>
      <c r="AB125" s="24" t="s">
        <v>294</v>
      </c>
    </row>
    <row r="126" spans="6:28" s="77" customFormat="1" outlineLevel="5">
      <c r="F126" s="78"/>
      <c r="G126" s="79"/>
      <c r="H126" s="79"/>
      <c r="I126" s="79"/>
      <c r="J126" s="80" t="s">
        <v>2789</v>
      </c>
      <c r="K126" s="79"/>
      <c r="L126" s="81">
        <v>1</v>
      </c>
      <c r="M126" s="82"/>
      <c r="N126" s="83"/>
      <c r="O126" s="82"/>
      <c r="P126" s="84"/>
      <c r="Q126" s="85"/>
      <c r="R126" s="82"/>
      <c r="S126" s="82"/>
      <c r="T126" s="82"/>
      <c r="U126" s="119" t="s">
        <v>2908</v>
      </c>
      <c r="V126" s="82"/>
      <c r="W126" s="82"/>
      <c r="X126" s="80"/>
      <c r="Y126" s="79"/>
      <c r="Z126" s="79"/>
      <c r="AB126" s="24" t="s">
        <v>294</v>
      </c>
    </row>
    <row r="127" spans="6:28" s="77" customFormat="1" outlineLevel="5">
      <c r="F127" s="78"/>
      <c r="G127" s="79"/>
      <c r="H127" s="79"/>
      <c r="I127" s="79"/>
      <c r="J127" s="80" t="s">
        <v>2790</v>
      </c>
      <c r="K127" s="79"/>
      <c r="L127" s="81">
        <v>1</v>
      </c>
      <c r="M127" s="82"/>
      <c r="N127" s="83"/>
      <c r="O127" s="82"/>
      <c r="P127" s="84"/>
      <c r="Q127" s="85"/>
      <c r="R127" s="82"/>
      <c r="S127" s="82"/>
      <c r="T127" s="82"/>
      <c r="U127" s="119" t="s">
        <v>2908</v>
      </c>
      <c r="V127" s="82"/>
      <c r="W127" s="82"/>
      <c r="X127" s="80"/>
      <c r="Y127" s="79"/>
      <c r="Z127" s="79"/>
      <c r="AB127" s="24" t="s">
        <v>294</v>
      </c>
    </row>
    <row r="128" spans="6:28" s="77" customFormat="1" outlineLevel="5">
      <c r="F128" s="78"/>
      <c r="G128" s="79"/>
      <c r="H128" s="79"/>
      <c r="I128" s="79"/>
      <c r="J128" s="80" t="s">
        <v>2791</v>
      </c>
      <c r="K128" s="79"/>
      <c r="L128" s="81">
        <v>1</v>
      </c>
      <c r="M128" s="82"/>
      <c r="N128" s="83"/>
      <c r="O128" s="82"/>
      <c r="P128" s="84"/>
      <c r="Q128" s="85"/>
      <c r="R128" s="82"/>
      <c r="S128" s="82"/>
      <c r="T128" s="82"/>
      <c r="U128" s="119" t="s">
        <v>2908</v>
      </c>
      <c r="V128" s="82"/>
      <c r="W128" s="82"/>
      <c r="X128" s="80"/>
      <c r="Y128" s="79"/>
      <c r="Z128" s="79"/>
      <c r="AB128" s="24" t="s">
        <v>294</v>
      </c>
    </row>
    <row r="129" spans="6:28" s="77" customFormat="1" outlineLevel="5">
      <c r="F129" s="78"/>
      <c r="G129" s="79"/>
      <c r="H129" s="79"/>
      <c r="I129" s="79"/>
      <c r="J129" s="80" t="s">
        <v>2792</v>
      </c>
      <c r="K129" s="79"/>
      <c r="L129" s="81">
        <v>1</v>
      </c>
      <c r="M129" s="82"/>
      <c r="N129" s="83"/>
      <c r="O129" s="82"/>
      <c r="P129" s="84"/>
      <c r="Q129" s="85"/>
      <c r="R129" s="82"/>
      <c r="S129" s="82"/>
      <c r="T129" s="82"/>
      <c r="U129" s="119" t="s">
        <v>2908</v>
      </c>
      <c r="V129" s="82"/>
      <c r="W129" s="82"/>
      <c r="X129" s="80"/>
      <c r="Y129" s="79"/>
      <c r="Z129" s="79"/>
      <c r="AB129" s="24" t="s">
        <v>294</v>
      </c>
    </row>
    <row r="130" spans="6:28" s="77" customFormat="1" outlineLevel="5">
      <c r="F130" s="78"/>
      <c r="G130" s="79"/>
      <c r="H130" s="79"/>
      <c r="I130" s="79"/>
      <c r="J130" s="80" t="s">
        <v>2793</v>
      </c>
      <c r="K130" s="79"/>
      <c r="L130" s="81">
        <v>1</v>
      </c>
      <c r="M130" s="82"/>
      <c r="N130" s="83"/>
      <c r="O130" s="82"/>
      <c r="P130" s="84"/>
      <c r="Q130" s="85"/>
      <c r="R130" s="82"/>
      <c r="S130" s="82"/>
      <c r="T130" s="82"/>
      <c r="U130" s="119" t="s">
        <v>2908</v>
      </c>
      <c r="V130" s="82"/>
      <c r="W130" s="82"/>
      <c r="X130" s="80"/>
      <c r="Y130" s="79"/>
      <c r="Z130" s="79"/>
      <c r="AB130" s="24" t="s">
        <v>294</v>
      </c>
    </row>
    <row r="131" spans="6:28" s="77" customFormat="1" outlineLevel="5">
      <c r="F131" s="78"/>
      <c r="G131" s="79"/>
      <c r="H131" s="79"/>
      <c r="I131" s="79"/>
      <c r="J131" s="80" t="s">
        <v>2794</v>
      </c>
      <c r="K131" s="79"/>
      <c r="L131" s="81">
        <v>1</v>
      </c>
      <c r="M131" s="82"/>
      <c r="N131" s="83"/>
      <c r="O131" s="82"/>
      <c r="P131" s="84"/>
      <c r="Q131" s="85"/>
      <c r="R131" s="82"/>
      <c r="S131" s="82"/>
      <c r="T131" s="82"/>
      <c r="U131" s="119" t="s">
        <v>2908</v>
      </c>
      <c r="V131" s="82"/>
      <c r="W131" s="82"/>
      <c r="X131" s="80"/>
      <c r="Y131" s="79"/>
      <c r="Z131" s="79"/>
      <c r="AB131" s="24" t="s">
        <v>294</v>
      </c>
    </row>
    <row r="132" spans="6:28" s="77" customFormat="1" outlineLevel="5">
      <c r="F132" s="78"/>
      <c r="G132" s="79"/>
      <c r="H132" s="79"/>
      <c r="I132" s="79"/>
      <c r="J132" s="80" t="s">
        <v>2795</v>
      </c>
      <c r="K132" s="79"/>
      <c r="L132" s="81">
        <v>1</v>
      </c>
      <c r="M132" s="82"/>
      <c r="N132" s="83"/>
      <c r="O132" s="82"/>
      <c r="P132" s="84"/>
      <c r="Q132" s="85"/>
      <c r="R132" s="82"/>
      <c r="S132" s="82"/>
      <c r="T132" s="82"/>
      <c r="U132" s="119" t="s">
        <v>2908</v>
      </c>
      <c r="V132" s="82"/>
      <c r="W132" s="82"/>
      <c r="X132" s="80"/>
      <c r="Y132" s="79"/>
      <c r="Z132" s="79"/>
      <c r="AB132" s="24" t="s">
        <v>294</v>
      </c>
    </row>
    <row r="133" spans="6:28" s="77" customFormat="1" outlineLevel="5">
      <c r="F133" s="78"/>
      <c r="G133" s="79"/>
      <c r="H133" s="79"/>
      <c r="I133" s="79"/>
      <c r="J133" s="80" t="s">
        <v>2815</v>
      </c>
      <c r="K133" s="79"/>
      <c r="L133" s="81">
        <v>1</v>
      </c>
      <c r="M133" s="82"/>
      <c r="N133" s="83"/>
      <c r="O133" s="82"/>
      <c r="P133" s="84"/>
      <c r="Q133" s="85"/>
      <c r="R133" s="82"/>
      <c r="S133" s="82"/>
      <c r="T133" s="82"/>
      <c r="U133" s="119" t="s">
        <v>2908</v>
      </c>
      <c r="V133" s="82"/>
      <c r="W133" s="82"/>
      <c r="X133" s="80"/>
      <c r="Y133" s="79"/>
      <c r="Z133" s="79"/>
      <c r="AB133" s="24" t="s">
        <v>294</v>
      </c>
    </row>
    <row r="134" spans="6:28" s="77" customFormat="1" outlineLevel="5">
      <c r="F134" s="78"/>
      <c r="G134" s="79"/>
      <c r="H134" s="79"/>
      <c r="I134" s="79"/>
      <c r="J134" s="80" t="s">
        <v>2816</v>
      </c>
      <c r="K134" s="79"/>
      <c r="L134" s="81">
        <v>1</v>
      </c>
      <c r="M134" s="82"/>
      <c r="N134" s="83"/>
      <c r="O134" s="82"/>
      <c r="P134" s="84"/>
      <c r="Q134" s="85"/>
      <c r="R134" s="82"/>
      <c r="S134" s="82"/>
      <c r="T134" s="82"/>
      <c r="U134" s="119" t="s">
        <v>2908</v>
      </c>
      <c r="V134" s="82"/>
      <c r="W134" s="82"/>
      <c r="X134" s="80"/>
      <c r="Y134" s="79"/>
      <c r="Z134" s="79"/>
      <c r="AB134" s="24" t="s">
        <v>294</v>
      </c>
    </row>
    <row r="135" spans="6:28" s="71" customFormat="1" outlineLevel="4">
      <c r="F135" s="17">
        <v>21</v>
      </c>
      <c r="G135" s="18" t="s">
        <v>2929</v>
      </c>
      <c r="H135" s="72" t="s">
        <v>4361</v>
      </c>
      <c r="I135" s="72"/>
      <c r="J135" s="73" t="s">
        <v>938</v>
      </c>
      <c r="K135" s="18" t="s">
        <v>3092</v>
      </c>
      <c r="L135" s="74">
        <v>21</v>
      </c>
      <c r="M135" s="21">
        <v>1300</v>
      </c>
      <c r="N135" s="74">
        <f>L135*(1+M135/100)</f>
        <v>294</v>
      </c>
      <c r="O135" s="145"/>
      <c r="P135" s="22">
        <f>N135*O135</f>
        <v>0</v>
      </c>
      <c r="Q135" s="75"/>
      <c r="R135" s="76">
        <f>N135*Q135</f>
        <v>0</v>
      </c>
      <c r="S135" s="75"/>
      <c r="T135" s="76">
        <f>N135*S135</f>
        <v>0</v>
      </c>
      <c r="U135" s="22">
        <v>21</v>
      </c>
      <c r="V135" s="22">
        <f>P135*(U135/100)</f>
        <v>0</v>
      </c>
      <c r="W135" s="22">
        <f>P135+V135</f>
        <v>0</v>
      </c>
      <c r="X135" s="73"/>
      <c r="Y135" s="72" t="s">
        <v>3134</v>
      </c>
      <c r="Z135" s="72" t="s">
        <v>2950</v>
      </c>
      <c r="AA135" s="143" t="s">
        <v>296</v>
      </c>
      <c r="AB135" s="24" t="s">
        <v>294</v>
      </c>
    </row>
    <row r="136" spans="6:28" s="71" customFormat="1" outlineLevel="4">
      <c r="F136" s="17">
        <v>22</v>
      </c>
      <c r="G136" s="18" t="s">
        <v>2929</v>
      </c>
      <c r="H136" s="72" t="s">
        <v>4364</v>
      </c>
      <c r="I136" s="72"/>
      <c r="J136" s="73" t="s">
        <v>1472</v>
      </c>
      <c r="K136" s="18" t="s">
        <v>3092</v>
      </c>
      <c r="L136" s="74">
        <v>21</v>
      </c>
      <c r="M136" s="21">
        <v>0</v>
      </c>
      <c r="N136" s="74">
        <f>L136*(1+M136/100)</f>
        <v>21</v>
      </c>
      <c r="O136" s="145"/>
      <c r="P136" s="22">
        <f>N136*O136</f>
        <v>0</v>
      </c>
      <c r="Q136" s="75"/>
      <c r="R136" s="76">
        <f>N136*Q136</f>
        <v>0</v>
      </c>
      <c r="S136" s="75"/>
      <c r="T136" s="76">
        <f>N136*S136</f>
        <v>0</v>
      </c>
      <c r="U136" s="22">
        <v>21</v>
      </c>
      <c r="V136" s="22">
        <f>P136*(U136/100)</f>
        <v>0</v>
      </c>
      <c r="W136" s="22">
        <f>P136+V136</f>
        <v>0</v>
      </c>
      <c r="X136" s="73"/>
      <c r="Y136" s="72" t="s">
        <v>3134</v>
      </c>
      <c r="Z136" s="72" t="s">
        <v>2950</v>
      </c>
      <c r="AA136" s="143" t="s">
        <v>296</v>
      </c>
      <c r="AB136" s="24" t="s">
        <v>294</v>
      </c>
    </row>
    <row r="137" spans="6:28" s="71" customFormat="1" outlineLevel="4">
      <c r="F137" s="17">
        <v>23</v>
      </c>
      <c r="G137" s="18" t="s">
        <v>2929</v>
      </c>
      <c r="H137" s="72" t="s">
        <v>4359</v>
      </c>
      <c r="I137" s="72"/>
      <c r="J137" s="73" t="s">
        <v>1447</v>
      </c>
      <c r="K137" s="18" t="s">
        <v>3092</v>
      </c>
      <c r="L137" s="74">
        <v>5</v>
      </c>
      <c r="M137" s="21">
        <v>0</v>
      </c>
      <c r="N137" s="74">
        <f>L137*(1+M137/100)</f>
        <v>5</v>
      </c>
      <c r="O137" s="145"/>
      <c r="P137" s="22">
        <f>N137*O137</f>
        <v>0</v>
      </c>
      <c r="Q137" s="75"/>
      <c r="R137" s="76">
        <f>N137*Q137</f>
        <v>0</v>
      </c>
      <c r="S137" s="75"/>
      <c r="T137" s="76">
        <f>N137*S137</f>
        <v>0</v>
      </c>
      <c r="U137" s="22">
        <v>21</v>
      </c>
      <c r="V137" s="22">
        <f>P137*(U137/100)</f>
        <v>0</v>
      </c>
      <c r="W137" s="22">
        <f>P137+V137</f>
        <v>0</v>
      </c>
      <c r="X137" s="73"/>
      <c r="Y137" s="72" t="s">
        <v>3134</v>
      </c>
      <c r="Z137" s="72" t="s">
        <v>2950</v>
      </c>
      <c r="AA137" s="143" t="s">
        <v>296</v>
      </c>
      <c r="AB137" s="24" t="s">
        <v>294</v>
      </c>
    </row>
    <row r="138" spans="6:28" s="77" customFormat="1" outlineLevel="5">
      <c r="F138" s="78"/>
      <c r="G138" s="79"/>
      <c r="H138" s="79"/>
      <c r="I138" s="79"/>
      <c r="J138" s="80" t="s">
        <v>2787</v>
      </c>
      <c r="K138" s="79"/>
      <c r="L138" s="81">
        <v>1</v>
      </c>
      <c r="M138" s="82"/>
      <c r="N138" s="83"/>
      <c r="O138" s="82"/>
      <c r="P138" s="84"/>
      <c r="Q138" s="85"/>
      <c r="R138" s="82"/>
      <c r="S138" s="82"/>
      <c r="T138" s="82"/>
      <c r="U138" s="119" t="s">
        <v>2908</v>
      </c>
      <c r="V138" s="82"/>
      <c r="W138" s="82"/>
      <c r="X138" s="80"/>
      <c r="Y138" s="79"/>
      <c r="Z138" s="79"/>
      <c r="AB138" s="24" t="s">
        <v>294</v>
      </c>
    </row>
    <row r="139" spans="6:28" s="77" customFormat="1" outlineLevel="5">
      <c r="F139" s="78"/>
      <c r="G139" s="79"/>
      <c r="H139" s="79"/>
      <c r="I139" s="79"/>
      <c r="J139" s="80" t="s">
        <v>2803</v>
      </c>
      <c r="K139" s="79"/>
      <c r="L139" s="81">
        <v>1</v>
      </c>
      <c r="M139" s="82"/>
      <c r="N139" s="83"/>
      <c r="O139" s="82"/>
      <c r="P139" s="84"/>
      <c r="Q139" s="85"/>
      <c r="R139" s="82"/>
      <c r="S139" s="82"/>
      <c r="T139" s="82"/>
      <c r="U139" s="119" t="s">
        <v>2908</v>
      </c>
      <c r="V139" s="82"/>
      <c r="W139" s="82"/>
      <c r="X139" s="80"/>
      <c r="Y139" s="79"/>
      <c r="Z139" s="79"/>
      <c r="AB139" s="24" t="s">
        <v>294</v>
      </c>
    </row>
    <row r="140" spans="6:28" s="77" customFormat="1" outlineLevel="5">
      <c r="F140" s="78"/>
      <c r="G140" s="79"/>
      <c r="H140" s="79"/>
      <c r="I140" s="79"/>
      <c r="J140" s="80" t="s">
        <v>2813</v>
      </c>
      <c r="K140" s="79"/>
      <c r="L140" s="81">
        <v>1</v>
      </c>
      <c r="M140" s="82"/>
      <c r="N140" s="83"/>
      <c r="O140" s="82"/>
      <c r="P140" s="84"/>
      <c r="Q140" s="85"/>
      <c r="R140" s="82"/>
      <c r="S140" s="82"/>
      <c r="T140" s="82"/>
      <c r="U140" s="119" t="s">
        <v>2908</v>
      </c>
      <c r="V140" s="82"/>
      <c r="W140" s="82"/>
      <c r="X140" s="80"/>
      <c r="Y140" s="79"/>
      <c r="Z140" s="79"/>
      <c r="AB140" s="24" t="s">
        <v>294</v>
      </c>
    </row>
    <row r="141" spans="6:28" s="77" customFormat="1" outlineLevel="5">
      <c r="F141" s="78"/>
      <c r="G141" s="79"/>
      <c r="H141" s="79"/>
      <c r="I141" s="79"/>
      <c r="J141" s="80" t="s">
        <v>2814</v>
      </c>
      <c r="K141" s="79"/>
      <c r="L141" s="81">
        <v>1</v>
      </c>
      <c r="M141" s="82"/>
      <c r="N141" s="83"/>
      <c r="O141" s="82"/>
      <c r="P141" s="84"/>
      <c r="Q141" s="85"/>
      <c r="R141" s="82"/>
      <c r="S141" s="82"/>
      <c r="T141" s="82"/>
      <c r="U141" s="119" t="s">
        <v>2908</v>
      </c>
      <c r="V141" s="82"/>
      <c r="W141" s="82"/>
      <c r="X141" s="80"/>
      <c r="Y141" s="79"/>
      <c r="Z141" s="79"/>
      <c r="AB141" s="24" t="s">
        <v>294</v>
      </c>
    </row>
    <row r="142" spans="6:28" s="77" customFormat="1" outlineLevel="5">
      <c r="F142" s="78"/>
      <c r="G142" s="79"/>
      <c r="H142" s="79"/>
      <c r="I142" s="79"/>
      <c r="J142" s="80" t="s">
        <v>2818</v>
      </c>
      <c r="K142" s="79"/>
      <c r="L142" s="81">
        <v>1</v>
      </c>
      <c r="M142" s="82"/>
      <c r="N142" s="83"/>
      <c r="O142" s="82"/>
      <c r="P142" s="84"/>
      <c r="Q142" s="85"/>
      <c r="R142" s="82"/>
      <c r="S142" s="82"/>
      <c r="T142" s="82"/>
      <c r="U142" s="119" t="s">
        <v>2908</v>
      </c>
      <c r="V142" s="82"/>
      <c r="W142" s="82"/>
      <c r="X142" s="80"/>
      <c r="Y142" s="79"/>
      <c r="Z142" s="79"/>
      <c r="AB142" s="24" t="s">
        <v>294</v>
      </c>
    </row>
    <row r="143" spans="6:28" s="71" customFormat="1" outlineLevel="4">
      <c r="F143" s="17">
        <v>24</v>
      </c>
      <c r="G143" s="18" t="s">
        <v>2929</v>
      </c>
      <c r="H143" s="72" t="s">
        <v>4362</v>
      </c>
      <c r="I143" s="72"/>
      <c r="J143" s="73" t="s">
        <v>939</v>
      </c>
      <c r="K143" s="18" t="s">
        <v>3092</v>
      </c>
      <c r="L143" s="74">
        <v>5</v>
      </c>
      <c r="M143" s="21">
        <v>1300</v>
      </c>
      <c r="N143" s="74">
        <f>L143*(1+M143/100)</f>
        <v>70</v>
      </c>
      <c r="O143" s="145"/>
      <c r="P143" s="22">
        <f>N143*O143</f>
        <v>0</v>
      </c>
      <c r="Q143" s="75"/>
      <c r="R143" s="76">
        <f>N143*Q143</f>
        <v>0</v>
      </c>
      <c r="S143" s="75"/>
      <c r="T143" s="76">
        <f>N143*S143</f>
        <v>0</v>
      </c>
      <c r="U143" s="22">
        <v>21</v>
      </c>
      <c r="V143" s="22">
        <f>P143*(U143/100)</f>
        <v>0</v>
      </c>
      <c r="W143" s="22">
        <f>P143+V143</f>
        <v>0</v>
      </c>
      <c r="X143" s="73"/>
      <c r="Y143" s="72" t="s">
        <v>3134</v>
      </c>
      <c r="Z143" s="72" t="s">
        <v>2950</v>
      </c>
      <c r="AA143" s="143" t="s">
        <v>296</v>
      </c>
      <c r="AB143" s="24" t="s">
        <v>294</v>
      </c>
    </row>
    <row r="144" spans="6:28" s="71" customFormat="1" outlineLevel="4">
      <c r="F144" s="17">
        <v>25</v>
      </c>
      <c r="G144" s="18" t="s">
        <v>2929</v>
      </c>
      <c r="H144" s="72" t="s">
        <v>4365</v>
      </c>
      <c r="I144" s="72"/>
      <c r="J144" s="73" t="s">
        <v>1473</v>
      </c>
      <c r="K144" s="18" t="s">
        <v>3092</v>
      </c>
      <c r="L144" s="74">
        <v>5</v>
      </c>
      <c r="M144" s="21">
        <v>0</v>
      </c>
      <c r="N144" s="74">
        <f>L144*(1+M144/100)</f>
        <v>5</v>
      </c>
      <c r="O144" s="145"/>
      <c r="P144" s="22">
        <f>N144*O144</f>
        <v>0</v>
      </c>
      <c r="Q144" s="75"/>
      <c r="R144" s="76">
        <f>N144*Q144</f>
        <v>0</v>
      </c>
      <c r="S144" s="75"/>
      <c r="T144" s="76">
        <f>N144*S144</f>
        <v>0</v>
      </c>
      <c r="U144" s="22">
        <v>21</v>
      </c>
      <c r="V144" s="22">
        <f>P144*(U144/100)</f>
        <v>0</v>
      </c>
      <c r="W144" s="22">
        <f>P144+V144</f>
        <v>0</v>
      </c>
      <c r="X144" s="73"/>
      <c r="Y144" s="72" t="s">
        <v>3134</v>
      </c>
      <c r="Z144" s="72" t="s">
        <v>2950</v>
      </c>
      <c r="AA144" s="143" t="s">
        <v>296</v>
      </c>
      <c r="AB144" s="24" t="s">
        <v>294</v>
      </c>
    </row>
    <row r="145" spans="6:28" s="120" customFormat="1" ht="12.75" customHeight="1" outlineLevel="4">
      <c r="F145" s="121"/>
      <c r="G145" s="122"/>
      <c r="H145" s="122"/>
      <c r="I145" s="122"/>
      <c r="J145" s="123"/>
      <c r="K145" s="122"/>
      <c r="L145" s="124"/>
      <c r="M145" s="125"/>
      <c r="N145" s="124"/>
      <c r="O145" s="125"/>
      <c r="P145" s="126"/>
      <c r="Q145" s="127"/>
      <c r="R145" s="125"/>
      <c r="S145" s="125"/>
      <c r="T145" s="125"/>
      <c r="U145" s="128" t="s">
        <v>2908</v>
      </c>
      <c r="V145" s="125"/>
      <c r="W145" s="125"/>
      <c r="X145" s="125"/>
      <c r="Y145" s="122"/>
      <c r="Z145" s="122"/>
      <c r="AB145" s="24" t="s">
        <v>294</v>
      </c>
    </row>
    <row r="146" spans="6:28" s="62" customFormat="1" ht="16.5" customHeight="1" outlineLevel="3">
      <c r="F146" s="63"/>
      <c r="G146" s="6"/>
      <c r="H146" s="64"/>
      <c r="I146" s="64"/>
      <c r="J146" s="64" t="s">
        <v>1470</v>
      </c>
      <c r="K146" s="6"/>
      <c r="L146" s="65"/>
      <c r="M146" s="66"/>
      <c r="N146" s="65"/>
      <c r="O146" s="66"/>
      <c r="P146" s="67">
        <f>SUBTOTAL(9,P147:P223)</f>
        <v>0</v>
      </c>
      <c r="Q146" s="68"/>
      <c r="R146" s="69">
        <f>SUBTOTAL(9,R147:R223)</f>
        <v>6.152920000000002E-2</v>
      </c>
      <c r="S146" s="66"/>
      <c r="T146" s="69">
        <f>SUBTOTAL(9,T147:T223)</f>
        <v>0</v>
      </c>
      <c r="U146" s="118" t="s">
        <v>2908</v>
      </c>
      <c r="V146" s="67">
        <f>SUBTOTAL(9,V147:V223)</f>
        <v>0</v>
      </c>
      <c r="W146" s="67">
        <f>SUBTOTAL(9,W147:W223)</f>
        <v>0</v>
      </c>
      <c r="X146" s="70"/>
      <c r="Y146" s="26"/>
      <c r="Z146" s="26"/>
      <c r="AB146" s="24" t="s">
        <v>294</v>
      </c>
    </row>
    <row r="147" spans="6:28" s="71" customFormat="1" outlineLevel="4">
      <c r="F147" s="17">
        <v>26</v>
      </c>
      <c r="G147" s="18" t="s">
        <v>2929</v>
      </c>
      <c r="H147" s="72" t="s">
        <v>4366</v>
      </c>
      <c r="I147" s="72"/>
      <c r="J147" s="73" t="s">
        <v>785</v>
      </c>
      <c r="K147" s="18" t="s">
        <v>2935</v>
      </c>
      <c r="L147" s="74">
        <v>1156.9300000000003</v>
      </c>
      <c r="M147" s="21">
        <v>0</v>
      </c>
      <c r="N147" s="74">
        <f>L147*(1+M147/100)</f>
        <v>1156.9300000000003</v>
      </c>
      <c r="O147" s="145"/>
      <c r="P147" s="22">
        <f>N147*O147</f>
        <v>0</v>
      </c>
      <c r="Q147" s="75">
        <v>4.0000000000000003E-5</v>
      </c>
      <c r="R147" s="76">
        <f>N147*Q147</f>
        <v>4.6277200000000018E-2</v>
      </c>
      <c r="S147" s="75"/>
      <c r="T147" s="76">
        <f>N147*S147</f>
        <v>0</v>
      </c>
      <c r="U147" s="22">
        <v>21</v>
      </c>
      <c r="V147" s="22">
        <f>P147*(U147/100)</f>
        <v>0</v>
      </c>
      <c r="W147" s="22">
        <f>P147+V147</f>
        <v>0</v>
      </c>
      <c r="X147" s="73"/>
      <c r="Y147" s="72" t="s">
        <v>3134</v>
      </c>
      <c r="Z147" s="72" t="s">
        <v>2950</v>
      </c>
      <c r="AA147" s="143" t="s">
        <v>296</v>
      </c>
      <c r="AB147" s="24" t="s">
        <v>294</v>
      </c>
    </row>
    <row r="148" spans="6:28" s="77" customFormat="1" outlineLevel="5">
      <c r="F148" s="78"/>
      <c r="G148" s="79"/>
      <c r="H148" s="79"/>
      <c r="I148" s="79"/>
      <c r="J148" s="80" t="s">
        <v>2021</v>
      </c>
      <c r="K148" s="79"/>
      <c r="L148" s="81">
        <v>13.3</v>
      </c>
      <c r="M148" s="82"/>
      <c r="N148" s="83"/>
      <c r="O148" s="82"/>
      <c r="P148" s="84"/>
      <c r="Q148" s="85"/>
      <c r="R148" s="82"/>
      <c r="S148" s="82"/>
      <c r="T148" s="82"/>
      <c r="U148" s="119" t="s">
        <v>2908</v>
      </c>
      <c r="V148" s="82"/>
      <c r="W148" s="82"/>
      <c r="X148" s="80"/>
      <c r="Y148" s="79"/>
      <c r="Z148" s="79"/>
      <c r="AB148" s="24" t="s">
        <v>294</v>
      </c>
    </row>
    <row r="149" spans="6:28" s="77" customFormat="1" outlineLevel="5">
      <c r="F149" s="78"/>
      <c r="G149" s="79"/>
      <c r="H149" s="79"/>
      <c r="I149" s="79"/>
      <c r="J149" s="80" t="s">
        <v>2084</v>
      </c>
      <c r="K149" s="79"/>
      <c r="L149" s="81">
        <v>50.41</v>
      </c>
      <c r="M149" s="82"/>
      <c r="N149" s="83"/>
      <c r="O149" s="82"/>
      <c r="P149" s="84"/>
      <c r="Q149" s="85"/>
      <c r="R149" s="82"/>
      <c r="S149" s="82"/>
      <c r="T149" s="82"/>
      <c r="U149" s="119" t="s">
        <v>2908</v>
      </c>
      <c r="V149" s="82"/>
      <c r="W149" s="82"/>
      <c r="X149" s="80"/>
      <c r="Y149" s="79"/>
      <c r="Z149" s="79"/>
      <c r="AB149" s="24" t="s">
        <v>294</v>
      </c>
    </row>
    <row r="150" spans="6:28" s="77" customFormat="1" outlineLevel="5">
      <c r="F150" s="78"/>
      <c r="G150" s="79"/>
      <c r="H150" s="79"/>
      <c r="I150" s="79"/>
      <c r="J150" s="80" t="s">
        <v>2022</v>
      </c>
      <c r="K150" s="79"/>
      <c r="L150" s="81">
        <v>17.7</v>
      </c>
      <c r="M150" s="82"/>
      <c r="N150" s="83"/>
      <c r="O150" s="82"/>
      <c r="P150" s="84"/>
      <c r="Q150" s="85"/>
      <c r="R150" s="82"/>
      <c r="S150" s="82"/>
      <c r="T150" s="82"/>
      <c r="U150" s="119" t="s">
        <v>2908</v>
      </c>
      <c r="V150" s="82"/>
      <c r="W150" s="82"/>
      <c r="X150" s="80"/>
      <c r="Y150" s="79"/>
      <c r="Z150" s="79"/>
      <c r="AB150" s="24" t="s">
        <v>294</v>
      </c>
    </row>
    <row r="151" spans="6:28" s="77" customFormat="1" outlineLevel="5">
      <c r="F151" s="78"/>
      <c r="G151" s="79"/>
      <c r="H151" s="79"/>
      <c r="I151" s="79"/>
      <c r="J151" s="80" t="s">
        <v>2023</v>
      </c>
      <c r="K151" s="79"/>
      <c r="L151" s="81">
        <v>9.32</v>
      </c>
      <c r="M151" s="82"/>
      <c r="N151" s="83"/>
      <c r="O151" s="82"/>
      <c r="P151" s="84"/>
      <c r="Q151" s="85"/>
      <c r="R151" s="82"/>
      <c r="S151" s="82"/>
      <c r="T151" s="82"/>
      <c r="U151" s="119" t="s">
        <v>2908</v>
      </c>
      <c r="V151" s="82"/>
      <c r="W151" s="82"/>
      <c r="X151" s="80"/>
      <c r="Y151" s="79"/>
      <c r="Z151" s="79"/>
      <c r="AB151" s="24" t="s">
        <v>294</v>
      </c>
    </row>
    <row r="152" spans="6:28" s="77" customFormat="1" outlineLevel="5">
      <c r="F152" s="78"/>
      <c r="G152" s="79"/>
      <c r="H152" s="79"/>
      <c r="I152" s="79"/>
      <c r="J152" s="80" t="s">
        <v>2085</v>
      </c>
      <c r="K152" s="79"/>
      <c r="L152" s="81">
        <v>18.239999999999998</v>
      </c>
      <c r="M152" s="82"/>
      <c r="N152" s="83"/>
      <c r="O152" s="82"/>
      <c r="P152" s="84"/>
      <c r="Q152" s="85"/>
      <c r="R152" s="82"/>
      <c r="S152" s="82"/>
      <c r="T152" s="82"/>
      <c r="U152" s="119" t="s">
        <v>2908</v>
      </c>
      <c r="V152" s="82"/>
      <c r="W152" s="82"/>
      <c r="X152" s="80"/>
      <c r="Y152" s="79"/>
      <c r="Z152" s="79"/>
      <c r="AB152" s="24" t="s">
        <v>294</v>
      </c>
    </row>
    <row r="153" spans="6:28" s="77" customFormat="1" outlineLevel="5">
      <c r="F153" s="78"/>
      <c r="G153" s="79"/>
      <c r="H153" s="79"/>
      <c r="I153" s="79"/>
      <c r="J153" s="80" t="s">
        <v>2024</v>
      </c>
      <c r="K153" s="79"/>
      <c r="L153" s="81">
        <v>5.15</v>
      </c>
      <c r="M153" s="82"/>
      <c r="N153" s="83"/>
      <c r="O153" s="82"/>
      <c r="P153" s="84"/>
      <c r="Q153" s="85"/>
      <c r="R153" s="82"/>
      <c r="S153" s="82"/>
      <c r="T153" s="82"/>
      <c r="U153" s="119" t="s">
        <v>2908</v>
      </c>
      <c r="V153" s="82"/>
      <c r="W153" s="82"/>
      <c r="X153" s="80"/>
      <c r="Y153" s="79"/>
      <c r="Z153" s="79"/>
      <c r="AB153" s="24" t="s">
        <v>294</v>
      </c>
    </row>
    <row r="154" spans="6:28" s="77" customFormat="1" outlineLevel="5">
      <c r="F154" s="78"/>
      <c r="G154" s="79"/>
      <c r="H154" s="79"/>
      <c r="I154" s="79"/>
      <c r="J154" s="80" t="s">
        <v>2129</v>
      </c>
      <c r="K154" s="79"/>
      <c r="L154" s="81">
        <v>19.61</v>
      </c>
      <c r="M154" s="82"/>
      <c r="N154" s="83"/>
      <c r="O154" s="82"/>
      <c r="P154" s="84"/>
      <c r="Q154" s="85"/>
      <c r="R154" s="82"/>
      <c r="S154" s="82"/>
      <c r="T154" s="82"/>
      <c r="U154" s="119" t="s">
        <v>2908</v>
      </c>
      <c r="V154" s="82"/>
      <c r="W154" s="82"/>
      <c r="X154" s="80"/>
      <c r="Y154" s="79"/>
      <c r="Z154" s="79"/>
      <c r="AB154" s="24" t="s">
        <v>294</v>
      </c>
    </row>
    <row r="155" spans="6:28" s="77" customFormat="1" outlineLevel="5">
      <c r="F155" s="78"/>
      <c r="G155" s="79"/>
      <c r="H155" s="79"/>
      <c r="I155" s="79"/>
      <c r="J155" s="80" t="s">
        <v>2130</v>
      </c>
      <c r="K155" s="79"/>
      <c r="L155" s="81">
        <v>18.37</v>
      </c>
      <c r="M155" s="82"/>
      <c r="N155" s="83"/>
      <c r="O155" s="82"/>
      <c r="P155" s="84"/>
      <c r="Q155" s="85"/>
      <c r="R155" s="82"/>
      <c r="S155" s="82"/>
      <c r="T155" s="82"/>
      <c r="U155" s="119" t="s">
        <v>2908</v>
      </c>
      <c r="V155" s="82"/>
      <c r="W155" s="82"/>
      <c r="X155" s="80"/>
      <c r="Y155" s="79"/>
      <c r="Z155" s="79"/>
      <c r="AB155" s="24" t="s">
        <v>294</v>
      </c>
    </row>
    <row r="156" spans="6:28" s="77" customFormat="1" outlineLevel="5">
      <c r="F156" s="78"/>
      <c r="G156" s="79"/>
      <c r="H156" s="79"/>
      <c r="I156" s="79"/>
      <c r="J156" s="80" t="s">
        <v>2025</v>
      </c>
      <c r="K156" s="79"/>
      <c r="L156" s="81">
        <v>6.54</v>
      </c>
      <c r="M156" s="82"/>
      <c r="N156" s="83"/>
      <c r="O156" s="82"/>
      <c r="P156" s="84"/>
      <c r="Q156" s="85"/>
      <c r="R156" s="82"/>
      <c r="S156" s="82"/>
      <c r="T156" s="82"/>
      <c r="U156" s="119" t="s">
        <v>2908</v>
      </c>
      <c r="V156" s="82"/>
      <c r="W156" s="82"/>
      <c r="X156" s="80"/>
      <c r="Y156" s="79"/>
      <c r="Z156" s="79"/>
      <c r="AB156" s="24" t="s">
        <v>294</v>
      </c>
    </row>
    <row r="157" spans="6:28" s="77" customFormat="1" outlineLevel="5">
      <c r="F157" s="78"/>
      <c r="G157" s="79"/>
      <c r="H157" s="79"/>
      <c r="I157" s="79"/>
      <c r="J157" s="80" t="s">
        <v>2086</v>
      </c>
      <c r="K157" s="79"/>
      <c r="L157" s="81">
        <v>27.03</v>
      </c>
      <c r="M157" s="82"/>
      <c r="N157" s="83"/>
      <c r="O157" s="82"/>
      <c r="P157" s="84"/>
      <c r="Q157" s="85"/>
      <c r="R157" s="82"/>
      <c r="S157" s="82"/>
      <c r="T157" s="82"/>
      <c r="U157" s="119" t="s">
        <v>2908</v>
      </c>
      <c r="V157" s="82"/>
      <c r="W157" s="82"/>
      <c r="X157" s="80"/>
      <c r="Y157" s="79"/>
      <c r="Z157" s="79"/>
      <c r="AB157" s="24" t="s">
        <v>294</v>
      </c>
    </row>
    <row r="158" spans="6:28" s="77" customFormat="1" outlineLevel="5">
      <c r="F158" s="78"/>
      <c r="G158" s="79"/>
      <c r="H158" s="79"/>
      <c r="I158" s="79"/>
      <c r="J158" s="80" t="s">
        <v>2026</v>
      </c>
      <c r="K158" s="79"/>
      <c r="L158" s="81">
        <v>2.57</v>
      </c>
      <c r="M158" s="82"/>
      <c r="N158" s="83"/>
      <c r="O158" s="82"/>
      <c r="P158" s="84"/>
      <c r="Q158" s="85"/>
      <c r="R158" s="82"/>
      <c r="S158" s="82"/>
      <c r="T158" s="82"/>
      <c r="U158" s="119" t="s">
        <v>2908</v>
      </c>
      <c r="V158" s="82"/>
      <c r="W158" s="82"/>
      <c r="X158" s="80"/>
      <c r="Y158" s="79"/>
      <c r="Z158" s="79"/>
      <c r="AB158" s="24" t="s">
        <v>294</v>
      </c>
    </row>
    <row r="159" spans="6:28" s="77" customFormat="1" outlineLevel="5">
      <c r="F159" s="78"/>
      <c r="G159" s="79"/>
      <c r="H159" s="79"/>
      <c r="I159" s="79"/>
      <c r="J159" s="80" t="s">
        <v>2027</v>
      </c>
      <c r="K159" s="79"/>
      <c r="L159" s="81">
        <v>3.33</v>
      </c>
      <c r="M159" s="82"/>
      <c r="N159" s="83"/>
      <c r="O159" s="82"/>
      <c r="P159" s="84"/>
      <c r="Q159" s="85"/>
      <c r="R159" s="82"/>
      <c r="S159" s="82"/>
      <c r="T159" s="82"/>
      <c r="U159" s="119" t="s">
        <v>2908</v>
      </c>
      <c r="V159" s="82"/>
      <c r="W159" s="82"/>
      <c r="X159" s="80"/>
      <c r="Y159" s="79"/>
      <c r="Z159" s="79"/>
      <c r="AB159" s="24" t="s">
        <v>294</v>
      </c>
    </row>
    <row r="160" spans="6:28" s="77" customFormat="1" outlineLevel="5">
      <c r="F160" s="78"/>
      <c r="G160" s="79"/>
      <c r="H160" s="79"/>
      <c r="I160" s="79"/>
      <c r="J160" s="80" t="s">
        <v>2028</v>
      </c>
      <c r="K160" s="79"/>
      <c r="L160" s="81">
        <v>4.32</v>
      </c>
      <c r="M160" s="82"/>
      <c r="N160" s="83"/>
      <c r="O160" s="82"/>
      <c r="P160" s="84"/>
      <c r="Q160" s="85"/>
      <c r="R160" s="82"/>
      <c r="S160" s="82"/>
      <c r="T160" s="82"/>
      <c r="U160" s="119" t="s">
        <v>2908</v>
      </c>
      <c r="V160" s="82"/>
      <c r="W160" s="82"/>
      <c r="X160" s="80"/>
      <c r="Y160" s="79"/>
      <c r="Z160" s="79"/>
      <c r="AB160" s="24" t="s">
        <v>294</v>
      </c>
    </row>
    <row r="161" spans="6:28" s="77" customFormat="1" outlineLevel="5">
      <c r="F161" s="78"/>
      <c r="G161" s="79"/>
      <c r="H161" s="79"/>
      <c r="I161" s="79"/>
      <c r="J161" s="80" t="s">
        <v>2029</v>
      </c>
      <c r="K161" s="79"/>
      <c r="L161" s="81">
        <v>3.36</v>
      </c>
      <c r="M161" s="82"/>
      <c r="N161" s="83"/>
      <c r="O161" s="82"/>
      <c r="P161" s="84"/>
      <c r="Q161" s="85"/>
      <c r="R161" s="82"/>
      <c r="S161" s="82"/>
      <c r="T161" s="82"/>
      <c r="U161" s="119" t="s">
        <v>2908</v>
      </c>
      <c r="V161" s="82"/>
      <c r="W161" s="82"/>
      <c r="X161" s="80"/>
      <c r="Y161" s="79"/>
      <c r="Z161" s="79"/>
      <c r="AB161" s="24" t="s">
        <v>294</v>
      </c>
    </row>
    <row r="162" spans="6:28" s="77" customFormat="1" outlineLevel="5">
      <c r="F162" s="78"/>
      <c r="G162" s="79"/>
      <c r="H162" s="79"/>
      <c r="I162" s="79"/>
      <c r="J162" s="80" t="s">
        <v>2030</v>
      </c>
      <c r="K162" s="79"/>
      <c r="L162" s="81">
        <v>3.71</v>
      </c>
      <c r="M162" s="82"/>
      <c r="N162" s="83"/>
      <c r="O162" s="82"/>
      <c r="P162" s="84"/>
      <c r="Q162" s="85"/>
      <c r="R162" s="82"/>
      <c r="S162" s="82"/>
      <c r="T162" s="82"/>
      <c r="U162" s="119" t="s">
        <v>2908</v>
      </c>
      <c r="V162" s="82"/>
      <c r="W162" s="82"/>
      <c r="X162" s="80"/>
      <c r="Y162" s="79"/>
      <c r="Z162" s="79"/>
      <c r="AB162" s="24" t="s">
        <v>294</v>
      </c>
    </row>
    <row r="163" spans="6:28" s="77" customFormat="1" outlineLevel="5">
      <c r="F163" s="78"/>
      <c r="G163" s="79"/>
      <c r="H163" s="79"/>
      <c r="I163" s="79"/>
      <c r="J163" s="80" t="s">
        <v>2031</v>
      </c>
      <c r="K163" s="79"/>
      <c r="L163" s="81">
        <v>8.3699999999999992</v>
      </c>
      <c r="M163" s="82"/>
      <c r="N163" s="83"/>
      <c r="O163" s="82"/>
      <c r="P163" s="84"/>
      <c r="Q163" s="85"/>
      <c r="R163" s="82"/>
      <c r="S163" s="82"/>
      <c r="T163" s="82"/>
      <c r="U163" s="119" t="s">
        <v>2908</v>
      </c>
      <c r="V163" s="82"/>
      <c r="W163" s="82"/>
      <c r="X163" s="80"/>
      <c r="Y163" s="79"/>
      <c r="Z163" s="79"/>
      <c r="AB163" s="24" t="s">
        <v>294</v>
      </c>
    </row>
    <row r="164" spans="6:28" s="77" customFormat="1" outlineLevel="5">
      <c r="F164" s="78"/>
      <c r="G164" s="79"/>
      <c r="H164" s="79"/>
      <c r="I164" s="79"/>
      <c r="J164" s="80" t="s">
        <v>2131</v>
      </c>
      <c r="K164" s="79"/>
      <c r="L164" s="81">
        <v>77.930000000000007</v>
      </c>
      <c r="M164" s="82"/>
      <c r="N164" s="83"/>
      <c r="O164" s="82"/>
      <c r="P164" s="84"/>
      <c r="Q164" s="85"/>
      <c r="R164" s="82"/>
      <c r="S164" s="82"/>
      <c r="T164" s="82"/>
      <c r="U164" s="119" t="s">
        <v>2908</v>
      </c>
      <c r="V164" s="82"/>
      <c r="W164" s="82"/>
      <c r="X164" s="80"/>
      <c r="Y164" s="79"/>
      <c r="Z164" s="79"/>
      <c r="AB164" s="24" t="s">
        <v>294</v>
      </c>
    </row>
    <row r="165" spans="6:28" s="77" customFormat="1" outlineLevel="5">
      <c r="F165" s="78"/>
      <c r="G165" s="79"/>
      <c r="H165" s="79"/>
      <c r="I165" s="79"/>
      <c r="J165" s="80" t="s">
        <v>1973</v>
      </c>
      <c r="K165" s="79"/>
      <c r="L165" s="81">
        <v>59</v>
      </c>
      <c r="M165" s="82"/>
      <c r="N165" s="83"/>
      <c r="O165" s="82"/>
      <c r="P165" s="84"/>
      <c r="Q165" s="85"/>
      <c r="R165" s="82"/>
      <c r="S165" s="82"/>
      <c r="T165" s="82"/>
      <c r="U165" s="119" t="s">
        <v>2908</v>
      </c>
      <c r="V165" s="82"/>
      <c r="W165" s="82"/>
      <c r="X165" s="80"/>
      <c r="Y165" s="79"/>
      <c r="Z165" s="79"/>
      <c r="AB165" s="24" t="s">
        <v>294</v>
      </c>
    </row>
    <row r="166" spans="6:28" s="77" customFormat="1" outlineLevel="5">
      <c r="F166" s="78"/>
      <c r="G166" s="79"/>
      <c r="H166" s="79"/>
      <c r="I166" s="79"/>
      <c r="J166" s="80" t="s">
        <v>2032</v>
      </c>
      <c r="K166" s="79"/>
      <c r="L166" s="81">
        <v>38.799999999999997</v>
      </c>
      <c r="M166" s="82"/>
      <c r="N166" s="83"/>
      <c r="O166" s="82"/>
      <c r="P166" s="84"/>
      <c r="Q166" s="85"/>
      <c r="R166" s="82"/>
      <c r="S166" s="82"/>
      <c r="T166" s="82"/>
      <c r="U166" s="119" t="s">
        <v>2908</v>
      </c>
      <c r="V166" s="82"/>
      <c r="W166" s="82"/>
      <c r="X166" s="80"/>
      <c r="Y166" s="79"/>
      <c r="Z166" s="79"/>
      <c r="AB166" s="24" t="s">
        <v>294</v>
      </c>
    </row>
    <row r="167" spans="6:28" s="77" customFormat="1" outlineLevel="5">
      <c r="F167" s="78"/>
      <c r="G167" s="79"/>
      <c r="H167" s="79"/>
      <c r="I167" s="79"/>
      <c r="J167" s="80" t="s">
        <v>2087</v>
      </c>
      <c r="K167" s="79"/>
      <c r="L167" s="81">
        <v>20.91</v>
      </c>
      <c r="M167" s="82"/>
      <c r="N167" s="83"/>
      <c r="O167" s="82"/>
      <c r="P167" s="84"/>
      <c r="Q167" s="85"/>
      <c r="R167" s="82"/>
      <c r="S167" s="82"/>
      <c r="T167" s="82"/>
      <c r="U167" s="119" t="s">
        <v>2908</v>
      </c>
      <c r="V167" s="82"/>
      <c r="W167" s="82"/>
      <c r="X167" s="80"/>
      <c r="Y167" s="79"/>
      <c r="Z167" s="79"/>
      <c r="AB167" s="24" t="s">
        <v>294</v>
      </c>
    </row>
    <row r="168" spans="6:28" s="77" customFormat="1" outlineLevel="5">
      <c r="F168" s="78"/>
      <c r="G168" s="79"/>
      <c r="H168" s="79"/>
      <c r="I168" s="79"/>
      <c r="J168" s="80" t="s">
        <v>2088</v>
      </c>
      <c r="K168" s="79"/>
      <c r="L168" s="81">
        <v>24.82</v>
      </c>
      <c r="M168" s="82"/>
      <c r="N168" s="83"/>
      <c r="O168" s="82"/>
      <c r="P168" s="84"/>
      <c r="Q168" s="85"/>
      <c r="R168" s="82"/>
      <c r="S168" s="82"/>
      <c r="T168" s="82"/>
      <c r="U168" s="119" t="s">
        <v>2908</v>
      </c>
      <c r="V168" s="82"/>
      <c r="W168" s="82"/>
      <c r="X168" s="80"/>
      <c r="Y168" s="79"/>
      <c r="Z168" s="79"/>
      <c r="AB168" s="24" t="s">
        <v>294</v>
      </c>
    </row>
    <row r="169" spans="6:28" s="77" customFormat="1" outlineLevel="5">
      <c r="F169" s="78"/>
      <c r="G169" s="79"/>
      <c r="H169" s="79"/>
      <c r="I169" s="79"/>
      <c r="J169" s="80" t="s">
        <v>2089</v>
      </c>
      <c r="K169" s="79"/>
      <c r="L169" s="81">
        <v>31.83</v>
      </c>
      <c r="M169" s="82"/>
      <c r="N169" s="83"/>
      <c r="O169" s="82"/>
      <c r="P169" s="84"/>
      <c r="Q169" s="85"/>
      <c r="R169" s="82"/>
      <c r="S169" s="82"/>
      <c r="T169" s="82"/>
      <c r="U169" s="119" t="s">
        <v>2908</v>
      </c>
      <c r="V169" s="82"/>
      <c r="W169" s="82"/>
      <c r="X169" s="80"/>
      <c r="Y169" s="79"/>
      <c r="Z169" s="79"/>
      <c r="AB169" s="24" t="s">
        <v>294</v>
      </c>
    </row>
    <row r="170" spans="6:28" s="77" customFormat="1" outlineLevel="5">
      <c r="F170" s="78"/>
      <c r="G170" s="79"/>
      <c r="H170" s="79"/>
      <c r="I170" s="79"/>
      <c r="J170" s="80" t="s">
        <v>2090</v>
      </c>
      <c r="K170" s="79"/>
      <c r="L170" s="81">
        <v>15.17</v>
      </c>
      <c r="M170" s="82"/>
      <c r="N170" s="83"/>
      <c r="O170" s="82"/>
      <c r="P170" s="84"/>
      <c r="Q170" s="85"/>
      <c r="R170" s="82"/>
      <c r="S170" s="82"/>
      <c r="T170" s="82"/>
      <c r="U170" s="119" t="s">
        <v>2908</v>
      </c>
      <c r="V170" s="82"/>
      <c r="W170" s="82"/>
      <c r="X170" s="80"/>
      <c r="Y170" s="79"/>
      <c r="Z170" s="79"/>
      <c r="AB170" s="24" t="s">
        <v>294</v>
      </c>
    </row>
    <row r="171" spans="6:28" s="77" customFormat="1" outlineLevel="5">
      <c r="F171" s="78"/>
      <c r="G171" s="79"/>
      <c r="H171" s="79"/>
      <c r="I171" s="79"/>
      <c r="J171" s="80" t="s">
        <v>2033</v>
      </c>
      <c r="K171" s="79"/>
      <c r="L171" s="81">
        <v>2.04</v>
      </c>
      <c r="M171" s="82"/>
      <c r="N171" s="83"/>
      <c r="O171" s="82"/>
      <c r="P171" s="84"/>
      <c r="Q171" s="85"/>
      <c r="R171" s="82"/>
      <c r="S171" s="82"/>
      <c r="T171" s="82"/>
      <c r="U171" s="119" t="s">
        <v>2908</v>
      </c>
      <c r="V171" s="82"/>
      <c r="W171" s="82"/>
      <c r="X171" s="80"/>
      <c r="Y171" s="79"/>
      <c r="Z171" s="79"/>
      <c r="AB171" s="24" t="s">
        <v>294</v>
      </c>
    </row>
    <row r="172" spans="6:28" s="77" customFormat="1" outlineLevel="5">
      <c r="F172" s="78"/>
      <c r="G172" s="79"/>
      <c r="H172" s="79"/>
      <c r="I172" s="79"/>
      <c r="J172" s="80" t="s">
        <v>2034</v>
      </c>
      <c r="K172" s="79"/>
      <c r="L172" s="81">
        <v>2.4300000000000002</v>
      </c>
      <c r="M172" s="82"/>
      <c r="N172" s="83"/>
      <c r="O172" s="82"/>
      <c r="P172" s="84"/>
      <c r="Q172" s="85"/>
      <c r="R172" s="82"/>
      <c r="S172" s="82"/>
      <c r="T172" s="82"/>
      <c r="U172" s="119" t="s">
        <v>2908</v>
      </c>
      <c r="V172" s="82"/>
      <c r="W172" s="82"/>
      <c r="X172" s="80"/>
      <c r="Y172" s="79"/>
      <c r="Z172" s="79"/>
      <c r="AB172" s="24" t="s">
        <v>294</v>
      </c>
    </row>
    <row r="173" spans="6:28" s="77" customFormat="1" outlineLevel="5">
      <c r="F173" s="78"/>
      <c r="G173" s="79"/>
      <c r="H173" s="79"/>
      <c r="I173" s="79"/>
      <c r="J173" s="80" t="s">
        <v>2035</v>
      </c>
      <c r="K173" s="79"/>
      <c r="L173" s="81">
        <v>1.46</v>
      </c>
      <c r="M173" s="82"/>
      <c r="N173" s="83"/>
      <c r="O173" s="82"/>
      <c r="P173" s="84"/>
      <c r="Q173" s="85"/>
      <c r="R173" s="82"/>
      <c r="S173" s="82"/>
      <c r="T173" s="82"/>
      <c r="U173" s="119" t="s">
        <v>2908</v>
      </c>
      <c r="V173" s="82"/>
      <c r="W173" s="82"/>
      <c r="X173" s="80"/>
      <c r="Y173" s="79"/>
      <c r="Z173" s="79"/>
      <c r="AB173" s="24" t="s">
        <v>294</v>
      </c>
    </row>
    <row r="174" spans="6:28" s="77" customFormat="1" outlineLevel="5">
      <c r="F174" s="78"/>
      <c r="G174" s="79"/>
      <c r="H174" s="79"/>
      <c r="I174" s="79"/>
      <c r="J174" s="80" t="s">
        <v>2036</v>
      </c>
      <c r="K174" s="79"/>
      <c r="L174" s="81">
        <v>2.74</v>
      </c>
      <c r="M174" s="82"/>
      <c r="N174" s="83"/>
      <c r="O174" s="82"/>
      <c r="P174" s="84"/>
      <c r="Q174" s="85"/>
      <c r="R174" s="82"/>
      <c r="S174" s="82"/>
      <c r="T174" s="82"/>
      <c r="U174" s="119" t="s">
        <v>2908</v>
      </c>
      <c r="V174" s="82"/>
      <c r="W174" s="82"/>
      <c r="X174" s="80"/>
      <c r="Y174" s="79"/>
      <c r="Z174" s="79"/>
      <c r="AB174" s="24" t="s">
        <v>294</v>
      </c>
    </row>
    <row r="175" spans="6:28" s="77" customFormat="1" outlineLevel="5">
      <c r="F175" s="78"/>
      <c r="G175" s="79"/>
      <c r="H175" s="79"/>
      <c r="I175" s="79"/>
      <c r="J175" s="80" t="s">
        <v>2037</v>
      </c>
      <c r="K175" s="79"/>
      <c r="L175" s="81">
        <v>1.62</v>
      </c>
      <c r="M175" s="82"/>
      <c r="N175" s="83"/>
      <c r="O175" s="82"/>
      <c r="P175" s="84"/>
      <c r="Q175" s="85"/>
      <c r="R175" s="82"/>
      <c r="S175" s="82"/>
      <c r="T175" s="82"/>
      <c r="U175" s="119" t="s">
        <v>2908</v>
      </c>
      <c r="V175" s="82"/>
      <c r="W175" s="82"/>
      <c r="X175" s="80"/>
      <c r="Y175" s="79"/>
      <c r="Z175" s="79"/>
      <c r="AB175" s="24" t="s">
        <v>294</v>
      </c>
    </row>
    <row r="176" spans="6:28" s="77" customFormat="1" outlineLevel="5">
      <c r="F176" s="78"/>
      <c r="G176" s="79"/>
      <c r="H176" s="79"/>
      <c r="I176" s="79"/>
      <c r="J176" s="80" t="s">
        <v>2038</v>
      </c>
      <c r="K176" s="79"/>
      <c r="L176" s="81">
        <v>3.71</v>
      </c>
      <c r="M176" s="82"/>
      <c r="N176" s="83"/>
      <c r="O176" s="82"/>
      <c r="P176" s="84"/>
      <c r="Q176" s="85"/>
      <c r="R176" s="82"/>
      <c r="S176" s="82"/>
      <c r="T176" s="82"/>
      <c r="U176" s="119" t="s">
        <v>2908</v>
      </c>
      <c r="V176" s="82"/>
      <c r="W176" s="82"/>
      <c r="X176" s="80"/>
      <c r="Y176" s="79"/>
      <c r="Z176" s="79"/>
      <c r="AB176" s="24" t="s">
        <v>294</v>
      </c>
    </row>
    <row r="177" spans="6:28" s="77" customFormat="1" outlineLevel="5">
      <c r="F177" s="78"/>
      <c r="G177" s="79"/>
      <c r="H177" s="79"/>
      <c r="I177" s="79"/>
      <c r="J177" s="80" t="s">
        <v>2039</v>
      </c>
      <c r="K177" s="79"/>
      <c r="L177" s="81">
        <v>1.57</v>
      </c>
      <c r="M177" s="82"/>
      <c r="N177" s="83"/>
      <c r="O177" s="82"/>
      <c r="P177" s="84"/>
      <c r="Q177" s="85"/>
      <c r="R177" s="82"/>
      <c r="S177" s="82"/>
      <c r="T177" s="82"/>
      <c r="U177" s="119" t="s">
        <v>2908</v>
      </c>
      <c r="V177" s="82"/>
      <c r="W177" s="82"/>
      <c r="X177" s="80"/>
      <c r="Y177" s="79"/>
      <c r="Z177" s="79"/>
      <c r="AB177" s="24" t="s">
        <v>294</v>
      </c>
    </row>
    <row r="178" spans="6:28" s="77" customFormat="1" outlineLevel="5">
      <c r="F178" s="78"/>
      <c r="G178" s="79"/>
      <c r="H178" s="79"/>
      <c r="I178" s="79"/>
      <c r="J178" s="80" t="s">
        <v>2040</v>
      </c>
      <c r="K178" s="79"/>
      <c r="L178" s="81">
        <v>5.14</v>
      </c>
      <c r="M178" s="82"/>
      <c r="N178" s="83"/>
      <c r="O178" s="82"/>
      <c r="P178" s="84"/>
      <c r="Q178" s="85"/>
      <c r="R178" s="82"/>
      <c r="S178" s="82"/>
      <c r="T178" s="82"/>
      <c r="U178" s="119" t="s">
        <v>2908</v>
      </c>
      <c r="V178" s="82"/>
      <c r="W178" s="82"/>
      <c r="X178" s="80"/>
      <c r="Y178" s="79"/>
      <c r="Z178" s="79"/>
      <c r="AB178" s="24" t="s">
        <v>294</v>
      </c>
    </row>
    <row r="179" spans="6:28" s="77" customFormat="1" outlineLevel="5">
      <c r="F179" s="78"/>
      <c r="G179" s="79"/>
      <c r="H179" s="79"/>
      <c r="I179" s="79"/>
      <c r="J179" s="80" t="s">
        <v>2041</v>
      </c>
      <c r="K179" s="79"/>
      <c r="L179" s="81">
        <v>8.08</v>
      </c>
      <c r="M179" s="82"/>
      <c r="N179" s="83"/>
      <c r="O179" s="82"/>
      <c r="P179" s="84"/>
      <c r="Q179" s="85"/>
      <c r="R179" s="82"/>
      <c r="S179" s="82"/>
      <c r="T179" s="82"/>
      <c r="U179" s="119" t="s">
        <v>2908</v>
      </c>
      <c r="V179" s="82"/>
      <c r="W179" s="82"/>
      <c r="X179" s="80"/>
      <c r="Y179" s="79"/>
      <c r="Z179" s="79"/>
      <c r="AB179" s="24" t="s">
        <v>294</v>
      </c>
    </row>
    <row r="180" spans="6:28" s="77" customFormat="1" outlineLevel="5">
      <c r="F180" s="78"/>
      <c r="G180" s="79"/>
      <c r="H180" s="79"/>
      <c r="I180" s="79"/>
      <c r="J180" s="80" t="s">
        <v>2091</v>
      </c>
      <c r="K180" s="79"/>
      <c r="L180" s="81">
        <v>78.61</v>
      </c>
      <c r="M180" s="82"/>
      <c r="N180" s="83"/>
      <c r="O180" s="82"/>
      <c r="P180" s="84"/>
      <c r="Q180" s="85"/>
      <c r="R180" s="82"/>
      <c r="S180" s="82"/>
      <c r="T180" s="82"/>
      <c r="U180" s="119" t="s">
        <v>2908</v>
      </c>
      <c r="V180" s="82"/>
      <c r="W180" s="82"/>
      <c r="X180" s="80"/>
      <c r="Y180" s="79"/>
      <c r="Z180" s="79"/>
      <c r="AB180" s="24" t="s">
        <v>294</v>
      </c>
    </row>
    <row r="181" spans="6:28" s="77" customFormat="1" outlineLevel="5">
      <c r="F181" s="78"/>
      <c r="G181" s="79"/>
      <c r="H181" s="79"/>
      <c r="I181" s="79"/>
      <c r="J181" s="80" t="s">
        <v>2092</v>
      </c>
      <c r="K181" s="79"/>
      <c r="L181" s="81">
        <v>27.75</v>
      </c>
      <c r="M181" s="82"/>
      <c r="N181" s="83"/>
      <c r="O181" s="82"/>
      <c r="P181" s="84"/>
      <c r="Q181" s="85"/>
      <c r="R181" s="82"/>
      <c r="S181" s="82"/>
      <c r="T181" s="82"/>
      <c r="U181" s="119" t="s">
        <v>2908</v>
      </c>
      <c r="V181" s="82"/>
      <c r="W181" s="82"/>
      <c r="X181" s="80"/>
      <c r="Y181" s="79"/>
      <c r="Z181" s="79"/>
      <c r="AB181" s="24" t="s">
        <v>294</v>
      </c>
    </row>
    <row r="182" spans="6:28" s="77" customFormat="1" outlineLevel="5">
      <c r="F182" s="78"/>
      <c r="G182" s="79"/>
      <c r="H182" s="79"/>
      <c r="I182" s="79"/>
      <c r="J182" s="80" t="s">
        <v>2093</v>
      </c>
      <c r="K182" s="79"/>
      <c r="L182" s="81">
        <v>73.27</v>
      </c>
      <c r="M182" s="82"/>
      <c r="N182" s="83"/>
      <c r="O182" s="82"/>
      <c r="P182" s="84"/>
      <c r="Q182" s="85"/>
      <c r="R182" s="82"/>
      <c r="S182" s="82"/>
      <c r="T182" s="82"/>
      <c r="U182" s="119" t="s">
        <v>2908</v>
      </c>
      <c r="V182" s="82"/>
      <c r="W182" s="82"/>
      <c r="X182" s="80"/>
      <c r="Y182" s="79"/>
      <c r="Z182" s="79"/>
      <c r="AB182" s="24" t="s">
        <v>294</v>
      </c>
    </row>
    <row r="183" spans="6:28" s="77" customFormat="1" outlineLevel="5">
      <c r="F183" s="78"/>
      <c r="G183" s="79"/>
      <c r="H183" s="79"/>
      <c r="I183" s="79"/>
      <c r="J183" s="80" t="s">
        <v>2094</v>
      </c>
      <c r="K183" s="79"/>
      <c r="L183" s="81">
        <v>39.24</v>
      </c>
      <c r="M183" s="82"/>
      <c r="N183" s="83"/>
      <c r="O183" s="82"/>
      <c r="P183" s="84"/>
      <c r="Q183" s="85"/>
      <c r="R183" s="82"/>
      <c r="S183" s="82"/>
      <c r="T183" s="82"/>
      <c r="U183" s="119" t="s">
        <v>2908</v>
      </c>
      <c r="V183" s="82"/>
      <c r="W183" s="82"/>
      <c r="X183" s="80"/>
      <c r="Y183" s="79"/>
      <c r="Z183" s="79"/>
      <c r="AB183" s="24" t="s">
        <v>294</v>
      </c>
    </row>
    <row r="184" spans="6:28" s="77" customFormat="1" outlineLevel="5">
      <c r="F184" s="78"/>
      <c r="G184" s="79"/>
      <c r="H184" s="79"/>
      <c r="I184" s="79"/>
      <c r="J184" s="80" t="s">
        <v>2095</v>
      </c>
      <c r="K184" s="79"/>
      <c r="L184" s="81">
        <v>20.78</v>
      </c>
      <c r="M184" s="82"/>
      <c r="N184" s="83"/>
      <c r="O184" s="82"/>
      <c r="P184" s="84"/>
      <c r="Q184" s="85"/>
      <c r="R184" s="82"/>
      <c r="S184" s="82"/>
      <c r="T184" s="82"/>
      <c r="U184" s="119" t="s">
        <v>2908</v>
      </c>
      <c r="V184" s="82"/>
      <c r="W184" s="82"/>
      <c r="X184" s="80"/>
      <c r="Y184" s="79"/>
      <c r="Z184" s="79"/>
      <c r="AB184" s="24" t="s">
        <v>294</v>
      </c>
    </row>
    <row r="185" spans="6:28" s="77" customFormat="1" outlineLevel="5">
      <c r="F185" s="78"/>
      <c r="G185" s="79"/>
      <c r="H185" s="79"/>
      <c r="I185" s="79"/>
      <c r="J185" s="80" t="s">
        <v>2096</v>
      </c>
      <c r="K185" s="79"/>
      <c r="L185" s="81">
        <v>24.32</v>
      </c>
      <c r="M185" s="82"/>
      <c r="N185" s="83"/>
      <c r="O185" s="82"/>
      <c r="P185" s="84"/>
      <c r="Q185" s="85"/>
      <c r="R185" s="82"/>
      <c r="S185" s="82"/>
      <c r="T185" s="82"/>
      <c r="U185" s="119" t="s">
        <v>2908</v>
      </c>
      <c r="V185" s="82"/>
      <c r="W185" s="82"/>
      <c r="X185" s="80"/>
      <c r="Y185" s="79"/>
      <c r="Z185" s="79"/>
      <c r="AB185" s="24" t="s">
        <v>294</v>
      </c>
    </row>
    <row r="186" spans="6:28" s="77" customFormat="1" outlineLevel="5">
      <c r="F186" s="78"/>
      <c r="G186" s="79"/>
      <c r="H186" s="79"/>
      <c r="I186" s="79"/>
      <c r="J186" s="80" t="s">
        <v>2043</v>
      </c>
      <c r="K186" s="79"/>
      <c r="L186" s="81">
        <v>6.62</v>
      </c>
      <c r="M186" s="82"/>
      <c r="N186" s="83"/>
      <c r="O186" s="82"/>
      <c r="P186" s="84"/>
      <c r="Q186" s="85"/>
      <c r="R186" s="82"/>
      <c r="S186" s="82"/>
      <c r="T186" s="82"/>
      <c r="U186" s="119" t="s">
        <v>2908</v>
      </c>
      <c r="V186" s="82"/>
      <c r="W186" s="82"/>
      <c r="X186" s="80"/>
      <c r="Y186" s="79"/>
      <c r="Z186" s="79"/>
      <c r="AB186" s="24" t="s">
        <v>294</v>
      </c>
    </row>
    <row r="187" spans="6:28" s="77" customFormat="1" outlineLevel="5">
      <c r="F187" s="78"/>
      <c r="G187" s="79"/>
      <c r="H187" s="79"/>
      <c r="I187" s="79"/>
      <c r="J187" s="80" t="s">
        <v>2098</v>
      </c>
      <c r="K187" s="79"/>
      <c r="L187" s="81">
        <v>14.25</v>
      </c>
      <c r="M187" s="82"/>
      <c r="N187" s="83"/>
      <c r="O187" s="82"/>
      <c r="P187" s="84"/>
      <c r="Q187" s="85"/>
      <c r="R187" s="82"/>
      <c r="S187" s="82"/>
      <c r="T187" s="82"/>
      <c r="U187" s="119" t="s">
        <v>2908</v>
      </c>
      <c r="V187" s="82"/>
      <c r="W187" s="82"/>
      <c r="X187" s="80"/>
      <c r="Y187" s="79"/>
      <c r="Z187" s="79"/>
      <c r="AB187" s="24" t="s">
        <v>294</v>
      </c>
    </row>
    <row r="188" spans="6:28" s="77" customFormat="1" outlineLevel="5">
      <c r="F188" s="78"/>
      <c r="G188" s="79"/>
      <c r="H188" s="79"/>
      <c r="I188" s="79"/>
      <c r="J188" s="80" t="s">
        <v>2044</v>
      </c>
      <c r="K188" s="79"/>
      <c r="L188" s="81">
        <v>3.98</v>
      </c>
      <c r="M188" s="82"/>
      <c r="N188" s="83"/>
      <c r="O188" s="82"/>
      <c r="P188" s="84"/>
      <c r="Q188" s="85"/>
      <c r="R188" s="82"/>
      <c r="S188" s="82"/>
      <c r="T188" s="82"/>
      <c r="U188" s="119" t="s">
        <v>2908</v>
      </c>
      <c r="V188" s="82"/>
      <c r="W188" s="82"/>
      <c r="X188" s="80"/>
      <c r="Y188" s="79"/>
      <c r="Z188" s="79"/>
      <c r="AB188" s="24" t="s">
        <v>294</v>
      </c>
    </row>
    <row r="189" spans="6:28" s="77" customFormat="1" outlineLevel="5">
      <c r="F189" s="78"/>
      <c r="G189" s="79"/>
      <c r="H189" s="79"/>
      <c r="I189" s="79"/>
      <c r="J189" s="80" t="s">
        <v>2045</v>
      </c>
      <c r="K189" s="79"/>
      <c r="L189" s="81">
        <v>4.93</v>
      </c>
      <c r="M189" s="82"/>
      <c r="N189" s="83"/>
      <c r="O189" s="82"/>
      <c r="P189" s="84"/>
      <c r="Q189" s="85"/>
      <c r="R189" s="82"/>
      <c r="S189" s="82"/>
      <c r="T189" s="82"/>
      <c r="U189" s="119" t="s">
        <v>2908</v>
      </c>
      <c r="V189" s="82"/>
      <c r="W189" s="82"/>
      <c r="X189" s="80"/>
      <c r="Y189" s="79"/>
      <c r="Z189" s="79"/>
      <c r="AB189" s="24" t="s">
        <v>294</v>
      </c>
    </row>
    <row r="190" spans="6:28" s="77" customFormat="1" outlineLevel="5">
      <c r="F190" s="78"/>
      <c r="G190" s="79"/>
      <c r="H190" s="79"/>
      <c r="I190" s="79"/>
      <c r="J190" s="80" t="s">
        <v>2046</v>
      </c>
      <c r="K190" s="79"/>
      <c r="L190" s="81">
        <v>1.22</v>
      </c>
      <c r="M190" s="82"/>
      <c r="N190" s="83"/>
      <c r="O190" s="82"/>
      <c r="P190" s="84"/>
      <c r="Q190" s="85"/>
      <c r="R190" s="82"/>
      <c r="S190" s="82"/>
      <c r="T190" s="82"/>
      <c r="U190" s="119" t="s">
        <v>2908</v>
      </c>
      <c r="V190" s="82"/>
      <c r="W190" s="82"/>
      <c r="X190" s="80"/>
      <c r="Y190" s="79"/>
      <c r="Z190" s="79"/>
      <c r="AB190" s="24" t="s">
        <v>294</v>
      </c>
    </row>
    <row r="191" spans="6:28" s="77" customFormat="1" outlineLevel="5">
      <c r="F191" s="78"/>
      <c r="G191" s="79"/>
      <c r="H191" s="79"/>
      <c r="I191" s="79"/>
      <c r="J191" s="80" t="s">
        <v>2047</v>
      </c>
      <c r="K191" s="79"/>
      <c r="L191" s="81">
        <v>4.9800000000000004</v>
      </c>
      <c r="M191" s="82"/>
      <c r="N191" s="83"/>
      <c r="O191" s="82"/>
      <c r="P191" s="84"/>
      <c r="Q191" s="85"/>
      <c r="R191" s="82"/>
      <c r="S191" s="82"/>
      <c r="T191" s="82"/>
      <c r="U191" s="119" t="s">
        <v>2908</v>
      </c>
      <c r="V191" s="82"/>
      <c r="W191" s="82"/>
      <c r="X191" s="80"/>
      <c r="Y191" s="79"/>
      <c r="Z191" s="79"/>
      <c r="AB191" s="24" t="s">
        <v>294</v>
      </c>
    </row>
    <row r="192" spans="6:28" s="77" customFormat="1" outlineLevel="5">
      <c r="F192" s="78"/>
      <c r="G192" s="79"/>
      <c r="H192" s="79"/>
      <c r="I192" s="79"/>
      <c r="J192" s="80" t="s">
        <v>1996</v>
      </c>
      <c r="K192" s="79"/>
      <c r="L192" s="81">
        <v>1.2</v>
      </c>
      <c r="M192" s="82"/>
      <c r="N192" s="83"/>
      <c r="O192" s="82"/>
      <c r="P192" s="84"/>
      <c r="Q192" s="85"/>
      <c r="R192" s="82"/>
      <c r="S192" s="82"/>
      <c r="T192" s="82"/>
      <c r="U192" s="119" t="s">
        <v>2908</v>
      </c>
      <c r="V192" s="82"/>
      <c r="W192" s="82"/>
      <c r="X192" s="80"/>
      <c r="Y192" s="79"/>
      <c r="Z192" s="79"/>
      <c r="AB192" s="24" t="s">
        <v>294</v>
      </c>
    </row>
    <row r="193" spans="6:28" s="77" customFormat="1" outlineLevel="5">
      <c r="F193" s="78"/>
      <c r="G193" s="79"/>
      <c r="H193" s="79"/>
      <c r="I193" s="79"/>
      <c r="J193" s="80" t="s">
        <v>2048</v>
      </c>
      <c r="K193" s="79"/>
      <c r="L193" s="81">
        <v>1.1399999999999999</v>
      </c>
      <c r="M193" s="82"/>
      <c r="N193" s="83"/>
      <c r="O193" s="82"/>
      <c r="P193" s="84"/>
      <c r="Q193" s="85"/>
      <c r="R193" s="82"/>
      <c r="S193" s="82"/>
      <c r="T193" s="82"/>
      <c r="U193" s="119" t="s">
        <v>2908</v>
      </c>
      <c r="V193" s="82"/>
      <c r="W193" s="82"/>
      <c r="X193" s="80"/>
      <c r="Y193" s="79"/>
      <c r="Z193" s="79"/>
      <c r="AB193" s="24" t="s">
        <v>294</v>
      </c>
    </row>
    <row r="194" spans="6:28" s="77" customFormat="1" outlineLevel="5">
      <c r="F194" s="78"/>
      <c r="G194" s="79"/>
      <c r="H194" s="79"/>
      <c r="I194" s="79"/>
      <c r="J194" s="80" t="s">
        <v>2100</v>
      </c>
      <c r="K194" s="79"/>
      <c r="L194" s="81">
        <v>84.99</v>
      </c>
      <c r="M194" s="82"/>
      <c r="N194" s="83"/>
      <c r="O194" s="82"/>
      <c r="P194" s="84"/>
      <c r="Q194" s="85"/>
      <c r="R194" s="82"/>
      <c r="S194" s="82"/>
      <c r="T194" s="82"/>
      <c r="U194" s="119" t="s">
        <v>2908</v>
      </c>
      <c r="V194" s="82"/>
      <c r="W194" s="82"/>
      <c r="X194" s="80"/>
      <c r="Y194" s="79"/>
      <c r="Z194" s="79"/>
      <c r="AB194" s="24" t="s">
        <v>294</v>
      </c>
    </row>
    <row r="195" spans="6:28" s="77" customFormat="1" outlineLevel="5">
      <c r="F195" s="78"/>
      <c r="G195" s="79"/>
      <c r="H195" s="79"/>
      <c r="I195" s="79"/>
      <c r="J195" s="80" t="s">
        <v>2049</v>
      </c>
      <c r="K195" s="79"/>
      <c r="L195" s="81">
        <v>29.2</v>
      </c>
      <c r="M195" s="82"/>
      <c r="N195" s="83"/>
      <c r="O195" s="82"/>
      <c r="P195" s="84"/>
      <c r="Q195" s="85"/>
      <c r="R195" s="82"/>
      <c r="S195" s="82"/>
      <c r="T195" s="82"/>
      <c r="U195" s="119" t="s">
        <v>2908</v>
      </c>
      <c r="V195" s="82"/>
      <c r="W195" s="82"/>
      <c r="X195" s="80"/>
      <c r="Y195" s="79"/>
      <c r="Z195" s="79"/>
      <c r="AB195" s="24" t="s">
        <v>294</v>
      </c>
    </row>
    <row r="196" spans="6:28" s="77" customFormat="1" outlineLevel="5">
      <c r="F196" s="78"/>
      <c r="G196" s="79"/>
      <c r="H196" s="79"/>
      <c r="I196" s="79"/>
      <c r="J196" s="80" t="s">
        <v>2101</v>
      </c>
      <c r="K196" s="79"/>
      <c r="L196" s="81">
        <v>77.819999999999993</v>
      </c>
      <c r="M196" s="82"/>
      <c r="N196" s="83"/>
      <c r="O196" s="82"/>
      <c r="P196" s="84"/>
      <c r="Q196" s="85"/>
      <c r="R196" s="82"/>
      <c r="S196" s="82"/>
      <c r="T196" s="82"/>
      <c r="U196" s="119" t="s">
        <v>2908</v>
      </c>
      <c r="V196" s="82"/>
      <c r="W196" s="82"/>
      <c r="X196" s="80"/>
      <c r="Y196" s="79"/>
      <c r="Z196" s="79"/>
      <c r="AB196" s="24" t="s">
        <v>294</v>
      </c>
    </row>
    <row r="197" spans="6:28" s="77" customFormat="1" outlineLevel="5">
      <c r="F197" s="78"/>
      <c r="G197" s="79"/>
      <c r="H197" s="79"/>
      <c r="I197" s="79"/>
      <c r="J197" s="80" t="s">
        <v>2102</v>
      </c>
      <c r="K197" s="79"/>
      <c r="L197" s="81">
        <v>40.869999999999997</v>
      </c>
      <c r="M197" s="82"/>
      <c r="N197" s="83"/>
      <c r="O197" s="82"/>
      <c r="P197" s="84"/>
      <c r="Q197" s="85"/>
      <c r="R197" s="82"/>
      <c r="S197" s="82"/>
      <c r="T197" s="82"/>
      <c r="U197" s="119" t="s">
        <v>2908</v>
      </c>
      <c r="V197" s="82"/>
      <c r="W197" s="82"/>
      <c r="X197" s="80"/>
      <c r="Y197" s="79"/>
      <c r="Z197" s="79"/>
      <c r="AB197" s="24" t="s">
        <v>294</v>
      </c>
    </row>
    <row r="198" spans="6:28" s="77" customFormat="1" outlineLevel="5">
      <c r="F198" s="78"/>
      <c r="G198" s="79"/>
      <c r="H198" s="79"/>
      <c r="I198" s="79"/>
      <c r="J198" s="80" t="s">
        <v>2050</v>
      </c>
      <c r="K198" s="79"/>
      <c r="L198" s="81">
        <v>22.8</v>
      </c>
      <c r="M198" s="82"/>
      <c r="N198" s="83"/>
      <c r="O198" s="82"/>
      <c r="P198" s="84"/>
      <c r="Q198" s="85"/>
      <c r="R198" s="82"/>
      <c r="S198" s="82"/>
      <c r="T198" s="82"/>
      <c r="U198" s="119" t="s">
        <v>2908</v>
      </c>
      <c r="V198" s="82"/>
      <c r="W198" s="82"/>
      <c r="X198" s="80"/>
      <c r="Y198" s="79"/>
      <c r="Z198" s="79"/>
      <c r="AB198" s="24" t="s">
        <v>294</v>
      </c>
    </row>
    <row r="199" spans="6:28" s="77" customFormat="1" outlineLevel="5">
      <c r="F199" s="78"/>
      <c r="G199" s="79"/>
      <c r="H199" s="79"/>
      <c r="I199" s="79"/>
      <c r="J199" s="80" t="s">
        <v>2103</v>
      </c>
      <c r="K199" s="79"/>
      <c r="L199" s="81">
        <v>24.18</v>
      </c>
      <c r="M199" s="82"/>
      <c r="N199" s="83"/>
      <c r="O199" s="82"/>
      <c r="P199" s="84"/>
      <c r="Q199" s="85"/>
      <c r="R199" s="82"/>
      <c r="S199" s="82"/>
      <c r="T199" s="82"/>
      <c r="U199" s="119" t="s">
        <v>2908</v>
      </c>
      <c r="V199" s="82"/>
      <c r="W199" s="82"/>
      <c r="X199" s="80"/>
      <c r="Y199" s="79"/>
      <c r="Z199" s="79"/>
      <c r="AB199" s="24" t="s">
        <v>294</v>
      </c>
    </row>
    <row r="200" spans="6:28" s="77" customFormat="1" outlineLevel="5">
      <c r="F200" s="78"/>
      <c r="G200" s="79"/>
      <c r="H200" s="79"/>
      <c r="I200" s="79"/>
      <c r="J200" s="80" t="s">
        <v>2051</v>
      </c>
      <c r="K200" s="79"/>
      <c r="L200" s="81">
        <v>6.32</v>
      </c>
      <c r="M200" s="82"/>
      <c r="N200" s="83"/>
      <c r="O200" s="82"/>
      <c r="P200" s="84"/>
      <c r="Q200" s="85"/>
      <c r="R200" s="82"/>
      <c r="S200" s="82"/>
      <c r="T200" s="82"/>
      <c r="U200" s="119" t="s">
        <v>2908</v>
      </c>
      <c r="V200" s="82"/>
      <c r="W200" s="82"/>
      <c r="X200" s="80"/>
      <c r="Y200" s="79"/>
      <c r="Z200" s="79"/>
      <c r="AB200" s="24" t="s">
        <v>294</v>
      </c>
    </row>
    <row r="201" spans="6:28" s="77" customFormat="1" outlineLevel="5">
      <c r="F201" s="78"/>
      <c r="G201" s="79"/>
      <c r="H201" s="79"/>
      <c r="I201" s="79"/>
      <c r="J201" s="80" t="s">
        <v>2105</v>
      </c>
      <c r="K201" s="79"/>
      <c r="L201" s="81">
        <v>13.72</v>
      </c>
      <c r="M201" s="82"/>
      <c r="N201" s="83"/>
      <c r="O201" s="82"/>
      <c r="P201" s="84"/>
      <c r="Q201" s="85"/>
      <c r="R201" s="82"/>
      <c r="S201" s="82"/>
      <c r="T201" s="82"/>
      <c r="U201" s="119" t="s">
        <v>2908</v>
      </c>
      <c r="V201" s="82"/>
      <c r="W201" s="82"/>
      <c r="X201" s="80"/>
      <c r="Y201" s="79"/>
      <c r="Z201" s="79"/>
      <c r="AB201" s="24" t="s">
        <v>294</v>
      </c>
    </row>
    <row r="202" spans="6:28" s="77" customFormat="1" outlineLevel="5">
      <c r="F202" s="78"/>
      <c r="G202" s="79"/>
      <c r="H202" s="79"/>
      <c r="I202" s="79"/>
      <c r="J202" s="80" t="s">
        <v>2052</v>
      </c>
      <c r="K202" s="79"/>
      <c r="L202" s="81">
        <v>3.99</v>
      </c>
      <c r="M202" s="82"/>
      <c r="N202" s="83"/>
      <c r="O202" s="82"/>
      <c r="P202" s="84"/>
      <c r="Q202" s="85"/>
      <c r="R202" s="82"/>
      <c r="S202" s="82"/>
      <c r="T202" s="82"/>
      <c r="U202" s="119" t="s">
        <v>2908</v>
      </c>
      <c r="V202" s="82"/>
      <c r="W202" s="82"/>
      <c r="X202" s="80"/>
      <c r="Y202" s="79"/>
      <c r="Z202" s="79"/>
      <c r="AB202" s="24" t="s">
        <v>294</v>
      </c>
    </row>
    <row r="203" spans="6:28" s="77" customFormat="1" outlineLevel="5">
      <c r="F203" s="78"/>
      <c r="G203" s="79"/>
      <c r="H203" s="79"/>
      <c r="I203" s="79"/>
      <c r="J203" s="80" t="s">
        <v>1997</v>
      </c>
      <c r="K203" s="79"/>
      <c r="L203" s="81">
        <v>4.7</v>
      </c>
      <c r="M203" s="82"/>
      <c r="N203" s="83"/>
      <c r="O203" s="82"/>
      <c r="P203" s="84"/>
      <c r="Q203" s="85"/>
      <c r="R203" s="82"/>
      <c r="S203" s="82"/>
      <c r="T203" s="82"/>
      <c r="U203" s="119" t="s">
        <v>2908</v>
      </c>
      <c r="V203" s="82"/>
      <c r="W203" s="82"/>
      <c r="X203" s="80"/>
      <c r="Y203" s="79"/>
      <c r="Z203" s="79"/>
      <c r="AB203" s="24" t="s">
        <v>294</v>
      </c>
    </row>
    <row r="204" spans="6:28" s="77" customFormat="1" outlineLevel="5">
      <c r="F204" s="78"/>
      <c r="G204" s="79"/>
      <c r="H204" s="79"/>
      <c r="I204" s="79"/>
      <c r="J204" s="80" t="s">
        <v>2053</v>
      </c>
      <c r="K204" s="79"/>
      <c r="L204" s="81">
        <v>1.23</v>
      </c>
      <c r="M204" s="82"/>
      <c r="N204" s="83"/>
      <c r="O204" s="82"/>
      <c r="P204" s="84"/>
      <c r="Q204" s="85"/>
      <c r="R204" s="82"/>
      <c r="S204" s="82"/>
      <c r="T204" s="82"/>
      <c r="U204" s="119" t="s">
        <v>2908</v>
      </c>
      <c r="V204" s="82"/>
      <c r="W204" s="82"/>
      <c r="X204" s="80"/>
      <c r="Y204" s="79"/>
      <c r="Z204" s="79"/>
      <c r="AB204" s="24" t="s">
        <v>294</v>
      </c>
    </row>
    <row r="205" spans="6:28" s="77" customFormat="1" outlineLevel="5">
      <c r="F205" s="78"/>
      <c r="G205" s="79"/>
      <c r="H205" s="79"/>
      <c r="I205" s="79"/>
      <c r="J205" s="80" t="s">
        <v>2054</v>
      </c>
      <c r="K205" s="79"/>
      <c r="L205" s="81">
        <v>4.99</v>
      </c>
      <c r="M205" s="82"/>
      <c r="N205" s="83"/>
      <c r="O205" s="82"/>
      <c r="P205" s="84"/>
      <c r="Q205" s="85"/>
      <c r="R205" s="82"/>
      <c r="S205" s="82"/>
      <c r="T205" s="82"/>
      <c r="U205" s="119" t="s">
        <v>2908</v>
      </c>
      <c r="V205" s="82"/>
      <c r="W205" s="82"/>
      <c r="X205" s="80"/>
      <c r="Y205" s="79"/>
      <c r="Z205" s="79"/>
      <c r="AB205" s="24" t="s">
        <v>294</v>
      </c>
    </row>
    <row r="206" spans="6:28" s="77" customFormat="1" outlineLevel="5">
      <c r="F206" s="78"/>
      <c r="G206" s="79"/>
      <c r="H206" s="79"/>
      <c r="I206" s="79"/>
      <c r="J206" s="80" t="s">
        <v>2055</v>
      </c>
      <c r="K206" s="79"/>
      <c r="L206" s="81">
        <v>1.19</v>
      </c>
      <c r="M206" s="82"/>
      <c r="N206" s="83"/>
      <c r="O206" s="82"/>
      <c r="P206" s="84"/>
      <c r="Q206" s="85"/>
      <c r="R206" s="82"/>
      <c r="S206" s="82"/>
      <c r="T206" s="82"/>
      <c r="U206" s="119" t="s">
        <v>2908</v>
      </c>
      <c r="V206" s="82"/>
      <c r="W206" s="82"/>
      <c r="X206" s="80"/>
      <c r="Y206" s="79"/>
      <c r="Z206" s="79"/>
      <c r="AB206" s="24" t="s">
        <v>294</v>
      </c>
    </row>
    <row r="207" spans="6:28" s="77" customFormat="1" outlineLevel="5">
      <c r="F207" s="78"/>
      <c r="G207" s="79"/>
      <c r="H207" s="79"/>
      <c r="I207" s="79"/>
      <c r="J207" s="80" t="s">
        <v>2056</v>
      </c>
      <c r="K207" s="79"/>
      <c r="L207" s="81">
        <v>1.1499999999999999</v>
      </c>
      <c r="M207" s="82"/>
      <c r="N207" s="83"/>
      <c r="O207" s="82"/>
      <c r="P207" s="84"/>
      <c r="Q207" s="85"/>
      <c r="R207" s="82"/>
      <c r="S207" s="82"/>
      <c r="T207" s="82"/>
      <c r="U207" s="119" t="s">
        <v>2908</v>
      </c>
      <c r="V207" s="82"/>
      <c r="W207" s="82"/>
      <c r="X207" s="80"/>
      <c r="Y207" s="79"/>
      <c r="Z207" s="79"/>
      <c r="AB207" s="24" t="s">
        <v>294</v>
      </c>
    </row>
    <row r="208" spans="6:28" s="77" customFormat="1" outlineLevel="5">
      <c r="F208" s="78"/>
      <c r="G208" s="79"/>
      <c r="H208" s="79"/>
      <c r="I208" s="79"/>
      <c r="J208" s="80" t="s">
        <v>2057</v>
      </c>
      <c r="K208" s="79"/>
      <c r="L208" s="81">
        <v>7.01</v>
      </c>
      <c r="M208" s="82"/>
      <c r="N208" s="83"/>
      <c r="O208" s="82"/>
      <c r="P208" s="84"/>
      <c r="Q208" s="85"/>
      <c r="R208" s="82"/>
      <c r="S208" s="82"/>
      <c r="T208" s="82"/>
      <c r="U208" s="119" t="s">
        <v>2908</v>
      </c>
      <c r="V208" s="82"/>
      <c r="W208" s="82"/>
      <c r="X208" s="80"/>
      <c r="Y208" s="79"/>
      <c r="Z208" s="79"/>
      <c r="AB208" s="24" t="s">
        <v>294</v>
      </c>
    </row>
    <row r="209" spans="6:28" s="77" customFormat="1" outlineLevel="5">
      <c r="F209" s="78"/>
      <c r="G209" s="79"/>
      <c r="H209" s="79"/>
      <c r="I209" s="79"/>
      <c r="J209" s="80" t="s">
        <v>2063</v>
      </c>
      <c r="K209" s="79"/>
      <c r="L209" s="81">
        <v>21.9</v>
      </c>
      <c r="M209" s="82"/>
      <c r="N209" s="83"/>
      <c r="O209" s="82"/>
      <c r="P209" s="84"/>
      <c r="Q209" s="85"/>
      <c r="R209" s="82"/>
      <c r="S209" s="82"/>
      <c r="T209" s="82"/>
      <c r="U209" s="119" t="s">
        <v>2908</v>
      </c>
      <c r="V209" s="82"/>
      <c r="W209" s="82"/>
      <c r="X209" s="80"/>
      <c r="Y209" s="79"/>
      <c r="Z209" s="79"/>
      <c r="AB209" s="24" t="s">
        <v>294</v>
      </c>
    </row>
    <row r="210" spans="6:28" s="71" customFormat="1" outlineLevel="4">
      <c r="F210" s="17">
        <v>27</v>
      </c>
      <c r="G210" s="18" t="s">
        <v>2929</v>
      </c>
      <c r="H210" s="72" t="s">
        <v>4367</v>
      </c>
      <c r="I210" s="72"/>
      <c r="J210" s="73" t="s">
        <v>812</v>
      </c>
      <c r="K210" s="18" t="s">
        <v>2935</v>
      </c>
      <c r="L210" s="74">
        <v>381.30000000000007</v>
      </c>
      <c r="M210" s="21">
        <v>0</v>
      </c>
      <c r="N210" s="74">
        <f>L210*(1+M210/100)</f>
        <v>381.30000000000007</v>
      </c>
      <c r="O210" s="145"/>
      <c r="P210" s="22">
        <f>N210*O210</f>
        <v>0</v>
      </c>
      <c r="Q210" s="75">
        <v>4.0000000000000003E-5</v>
      </c>
      <c r="R210" s="76">
        <f>N210*Q210</f>
        <v>1.5252000000000003E-2</v>
      </c>
      <c r="S210" s="75"/>
      <c r="T210" s="76">
        <f>N210*S210</f>
        <v>0</v>
      </c>
      <c r="U210" s="22">
        <v>21</v>
      </c>
      <c r="V210" s="22">
        <f>P210*(U210/100)</f>
        <v>0</v>
      </c>
      <c r="W210" s="22">
        <f>P210+V210</f>
        <v>0</v>
      </c>
      <c r="X210" s="73"/>
      <c r="Y210" s="72" t="s">
        <v>3134</v>
      </c>
      <c r="Z210" s="72" t="s">
        <v>2950</v>
      </c>
      <c r="AA210" s="143" t="s">
        <v>296</v>
      </c>
      <c r="AB210" s="24" t="s">
        <v>294</v>
      </c>
    </row>
    <row r="211" spans="6:28" s="77" customFormat="1" outlineLevel="5">
      <c r="F211" s="78"/>
      <c r="G211" s="79"/>
      <c r="H211" s="79"/>
      <c r="I211" s="79"/>
      <c r="J211" s="80" t="s">
        <v>2132</v>
      </c>
      <c r="K211" s="79"/>
      <c r="L211" s="81">
        <v>17.12</v>
      </c>
      <c r="M211" s="82"/>
      <c r="N211" s="83"/>
      <c r="O211" s="82"/>
      <c r="P211" s="84"/>
      <c r="Q211" s="85"/>
      <c r="R211" s="82"/>
      <c r="S211" s="82"/>
      <c r="T211" s="82"/>
      <c r="U211" s="119" t="s">
        <v>2908</v>
      </c>
      <c r="V211" s="82"/>
      <c r="W211" s="82"/>
      <c r="X211" s="80"/>
      <c r="Y211" s="79"/>
      <c r="Z211" s="79"/>
      <c r="AB211" s="24" t="s">
        <v>294</v>
      </c>
    </row>
    <row r="212" spans="6:28" s="77" customFormat="1" outlineLevel="5">
      <c r="F212" s="78"/>
      <c r="G212" s="79"/>
      <c r="H212" s="79"/>
      <c r="I212" s="79"/>
      <c r="J212" s="80" t="s">
        <v>2042</v>
      </c>
      <c r="K212" s="79"/>
      <c r="L212" s="81">
        <v>2.98</v>
      </c>
      <c r="M212" s="82"/>
      <c r="N212" s="83"/>
      <c r="O212" s="82"/>
      <c r="P212" s="84"/>
      <c r="Q212" s="85"/>
      <c r="R212" s="82"/>
      <c r="S212" s="82"/>
      <c r="T212" s="82"/>
      <c r="U212" s="119" t="s">
        <v>2908</v>
      </c>
      <c r="V212" s="82"/>
      <c r="W212" s="82"/>
      <c r="X212" s="80"/>
      <c r="Y212" s="79"/>
      <c r="Z212" s="79"/>
      <c r="AB212" s="24" t="s">
        <v>294</v>
      </c>
    </row>
    <row r="213" spans="6:28" s="77" customFormat="1" outlineLevel="5">
      <c r="F213" s="78"/>
      <c r="G213" s="79"/>
      <c r="H213" s="79"/>
      <c r="I213" s="79"/>
      <c r="J213" s="80" t="s">
        <v>2097</v>
      </c>
      <c r="K213" s="79"/>
      <c r="L213" s="81">
        <v>19.62</v>
      </c>
      <c r="M213" s="82"/>
      <c r="N213" s="83"/>
      <c r="O213" s="82"/>
      <c r="P213" s="84"/>
      <c r="Q213" s="85"/>
      <c r="R213" s="82"/>
      <c r="S213" s="82"/>
      <c r="T213" s="82"/>
      <c r="U213" s="119" t="s">
        <v>2908</v>
      </c>
      <c r="V213" s="82"/>
      <c r="W213" s="82"/>
      <c r="X213" s="80"/>
      <c r="Y213" s="79"/>
      <c r="Z213" s="79"/>
      <c r="AB213" s="24" t="s">
        <v>294</v>
      </c>
    </row>
    <row r="214" spans="6:28" s="77" customFormat="1" outlineLevel="5">
      <c r="F214" s="78"/>
      <c r="G214" s="79"/>
      <c r="H214" s="79"/>
      <c r="I214" s="79"/>
      <c r="J214" s="80" t="s">
        <v>2099</v>
      </c>
      <c r="K214" s="79"/>
      <c r="L214" s="81">
        <v>12.48</v>
      </c>
      <c r="M214" s="82"/>
      <c r="N214" s="83"/>
      <c r="O214" s="82"/>
      <c r="P214" s="84"/>
      <c r="Q214" s="85"/>
      <c r="R214" s="82"/>
      <c r="S214" s="82"/>
      <c r="T214" s="82"/>
      <c r="U214" s="119" t="s">
        <v>2908</v>
      </c>
      <c r="V214" s="82"/>
      <c r="W214" s="82"/>
      <c r="X214" s="80"/>
      <c r="Y214" s="79"/>
      <c r="Z214" s="79"/>
      <c r="AB214" s="24" t="s">
        <v>294</v>
      </c>
    </row>
    <row r="215" spans="6:28" s="77" customFormat="1" outlineLevel="5">
      <c r="F215" s="78"/>
      <c r="G215" s="79"/>
      <c r="H215" s="79"/>
      <c r="I215" s="79"/>
      <c r="J215" s="80" t="s">
        <v>2104</v>
      </c>
      <c r="K215" s="79"/>
      <c r="L215" s="81">
        <v>20.86</v>
      </c>
      <c r="M215" s="82"/>
      <c r="N215" s="83"/>
      <c r="O215" s="82"/>
      <c r="P215" s="84"/>
      <c r="Q215" s="85"/>
      <c r="R215" s="82"/>
      <c r="S215" s="82"/>
      <c r="T215" s="82"/>
      <c r="U215" s="119" t="s">
        <v>2908</v>
      </c>
      <c r="V215" s="82"/>
      <c r="W215" s="82"/>
      <c r="X215" s="80"/>
      <c r="Y215" s="79"/>
      <c r="Z215" s="79"/>
      <c r="AB215" s="24" t="s">
        <v>294</v>
      </c>
    </row>
    <row r="216" spans="6:28" s="77" customFormat="1" outlineLevel="5">
      <c r="F216" s="78"/>
      <c r="G216" s="79"/>
      <c r="H216" s="79"/>
      <c r="I216" s="79"/>
      <c r="J216" s="80" t="s">
        <v>2133</v>
      </c>
      <c r="K216" s="79"/>
      <c r="L216" s="81">
        <v>134.61000000000001</v>
      </c>
      <c r="M216" s="82"/>
      <c r="N216" s="83"/>
      <c r="O216" s="82"/>
      <c r="P216" s="84"/>
      <c r="Q216" s="85"/>
      <c r="R216" s="82"/>
      <c r="S216" s="82"/>
      <c r="T216" s="82"/>
      <c r="U216" s="119" t="s">
        <v>2908</v>
      </c>
      <c r="V216" s="82"/>
      <c r="W216" s="82"/>
      <c r="X216" s="80"/>
      <c r="Y216" s="79"/>
      <c r="Z216" s="79"/>
      <c r="AB216" s="24" t="s">
        <v>294</v>
      </c>
    </row>
    <row r="217" spans="6:28" s="77" customFormat="1" outlineLevel="5">
      <c r="F217" s="78"/>
      <c r="G217" s="79"/>
      <c r="H217" s="79"/>
      <c r="I217" s="79"/>
      <c r="J217" s="80" t="s">
        <v>2134</v>
      </c>
      <c r="K217" s="79"/>
      <c r="L217" s="81">
        <v>136.53</v>
      </c>
      <c r="M217" s="82"/>
      <c r="N217" s="83"/>
      <c r="O217" s="82"/>
      <c r="P217" s="84"/>
      <c r="Q217" s="85"/>
      <c r="R217" s="82"/>
      <c r="S217" s="82"/>
      <c r="T217" s="82"/>
      <c r="U217" s="119" t="s">
        <v>2908</v>
      </c>
      <c r="V217" s="82"/>
      <c r="W217" s="82"/>
      <c r="X217" s="80"/>
      <c r="Y217" s="79"/>
      <c r="Z217" s="79"/>
      <c r="AB217" s="24" t="s">
        <v>294</v>
      </c>
    </row>
    <row r="218" spans="6:28" s="77" customFormat="1" outlineLevel="5">
      <c r="F218" s="78"/>
      <c r="G218" s="79"/>
      <c r="H218" s="79"/>
      <c r="I218" s="79"/>
      <c r="J218" s="80" t="s">
        <v>2058</v>
      </c>
      <c r="K218" s="79"/>
      <c r="L218" s="81">
        <v>6.12</v>
      </c>
      <c r="M218" s="82"/>
      <c r="N218" s="83"/>
      <c r="O218" s="82"/>
      <c r="P218" s="84"/>
      <c r="Q218" s="85"/>
      <c r="R218" s="82"/>
      <c r="S218" s="82"/>
      <c r="T218" s="82"/>
      <c r="U218" s="119" t="s">
        <v>2908</v>
      </c>
      <c r="V218" s="82"/>
      <c r="W218" s="82"/>
      <c r="X218" s="80"/>
      <c r="Y218" s="79"/>
      <c r="Z218" s="79"/>
      <c r="AB218" s="24" t="s">
        <v>294</v>
      </c>
    </row>
    <row r="219" spans="6:28" s="77" customFormat="1" outlineLevel="5">
      <c r="F219" s="78"/>
      <c r="G219" s="79"/>
      <c r="H219" s="79"/>
      <c r="I219" s="79"/>
      <c r="J219" s="80" t="s">
        <v>2059</v>
      </c>
      <c r="K219" s="79"/>
      <c r="L219" s="81">
        <v>3.95</v>
      </c>
      <c r="M219" s="82"/>
      <c r="N219" s="83"/>
      <c r="O219" s="82"/>
      <c r="P219" s="84"/>
      <c r="Q219" s="85"/>
      <c r="R219" s="82"/>
      <c r="S219" s="82"/>
      <c r="T219" s="82"/>
      <c r="U219" s="119" t="s">
        <v>2908</v>
      </c>
      <c r="V219" s="82"/>
      <c r="W219" s="82"/>
      <c r="X219" s="80"/>
      <c r="Y219" s="79"/>
      <c r="Z219" s="79"/>
      <c r="AB219" s="24" t="s">
        <v>294</v>
      </c>
    </row>
    <row r="220" spans="6:28" s="77" customFormat="1" outlineLevel="5">
      <c r="F220" s="78"/>
      <c r="G220" s="79"/>
      <c r="H220" s="79"/>
      <c r="I220" s="79"/>
      <c r="J220" s="80" t="s">
        <v>2060</v>
      </c>
      <c r="K220" s="79"/>
      <c r="L220" s="81">
        <v>7.42</v>
      </c>
      <c r="M220" s="82"/>
      <c r="N220" s="83"/>
      <c r="O220" s="82"/>
      <c r="P220" s="84"/>
      <c r="Q220" s="85"/>
      <c r="R220" s="82"/>
      <c r="S220" s="82"/>
      <c r="T220" s="82"/>
      <c r="U220" s="119" t="s">
        <v>2908</v>
      </c>
      <c r="V220" s="82"/>
      <c r="W220" s="82"/>
      <c r="X220" s="80"/>
      <c r="Y220" s="79"/>
      <c r="Z220" s="79"/>
      <c r="AB220" s="24" t="s">
        <v>294</v>
      </c>
    </row>
    <row r="221" spans="6:28" s="77" customFormat="1" outlineLevel="5">
      <c r="F221" s="78"/>
      <c r="G221" s="79"/>
      <c r="H221" s="79"/>
      <c r="I221" s="79"/>
      <c r="J221" s="80" t="s">
        <v>2061</v>
      </c>
      <c r="K221" s="79"/>
      <c r="L221" s="81">
        <v>17.7</v>
      </c>
      <c r="M221" s="82"/>
      <c r="N221" s="83"/>
      <c r="O221" s="82"/>
      <c r="P221" s="84"/>
      <c r="Q221" s="85"/>
      <c r="R221" s="82"/>
      <c r="S221" s="82"/>
      <c r="T221" s="82"/>
      <c r="U221" s="119" t="s">
        <v>2908</v>
      </c>
      <c r="V221" s="82"/>
      <c r="W221" s="82"/>
      <c r="X221" s="80"/>
      <c r="Y221" s="79"/>
      <c r="Z221" s="79"/>
      <c r="AB221" s="24" t="s">
        <v>294</v>
      </c>
    </row>
    <row r="222" spans="6:28" s="77" customFormat="1" outlineLevel="5">
      <c r="F222" s="78"/>
      <c r="G222" s="79"/>
      <c r="H222" s="79"/>
      <c r="I222" s="79"/>
      <c r="J222" s="80" t="s">
        <v>2062</v>
      </c>
      <c r="K222" s="79"/>
      <c r="L222" s="81">
        <v>1.91</v>
      </c>
      <c r="M222" s="82"/>
      <c r="N222" s="83"/>
      <c r="O222" s="82"/>
      <c r="P222" s="84"/>
      <c r="Q222" s="85"/>
      <c r="R222" s="82"/>
      <c r="S222" s="82"/>
      <c r="T222" s="82"/>
      <c r="U222" s="119" t="s">
        <v>2908</v>
      </c>
      <c r="V222" s="82"/>
      <c r="W222" s="82"/>
      <c r="X222" s="80"/>
      <c r="Y222" s="79"/>
      <c r="Z222" s="79"/>
      <c r="AB222" s="24" t="s">
        <v>294</v>
      </c>
    </row>
    <row r="223" spans="6:28" s="120" customFormat="1" ht="12.75" customHeight="1" outlineLevel="4">
      <c r="F223" s="121"/>
      <c r="G223" s="122"/>
      <c r="H223" s="122"/>
      <c r="I223" s="122"/>
      <c r="J223" s="123"/>
      <c r="K223" s="122"/>
      <c r="L223" s="124"/>
      <c r="M223" s="125"/>
      <c r="N223" s="124"/>
      <c r="O223" s="125"/>
      <c r="P223" s="126"/>
      <c r="Q223" s="127"/>
      <c r="R223" s="125"/>
      <c r="S223" s="125"/>
      <c r="T223" s="125"/>
      <c r="U223" s="128" t="s">
        <v>2908</v>
      </c>
      <c r="V223" s="125"/>
      <c r="W223" s="125"/>
      <c r="X223" s="125"/>
      <c r="Y223" s="122"/>
      <c r="Z223" s="122"/>
      <c r="AB223" s="24" t="s">
        <v>294</v>
      </c>
    </row>
    <row r="224" spans="6:28" s="62" customFormat="1" ht="16.5" customHeight="1" outlineLevel="3">
      <c r="F224" s="63"/>
      <c r="G224" s="6"/>
      <c r="H224" s="64"/>
      <c r="I224" s="64"/>
      <c r="J224" s="64" t="s">
        <v>1338</v>
      </c>
      <c r="K224" s="6"/>
      <c r="L224" s="65"/>
      <c r="M224" s="66"/>
      <c r="N224" s="65"/>
      <c r="O224" s="66"/>
      <c r="P224" s="67">
        <f>SUBTOTAL(9,P225:P240)</f>
        <v>0</v>
      </c>
      <c r="Q224" s="68"/>
      <c r="R224" s="69">
        <f>SUBTOTAL(9,R225:R240)</f>
        <v>0</v>
      </c>
      <c r="S224" s="66"/>
      <c r="T224" s="69">
        <f>SUBTOTAL(9,T225:T240)</f>
        <v>1.5269699999999999</v>
      </c>
      <c r="U224" s="118" t="s">
        <v>2908</v>
      </c>
      <c r="V224" s="67">
        <f>SUBTOTAL(9,V225:V240)</f>
        <v>0</v>
      </c>
      <c r="W224" s="67">
        <f>SUBTOTAL(9,W225:W240)</f>
        <v>0</v>
      </c>
      <c r="X224" s="70"/>
      <c r="Y224" s="26"/>
      <c r="Z224" s="26"/>
      <c r="AB224" s="24" t="s">
        <v>294</v>
      </c>
    </row>
    <row r="225" spans="6:28" s="71" customFormat="1" outlineLevel="4">
      <c r="F225" s="17">
        <v>28</v>
      </c>
      <c r="G225" s="18" t="s">
        <v>2929</v>
      </c>
      <c r="H225" s="72" t="s">
        <v>4390</v>
      </c>
      <c r="I225" s="72"/>
      <c r="J225" s="73" t="s">
        <v>869</v>
      </c>
      <c r="K225" s="18" t="s">
        <v>2909</v>
      </c>
      <c r="L225" s="74">
        <v>10.59</v>
      </c>
      <c r="M225" s="21">
        <v>0</v>
      </c>
      <c r="N225" s="74">
        <f>L225*(1+M225/100)</f>
        <v>10.59</v>
      </c>
      <c r="O225" s="145"/>
      <c r="P225" s="22">
        <f>N225*O225</f>
        <v>0</v>
      </c>
      <c r="Q225" s="75"/>
      <c r="R225" s="76">
        <f>N225*Q225</f>
        <v>0</v>
      </c>
      <c r="S225" s="75">
        <v>4.7E-2</v>
      </c>
      <c r="T225" s="76">
        <f>N225*S225</f>
        <v>0.49773000000000001</v>
      </c>
      <c r="U225" s="22">
        <v>21</v>
      </c>
      <c r="V225" s="22">
        <f>P225*(U225/100)</f>
        <v>0</v>
      </c>
      <c r="W225" s="22">
        <f>P225+V225</f>
        <v>0</v>
      </c>
      <c r="X225" s="73"/>
      <c r="Y225" s="72" t="s">
        <v>3134</v>
      </c>
      <c r="Z225" s="72" t="s">
        <v>2950</v>
      </c>
      <c r="AA225" s="143" t="s">
        <v>296</v>
      </c>
      <c r="AB225" s="24" t="s">
        <v>294</v>
      </c>
    </row>
    <row r="226" spans="6:28" s="77" customFormat="1" outlineLevel="5">
      <c r="F226" s="78"/>
      <c r="G226" s="79"/>
      <c r="H226" s="79"/>
      <c r="I226" s="79"/>
      <c r="J226" s="80" t="s">
        <v>4831</v>
      </c>
      <c r="K226" s="79"/>
      <c r="L226" s="81">
        <v>1.19</v>
      </c>
      <c r="M226" s="82"/>
      <c r="N226" s="83"/>
      <c r="O226" s="82"/>
      <c r="P226" s="84"/>
      <c r="Q226" s="85"/>
      <c r="R226" s="82"/>
      <c r="S226" s="82"/>
      <c r="T226" s="82"/>
      <c r="U226" s="119" t="s">
        <v>2908</v>
      </c>
      <c r="V226" s="82"/>
      <c r="W226" s="82"/>
      <c r="X226" s="80"/>
      <c r="Y226" s="79"/>
      <c r="Z226" s="79"/>
      <c r="AB226" s="24" t="s">
        <v>294</v>
      </c>
    </row>
    <row r="227" spans="6:28" s="77" customFormat="1" outlineLevel="5">
      <c r="F227" s="78"/>
      <c r="G227" s="79"/>
      <c r="H227" s="79"/>
      <c r="I227" s="79"/>
      <c r="J227" s="80" t="s">
        <v>1688</v>
      </c>
      <c r="K227" s="79"/>
      <c r="L227" s="81">
        <v>3.3</v>
      </c>
      <c r="M227" s="82"/>
      <c r="N227" s="83"/>
      <c r="O227" s="82"/>
      <c r="P227" s="84"/>
      <c r="Q227" s="85"/>
      <c r="R227" s="82"/>
      <c r="S227" s="82"/>
      <c r="T227" s="82"/>
      <c r="U227" s="119" t="s">
        <v>2908</v>
      </c>
      <c r="V227" s="82"/>
      <c r="W227" s="82"/>
      <c r="X227" s="80"/>
      <c r="Y227" s="79"/>
      <c r="Z227" s="79"/>
      <c r="AB227" s="24" t="s">
        <v>294</v>
      </c>
    </row>
    <row r="228" spans="6:28" s="77" customFormat="1" outlineLevel="5">
      <c r="F228" s="78"/>
      <c r="G228" s="79"/>
      <c r="H228" s="79"/>
      <c r="I228" s="79"/>
      <c r="J228" s="80" t="s">
        <v>4832</v>
      </c>
      <c r="K228" s="79"/>
      <c r="L228" s="81">
        <v>0.95</v>
      </c>
      <c r="M228" s="82"/>
      <c r="N228" s="83"/>
      <c r="O228" s="82"/>
      <c r="P228" s="84"/>
      <c r="Q228" s="85"/>
      <c r="R228" s="82"/>
      <c r="S228" s="82"/>
      <c r="T228" s="82"/>
      <c r="U228" s="119" t="s">
        <v>2908</v>
      </c>
      <c r="V228" s="82"/>
      <c r="W228" s="82"/>
      <c r="X228" s="80"/>
      <c r="Y228" s="79"/>
      <c r="Z228" s="79"/>
      <c r="AB228" s="24" t="s">
        <v>294</v>
      </c>
    </row>
    <row r="229" spans="6:28" s="77" customFormat="1" outlineLevel="5">
      <c r="F229" s="78"/>
      <c r="G229" s="79"/>
      <c r="H229" s="79"/>
      <c r="I229" s="79"/>
      <c r="J229" s="80" t="s">
        <v>4806</v>
      </c>
      <c r="K229" s="79"/>
      <c r="L229" s="81">
        <v>0.9</v>
      </c>
      <c r="M229" s="82"/>
      <c r="N229" s="83"/>
      <c r="O229" s="82"/>
      <c r="P229" s="84"/>
      <c r="Q229" s="85"/>
      <c r="R229" s="82"/>
      <c r="S229" s="82"/>
      <c r="T229" s="82"/>
      <c r="U229" s="119" t="s">
        <v>2908</v>
      </c>
      <c r="V229" s="82"/>
      <c r="W229" s="82"/>
      <c r="X229" s="80"/>
      <c r="Y229" s="79"/>
      <c r="Z229" s="79"/>
      <c r="AB229" s="24" t="s">
        <v>294</v>
      </c>
    </row>
    <row r="230" spans="6:28" s="77" customFormat="1" outlineLevel="5">
      <c r="F230" s="78"/>
      <c r="G230" s="79"/>
      <c r="H230" s="79"/>
      <c r="I230" s="79"/>
      <c r="J230" s="80" t="s">
        <v>4807</v>
      </c>
      <c r="K230" s="79"/>
      <c r="L230" s="81">
        <v>1.7</v>
      </c>
      <c r="M230" s="82"/>
      <c r="N230" s="83"/>
      <c r="O230" s="82"/>
      <c r="P230" s="84"/>
      <c r="Q230" s="85"/>
      <c r="R230" s="82"/>
      <c r="S230" s="82"/>
      <c r="T230" s="82"/>
      <c r="U230" s="119" t="s">
        <v>2908</v>
      </c>
      <c r="V230" s="82"/>
      <c r="W230" s="82"/>
      <c r="X230" s="80"/>
      <c r="Y230" s="79"/>
      <c r="Z230" s="79"/>
      <c r="AB230" s="24" t="s">
        <v>294</v>
      </c>
    </row>
    <row r="231" spans="6:28" s="77" customFormat="1" outlineLevel="5">
      <c r="F231" s="78"/>
      <c r="G231" s="79"/>
      <c r="H231" s="79"/>
      <c r="I231" s="79"/>
      <c r="J231" s="80" t="s">
        <v>4808</v>
      </c>
      <c r="K231" s="79"/>
      <c r="L231" s="81">
        <v>1.2</v>
      </c>
      <c r="M231" s="82"/>
      <c r="N231" s="83"/>
      <c r="O231" s="82"/>
      <c r="P231" s="84"/>
      <c r="Q231" s="85"/>
      <c r="R231" s="82"/>
      <c r="S231" s="82"/>
      <c r="T231" s="82"/>
      <c r="U231" s="119" t="s">
        <v>2908</v>
      </c>
      <c r="V231" s="82"/>
      <c r="W231" s="82"/>
      <c r="X231" s="80"/>
      <c r="Y231" s="79"/>
      <c r="Z231" s="79"/>
      <c r="AB231" s="24" t="s">
        <v>294</v>
      </c>
    </row>
    <row r="232" spans="6:28" s="77" customFormat="1" outlineLevel="5">
      <c r="F232" s="78"/>
      <c r="G232" s="79"/>
      <c r="H232" s="79"/>
      <c r="I232" s="79"/>
      <c r="J232" s="80" t="s">
        <v>4833</v>
      </c>
      <c r="K232" s="79"/>
      <c r="L232" s="81">
        <v>1.35</v>
      </c>
      <c r="M232" s="82"/>
      <c r="N232" s="83"/>
      <c r="O232" s="82"/>
      <c r="P232" s="84"/>
      <c r="Q232" s="85"/>
      <c r="R232" s="82"/>
      <c r="S232" s="82"/>
      <c r="T232" s="82"/>
      <c r="U232" s="119" t="s">
        <v>2908</v>
      </c>
      <c r="V232" s="82"/>
      <c r="W232" s="82"/>
      <c r="X232" s="80"/>
      <c r="Y232" s="79"/>
      <c r="Z232" s="79"/>
      <c r="AB232" s="24" t="s">
        <v>294</v>
      </c>
    </row>
    <row r="233" spans="6:28" s="71" customFormat="1" outlineLevel="4">
      <c r="F233" s="17">
        <v>29</v>
      </c>
      <c r="G233" s="18" t="s">
        <v>2929</v>
      </c>
      <c r="H233" s="72" t="s">
        <v>4388</v>
      </c>
      <c r="I233" s="72"/>
      <c r="J233" s="73" t="s">
        <v>1841</v>
      </c>
      <c r="K233" s="18" t="s">
        <v>2909</v>
      </c>
      <c r="L233" s="74">
        <v>11.32</v>
      </c>
      <c r="M233" s="21">
        <v>0</v>
      </c>
      <c r="N233" s="74">
        <f>L233*(1+M233/100)</f>
        <v>11.32</v>
      </c>
      <c r="O233" s="145"/>
      <c r="P233" s="22">
        <f>N233*O233</f>
        <v>0</v>
      </c>
      <c r="Q233" s="75"/>
      <c r="R233" s="76">
        <f>N233*Q233</f>
        <v>0</v>
      </c>
      <c r="S233" s="75">
        <v>2.5000000000000001E-2</v>
      </c>
      <c r="T233" s="76">
        <f>N233*S233</f>
        <v>0.28300000000000003</v>
      </c>
      <c r="U233" s="22">
        <v>21</v>
      </c>
      <c r="V233" s="22">
        <f>P233*(U233/100)</f>
        <v>0</v>
      </c>
      <c r="W233" s="22">
        <f>P233+V233</f>
        <v>0</v>
      </c>
      <c r="X233" s="73"/>
      <c r="Y233" s="72" t="s">
        <v>3134</v>
      </c>
      <c r="Z233" s="72" t="s">
        <v>2950</v>
      </c>
      <c r="AA233" s="143" t="s">
        <v>296</v>
      </c>
      <c r="AB233" s="24" t="s">
        <v>294</v>
      </c>
    </row>
    <row r="234" spans="6:28" s="77" customFormat="1" outlineLevel="5">
      <c r="F234" s="78"/>
      <c r="G234" s="79"/>
      <c r="H234" s="79"/>
      <c r="I234" s="79"/>
      <c r="J234" s="80" t="s">
        <v>1787</v>
      </c>
      <c r="K234" s="79"/>
      <c r="L234" s="81">
        <v>9.52</v>
      </c>
      <c r="M234" s="82"/>
      <c r="N234" s="83"/>
      <c r="O234" s="82"/>
      <c r="P234" s="84"/>
      <c r="Q234" s="85"/>
      <c r="R234" s="82"/>
      <c r="S234" s="82"/>
      <c r="T234" s="82"/>
      <c r="U234" s="119" t="s">
        <v>2908</v>
      </c>
      <c r="V234" s="82"/>
      <c r="W234" s="82"/>
      <c r="X234" s="80"/>
      <c r="Y234" s="79"/>
      <c r="Z234" s="79"/>
      <c r="AB234" s="24" t="s">
        <v>294</v>
      </c>
    </row>
    <row r="235" spans="6:28" s="77" customFormat="1" outlineLevel="5">
      <c r="F235" s="78"/>
      <c r="G235" s="79"/>
      <c r="H235" s="79"/>
      <c r="I235" s="79"/>
      <c r="J235" s="80" t="s">
        <v>1689</v>
      </c>
      <c r="K235" s="79"/>
      <c r="L235" s="81">
        <v>1.8</v>
      </c>
      <c r="M235" s="82"/>
      <c r="N235" s="83"/>
      <c r="O235" s="82"/>
      <c r="P235" s="84"/>
      <c r="Q235" s="85"/>
      <c r="R235" s="82"/>
      <c r="S235" s="82"/>
      <c r="T235" s="82"/>
      <c r="U235" s="119" t="s">
        <v>2908</v>
      </c>
      <c r="V235" s="82"/>
      <c r="W235" s="82"/>
      <c r="X235" s="80"/>
      <c r="Y235" s="79"/>
      <c r="Z235" s="79"/>
      <c r="AB235" s="24" t="s">
        <v>294</v>
      </c>
    </row>
    <row r="236" spans="6:28" s="71" customFormat="1" outlineLevel="4">
      <c r="F236" s="17">
        <v>30</v>
      </c>
      <c r="G236" s="18" t="s">
        <v>2929</v>
      </c>
      <c r="H236" s="72" t="s">
        <v>4391</v>
      </c>
      <c r="I236" s="72"/>
      <c r="J236" s="73" t="s">
        <v>870</v>
      </c>
      <c r="K236" s="18" t="s">
        <v>2909</v>
      </c>
      <c r="L236" s="74">
        <v>4.24</v>
      </c>
      <c r="M236" s="21">
        <v>0</v>
      </c>
      <c r="N236" s="74">
        <f>L236*(1+M236/100)</f>
        <v>4.24</v>
      </c>
      <c r="O236" s="145"/>
      <c r="P236" s="22">
        <f>N236*O236</f>
        <v>0</v>
      </c>
      <c r="Q236" s="75"/>
      <c r="R236" s="76">
        <f>N236*Q236</f>
        <v>0</v>
      </c>
      <c r="S236" s="75">
        <v>7.1999999999999995E-2</v>
      </c>
      <c r="T236" s="76">
        <f>N236*S236</f>
        <v>0.30528</v>
      </c>
      <c r="U236" s="22">
        <v>21</v>
      </c>
      <c r="V236" s="22">
        <f>P236*(U236/100)</f>
        <v>0</v>
      </c>
      <c r="W236" s="22">
        <f>P236+V236</f>
        <v>0</v>
      </c>
      <c r="X236" s="73"/>
      <c r="Y236" s="72" t="s">
        <v>3134</v>
      </c>
      <c r="Z236" s="72" t="s">
        <v>2950</v>
      </c>
      <c r="AA236" s="143" t="s">
        <v>296</v>
      </c>
      <c r="AB236" s="24" t="s">
        <v>294</v>
      </c>
    </row>
    <row r="237" spans="6:28" s="77" customFormat="1" outlineLevel="5">
      <c r="F237" s="78"/>
      <c r="G237" s="79"/>
      <c r="H237" s="79"/>
      <c r="I237" s="79"/>
      <c r="J237" s="80" t="s">
        <v>1788</v>
      </c>
      <c r="K237" s="79"/>
      <c r="L237" s="81">
        <v>4.24</v>
      </c>
      <c r="M237" s="82"/>
      <c r="N237" s="83"/>
      <c r="O237" s="82"/>
      <c r="P237" s="84"/>
      <c r="Q237" s="85"/>
      <c r="R237" s="82"/>
      <c r="S237" s="82"/>
      <c r="T237" s="82"/>
      <c r="U237" s="119" t="s">
        <v>2908</v>
      </c>
      <c r="V237" s="82"/>
      <c r="W237" s="82"/>
      <c r="X237" s="80"/>
      <c r="Y237" s="79"/>
      <c r="Z237" s="79"/>
      <c r="AB237" s="24" t="s">
        <v>294</v>
      </c>
    </row>
    <row r="238" spans="6:28" s="71" customFormat="1" outlineLevel="4">
      <c r="F238" s="17">
        <v>31</v>
      </c>
      <c r="G238" s="18" t="s">
        <v>2929</v>
      </c>
      <c r="H238" s="72" t="s">
        <v>4389</v>
      </c>
      <c r="I238" s="72"/>
      <c r="J238" s="73" t="s">
        <v>1842</v>
      </c>
      <c r="K238" s="18" t="s">
        <v>2909</v>
      </c>
      <c r="L238" s="74">
        <v>8.48</v>
      </c>
      <c r="M238" s="21">
        <v>0</v>
      </c>
      <c r="N238" s="74">
        <f>L238*(1+M238/100)</f>
        <v>8.48</v>
      </c>
      <c r="O238" s="145"/>
      <c r="P238" s="22">
        <f>N238*O238</f>
        <v>0</v>
      </c>
      <c r="Q238" s="75"/>
      <c r="R238" s="76">
        <f>N238*Q238</f>
        <v>0</v>
      </c>
      <c r="S238" s="75">
        <v>5.1999999999999998E-2</v>
      </c>
      <c r="T238" s="76">
        <f>N238*S238</f>
        <v>0.44096000000000002</v>
      </c>
      <c r="U238" s="22">
        <v>21</v>
      </c>
      <c r="V238" s="22">
        <f>P238*(U238/100)</f>
        <v>0</v>
      </c>
      <c r="W238" s="22">
        <f>P238+V238</f>
        <v>0</v>
      </c>
      <c r="X238" s="73"/>
      <c r="Y238" s="72" t="s">
        <v>3134</v>
      </c>
      <c r="Z238" s="72" t="s">
        <v>2950</v>
      </c>
      <c r="AA238" s="143" t="s">
        <v>296</v>
      </c>
      <c r="AB238" s="24" t="s">
        <v>294</v>
      </c>
    </row>
    <row r="239" spans="6:28" s="77" customFormat="1" outlineLevel="5">
      <c r="F239" s="78"/>
      <c r="G239" s="79"/>
      <c r="H239" s="79"/>
      <c r="I239" s="79"/>
      <c r="J239" s="80" t="s">
        <v>1789</v>
      </c>
      <c r="K239" s="79"/>
      <c r="L239" s="81">
        <v>8.48</v>
      </c>
      <c r="M239" s="82"/>
      <c r="N239" s="83"/>
      <c r="O239" s="82"/>
      <c r="P239" s="84"/>
      <c r="Q239" s="85"/>
      <c r="R239" s="82"/>
      <c r="S239" s="82"/>
      <c r="T239" s="82"/>
      <c r="U239" s="119" t="s">
        <v>2908</v>
      </c>
      <c r="V239" s="82"/>
      <c r="W239" s="82"/>
      <c r="X239" s="80"/>
      <c r="Y239" s="79"/>
      <c r="Z239" s="79"/>
      <c r="AB239" s="24" t="s">
        <v>294</v>
      </c>
    </row>
    <row r="240" spans="6:28" s="120" customFormat="1" ht="12.75" customHeight="1" outlineLevel="4">
      <c r="F240" s="121"/>
      <c r="G240" s="122"/>
      <c r="H240" s="122"/>
      <c r="I240" s="122"/>
      <c r="J240" s="123"/>
      <c r="K240" s="122"/>
      <c r="L240" s="124"/>
      <c r="M240" s="125"/>
      <c r="N240" s="124"/>
      <c r="O240" s="125"/>
      <c r="P240" s="126"/>
      <c r="Q240" s="127"/>
      <c r="R240" s="125"/>
      <c r="S240" s="125"/>
      <c r="T240" s="125"/>
      <c r="U240" s="128" t="s">
        <v>2908</v>
      </c>
      <c r="V240" s="125"/>
      <c r="W240" s="125"/>
      <c r="X240" s="125"/>
      <c r="Y240" s="122"/>
      <c r="Z240" s="122"/>
      <c r="AB240" s="24" t="s">
        <v>294</v>
      </c>
    </row>
    <row r="241" spans="6:28" s="62" customFormat="1" ht="16.5" customHeight="1" outlineLevel="3">
      <c r="F241" s="63"/>
      <c r="G241" s="6"/>
      <c r="H241" s="64"/>
      <c r="I241" s="64"/>
      <c r="J241" s="64" t="s">
        <v>1909</v>
      </c>
      <c r="K241" s="6"/>
      <c r="L241" s="65"/>
      <c r="M241" s="66"/>
      <c r="N241" s="65"/>
      <c r="O241" s="66"/>
      <c r="P241" s="67">
        <f>SUBTOTAL(9,P242:P270)</f>
        <v>0</v>
      </c>
      <c r="Q241" s="68"/>
      <c r="R241" s="69">
        <f>SUBTOTAL(9,R242:R270)</f>
        <v>0.80999999999999994</v>
      </c>
      <c r="S241" s="66"/>
      <c r="T241" s="69">
        <f>SUBTOTAL(9,T242:T270)</f>
        <v>0.80999999999999994</v>
      </c>
      <c r="U241" s="118" t="s">
        <v>2908</v>
      </c>
      <c r="V241" s="67">
        <f>SUBTOTAL(9,V242:V270)</f>
        <v>0</v>
      </c>
      <c r="W241" s="67">
        <f>SUBTOTAL(9,W242:W270)</f>
        <v>0</v>
      </c>
      <c r="X241" s="70"/>
      <c r="Y241" s="26"/>
      <c r="Z241" s="26"/>
      <c r="AB241" s="24" t="s">
        <v>294</v>
      </c>
    </row>
    <row r="242" spans="6:28" s="71" customFormat="1" outlineLevel="4">
      <c r="F242" s="17">
        <v>32</v>
      </c>
      <c r="G242" s="18" t="s">
        <v>2929</v>
      </c>
      <c r="H242" s="72" t="s">
        <v>4452</v>
      </c>
      <c r="I242" s="72"/>
      <c r="J242" s="73" t="s">
        <v>1525</v>
      </c>
      <c r="K242" s="18" t="s">
        <v>3000</v>
      </c>
      <c r="L242" s="74">
        <v>27</v>
      </c>
      <c r="M242" s="21"/>
      <c r="N242" s="74">
        <f>L242*(1+M242/100)</f>
        <v>27</v>
      </c>
      <c r="O242" s="145"/>
      <c r="P242" s="22">
        <f>N242*O242</f>
        <v>0</v>
      </c>
      <c r="Q242" s="75">
        <v>0.03</v>
      </c>
      <c r="R242" s="76">
        <f>N242*Q242</f>
        <v>0.80999999999999994</v>
      </c>
      <c r="S242" s="75">
        <v>0.03</v>
      </c>
      <c r="T242" s="76">
        <f>N242*S242</f>
        <v>0.80999999999999994</v>
      </c>
      <c r="U242" s="22">
        <v>21</v>
      </c>
      <c r="V242" s="22">
        <f>P242*(U242/100)</f>
        <v>0</v>
      </c>
      <c r="W242" s="22">
        <f>P242+V242</f>
        <v>0</v>
      </c>
      <c r="X242" s="73"/>
      <c r="Y242" s="72" t="s">
        <v>3134</v>
      </c>
      <c r="Z242" s="72" t="s">
        <v>2950</v>
      </c>
      <c r="AA242" s="143" t="s">
        <v>295</v>
      </c>
      <c r="AB242" s="24" t="s">
        <v>294</v>
      </c>
    </row>
    <row r="243" spans="6:28" s="77" customFormat="1" outlineLevel="5">
      <c r="F243" s="78"/>
      <c r="G243" s="79"/>
      <c r="H243" s="79"/>
      <c r="I243" s="79"/>
      <c r="J243" s="80" t="s">
        <v>4488</v>
      </c>
      <c r="K243" s="79"/>
      <c r="L243" s="81">
        <v>1</v>
      </c>
      <c r="M243" s="82"/>
      <c r="N243" s="83"/>
      <c r="O243" s="82"/>
      <c r="P243" s="84"/>
      <c r="Q243" s="85"/>
      <c r="R243" s="82"/>
      <c r="S243" s="82"/>
      <c r="T243" s="82"/>
      <c r="U243" s="119" t="s">
        <v>2908</v>
      </c>
      <c r="V243" s="82"/>
      <c r="W243" s="82"/>
      <c r="X243" s="80"/>
      <c r="Y243" s="79"/>
      <c r="Z243" s="79"/>
      <c r="AB243" s="24" t="s">
        <v>294</v>
      </c>
    </row>
    <row r="244" spans="6:28" s="77" customFormat="1" outlineLevel="5">
      <c r="F244" s="78"/>
      <c r="G244" s="79"/>
      <c r="H244" s="79"/>
      <c r="I244" s="79"/>
      <c r="J244" s="80" t="s">
        <v>4489</v>
      </c>
      <c r="K244" s="79"/>
      <c r="L244" s="81">
        <v>1</v>
      </c>
      <c r="M244" s="82"/>
      <c r="N244" s="83"/>
      <c r="O244" s="82"/>
      <c r="P244" s="84"/>
      <c r="Q244" s="85"/>
      <c r="R244" s="82"/>
      <c r="S244" s="82"/>
      <c r="T244" s="82"/>
      <c r="U244" s="119" t="s">
        <v>2908</v>
      </c>
      <c r="V244" s="82"/>
      <c r="W244" s="82"/>
      <c r="X244" s="80"/>
      <c r="Y244" s="79"/>
      <c r="Z244" s="79"/>
      <c r="AB244" s="24" t="s">
        <v>294</v>
      </c>
    </row>
    <row r="245" spans="6:28" s="77" customFormat="1" outlineLevel="5">
      <c r="F245" s="78"/>
      <c r="G245" s="79"/>
      <c r="H245" s="79"/>
      <c r="I245" s="79"/>
      <c r="J245" s="80" t="s">
        <v>4490</v>
      </c>
      <c r="K245" s="79"/>
      <c r="L245" s="81">
        <v>1</v>
      </c>
      <c r="M245" s="82"/>
      <c r="N245" s="83"/>
      <c r="O245" s="82"/>
      <c r="P245" s="84"/>
      <c r="Q245" s="85"/>
      <c r="R245" s="82"/>
      <c r="S245" s="82"/>
      <c r="T245" s="82"/>
      <c r="U245" s="119" t="s">
        <v>2908</v>
      </c>
      <c r="V245" s="82"/>
      <c r="W245" s="82"/>
      <c r="X245" s="80"/>
      <c r="Y245" s="79"/>
      <c r="Z245" s="79"/>
      <c r="AB245" s="24" t="s">
        <v>294</v>
      </c>
    </row>
    <row r="246" spans="6:28" s="77" customFormat="1" outlineLevel="5">
      <c r="F246" s="78"/>
      <c r="G246" s="79"/>
      <c r="H246" s="79"/>
      <c r="I246" s="79"/>
      <c r="J246" s="80" t="s">
        <v>4493</v>
      </c>
      <c r="K246" s="79"/>
      <c r="L246" s="81">
        <v>1</v>
      </c>
      <c r="M246" s="82"/>
      <c r="N246" s="83"/>
      <c r="O246" s="82"/>
      <c r="P246" s="84"/>
      <c r="Q246" s="85"/>
      <c r="R246" s="82"/>
      <c r="S246" s="82"/>
      <c r="T246" s="82"/>
      <c r="U246" s="119" t="s">
        <v>2908</v>
      </c>
      <c r="V246" s="82"/>
      <c r="W246" s="82"/>
      <c r="X246" s="80"/>
      <c r="Y246" s="79"/>
      <c r="Z246" s="79"/>
      <c r="AB246" s="24" t="s">
        <v>294</v>
      </c>
    </row>
    <row r="247" spans="6:28" s="77" customFormat="1" outlineLevel="5">
      <c r="F247" s="78"/>
      <c r="G247" s="79"/>
      <c r="H247" s="79"/>
      <c r="I247" s="79"/>
      <c r="J247" s="80" t="s">
        <v>4494</v>
      </c>
      <c r="K247" s="79"/>
      <c r="L247" s="81">
        <v>1</v>
      </c>
      <c r="M247" s="82"/>
      <c r="N247" s="83"/>
      <c r="O247" s="82"/>
      <c r="P247" s="84"/>
      <c r="Q247" s="85"/>
      <c r="R247" s="82"/>
      <c r="S247" s="82"/>
      <c r="T247" s="82"/>
      <c r="U247" s="119" t="s">
        <v>2908</v>
      </c>
      <c r="V247" s="82"/>
      <c r="W247" s="82"/>
      <c r="X247" s="80"/>
      <c r="Y247" s="79"/>
      <c r="Z247" s="79"/>
      <c r="AB247" s="24" t="s">
        <v>294</v>
      </c>
    </row>
    <row r="248" spans="6:28" s="77" customFormat="1" outlineLevel="5">
      <c r="F248" s="78"/>
      <c r="G248" s="79"/>
      <c r="H248" s="79"/>
      <c r="I248" s="79"/>
      <c r="J248" s="80" t="s">
        <v>4495</v>
      </c>
      <c r="K248" s="79"/>
      <c r="L248" s="81">
        <v>1</v>
      </c>
      <c r="M248" s="82"/>
      <c r="N248" s="83"/>
      <c r="O248" s="82"/>
      <c r="P248" s="84"/>
      <c r="Q248" s="85"/>
      <c r="R248" s="82"/>
      <c r="S248" s="82"/>
      <c r="T248" s="82"/>
      <c r="U248" s="119" t="s">
        <v>2908</v>
      </c>
      <c r="V248" s="82"/>
      <c r="W248" s="82"/>
      <c r="X248" s="80"/>
      <c r="Y248" s="79"/>
      <c r="Z248" s="79"/>
      <c r="AB248" s="24" t="s">
        <v>294</v>
      </c>
    </row>
    <row r="249" spans="6:28" s="77" customFormat="1" outlineLevel="5">
      <c r="F249" s="78"/>
      <c r="G249" s="79"/>
      <c r="H249" s="79"/>
      <c r="I249" s="79"/>
      <c r="J249" s="80" t="s">
        <v>4496</v>
      </c>
      <c r="K249" s="79"/>
      <c r="L249" s="81">
        <v>1</v>
      </c>
      <c r="M249" s="82"/>
      <c r="N249" s="83"/>
      <c r="O249" s="82"/>
      <c r="P249" s="84"/>
      <c r="Q249" s="85"/>
      <c r="R249" s="82"/>
      <c r="S249" s="82"/>
      <c r="T249" s="82"/>
      <c r="U249" s="119" t="s">
        <v>2908</v>
      </c>
      <c r="V249" s="82"/>
      <c r="W249" s="82"/>
      <c r="X249" s="80"/>
      <c r="Y249" s="79"/>
      <c r="Z249" s="79"/>
      <c r="AB249" s="24" t="s">
        <v>294</v>
      </c>
    </row>
    <row r="250" spans="6:28" s="77" customFormat="1" outlineLevel="5">
      <c r="F250" s="78"/>
      <c r="G250" s="79"/>
      <c r="H250" s="79"/>
      <c r="I250" s="79"/>
      <c r="J250" s="80" t="s">
        <v>4498</v>
      </c>
      <c r="K250" s="79"/>
      <c r="L250" s="81">
        <v>1</v>
      </c>
      <c r="M250" s="82"/>
      <c r="N250" s="83"/>
      <c r="O250" s="82"/>
      <c r="P250" s="84"/>
      <c r="Q250" s="85"/>
      <c r="R250" s="82"/>
      <c r="S250" s="82"/>
      <c r="T250" s="82"/>
      <c r="U250" s="119" t="s">
        <v>2908</v>
      </c>
      <c r="V250" s="82"/>
      <c r="W250" s="82"/>
      <c r="X250" s="80"/>
      <c r="Y250" s="79"/>
      <c r="Z250" s="79"/>
      <c r="AB250" s="24" t="s">
        <v>294</v>
      </c>
    </row>
    <row r="251" spans="6:28" s="77" customFormat="1" outlineLevel="5">
      <c r="F251" s="78"/>
      <c r="G251" s="79"/>
      <c r="H251" s="79"/>
      <c r="I251" s="79"/>
      <c r="J251" s="80" t="s">
        <v>4499</v>
      </c>
      <c r="K251" s="79"/>
      <c r="L251" s="81">
        <v>1</v>
      </c>
      <c r="M251" s="82"/>
      <c r="N251" s="83"/>
      <c r="O251" s="82"/>
      <c r="P251" s="84"/>
      <c r="Q251" s="85"/>
      <c r="R251" s="82"/>
      <c r="S251" s="82"/>
      <c r="T251" s="82"/>
      <c r="U251" s="119" t="s">
        <v>2908</v>
      </c>
      <c r="V251" s="82"/>
      <c r="W251" s="82"/>
      <c r="X251" s="80"/>
      <c r="Y251" s="79"/>
      <c r="Z251" s="79"/>
      <c r="AB251" s="24" t="s">
        <v>294</v>
      </c>
    </row>
    <row r="252" spans="6:28" s="77" customFormat="1" outlineLevel="5">
      <c r="F252" s="78"/>
      <c r="G252" s="79"/>
      <c r="H252" s="79"/>
      <c r="I252" s="79"/>
      <c r="J252" s="80" t="s">
        <v>4500</v>
      </c>
      <c r="K252" s="79"/>
      <c r="L252" s="81">
        <v>1</v>
      </c>
      <c r="M252" s="82"/>
      <c r="N252" s="83"/>
      <c r="O252" s="82"/>
      <c r="P252" s="84"/>
      <c r="Q252" s="85"/>
      <c r="R252" s="82"/>
      <c r="S252" s="82"/>
      <c r="T252" s="82"/>
      <c r="U252" s="119" t="s">
        <v>2908</v>
      </c>
      <c r="V252" s="82"/>
      <c r="W252" s="82"/>
      <c r="X252" s="80"/>
      <c r="Y252" s="79"/>
      <c r="Z252" s="79"/>
      <c r="AB252" s="24" t="s">
        <v>294</v>
      </c>
    </row>
    <row r="253" spans="6:28" s="77" customFormat="1" outlineLevel="5">
      <c r="F253" s="78"/>
      <c r="G253" s="79"/>
      <c r="H253" s="79"/>
      <c r="I253" s="79"/>
      <c r="J253" s="80" t="s">
        <v>4501</v>
      </c>
      <c r="K253" s="79"/>
      <c r="L253" s="81">
        <v>1</v>
      </c>
      <c r="M253" s="82"/>
      <c r="N253" s="83"/>
      <c r="O253" s="82"/>
      <c r="P253" s="84"/>
      <c r="Q253" s="85"/>
      <c r="R253" s="82"/>
      <c r="S253" s="82"/>
      <c r="T253" s="82"/>
      <c r="U253" s="119" t="s">
        <v>2908</v>
      </c>
      <c r="V253" s="82"/>
      <c r="W253" s="82"/>
      <c r="X253" s="80"/>
      <c r="Y253" s="79"/>
      <c r="Z253" s="79"/>
      <c r="AB253" s="24" t="s">
        <v>294</v>
      </c>
    </row>
    <row r="254" spans="6:28" s="77" customFormat="1" outlineLevel="5">
      <c r="F254" s="78"/>
      <c r="G254" s="79"/>
      <c r="H254" s="79"/>
      <c r="I254" s="79"/>
      <c r="J254" s="80" t="s">
        <v>4502</v>
      </c>
      <c r="K254" s="79"/>
      <c r="L254" s="81">
        <v>1</v>
      </c>
      <c r="M254" s="82"/>
      <c r="N254" s="83"/>
      <c r="O254" s="82"/>
      <c r="P254" s="84"/>
      <c r="Q254" s="85"/>
      <c r="R254" s="82"/>
      <c r="S254" s="82"/>
      <c r="T254" s="82"/>
      <c r="U254" s="119" t="s">
        <v>2908</v>
      </c>
      <c r="V254" s="82"/>
      <c r="W254" s="82"/>
      <c r="X254" s="80"/>
      <c r="Y254" s="79"/>
      <c r="Z254" s="79"/>
      <c r="AB254" s="24" t="s">
        <v>294</v>
      </c>
    </row>
    <row r="255" spans="6:28" s="77" customFormat="1" outlineLevel="5">
      <c r="F255" s="78"/>
      <c r="G255" s="79"/>
      <c r="H255" s="79"/>
      <c r="I255" s="79"/>
      <c r="J255" s="80" t="s">
        <v>4503</v>
      </c>
      <c r="K255" s="79"/>
      <c r="L255" s="81">
        <v>1</v>
      </c>
      <c r="M255" s="82"/>
      <c r="N255" s="83"/>
      <c r="O255" s="82"/>
      <c r="P255" s="84"/>
      <c r="Q255" s="85"/>
      <c r="R255" s="82"/>
      <c r="S255" s="82"/>
      <c r="T255" s="82"/>
      <c r="U255" s="119" t="s">
        <v>2908</v>
      </c>
      <c r="V255" s="82"/>
      <c r="W255" s="82"/>
      <c r="X255" s="80"/>
      <c r="Y255" s="79"/>
      <c r="Z255" s="79"/>
      <c r="AB255" s="24" t="s">
        <v>294</v>
      </c>
    </row>
    <row r="256" spans="6:28" s="77" customFormat="1" outlineLevel="5">
      <c r="F256" s="78"/>
      <c r="G256" s="79"/>
      <c r="H256" s="79"/>
      <c r="I256" s="79"/>
      <c r="J256" s="80" t="s">
        <v>4504</v>
      </c>
      <c r="K256" s="79"/>
      <c r="L256" s="81">
        <v>1</v>
      </c>
      <c r="M256" s="82"/>
      <c r="N256" s="83"/>
      <c r="O256" s="82"/>
      <c r="P256" s="84"/>
      <c r="Q256" s="85"/>
      <c r="R256" s="82"/>
      <c r="S256" s="82"/>
      <c r="T256" s="82"/>
      <c r="U256" s="119" t="s">
        <v>2908</v>
      </c>
      <c r="V256" s="82"/>
      <c r="W256" s="82"/>
      <c r="X256" s="80"/>
      <c r="Y256" s="79"/>
      <c r="Z256" s="79"/>
      <c r="AB256" s="24" t="s">
        <v>294</v>
      </c>
    </row>
    <row r="257" spans="6:28" s="77" customFormat="1" outlineLevel="5">
      <c r="F257" s="78"/>
      <c r="G257" s="79"/>
      <c r="H257" s="79"/>
      <c r="I257" s="79"/>
      <c r="J257" s="80" t="s">
        <v>4505</v>
      </c>
      <c r="K257" s="79"/>
      <c r="L257" s="81">
        <v>1</v>
      </c>
      <c r="M257" s="82"/>
      <c r="N257" s="83"/>
      <c r="O257" s="82"/>
      <c r="P257" s="84"/>
      <c r="Q257" s="85"/>
      <c r="R257" s="82"/>
      <c r="S257" s="82"/>
      <c r="T257" s="82"/>
      <c r="U257" s="119" t="s">
        <v>2908</v>
      </c>
      <c r="V257" s="82"/>
      <c r="W257" s="82"/>
      <c r="X257" s="80"/>
      <c r="Y257" s="79"/>
      <c r="Z257" s="79"/>
      <c r="AB257" s="24" t="s">
        <v>294</v>
      </c>
    </row>
    <row r="258" spans="6:28" s="77" customFormat="1" outlineLevel="5">
      <c r="F258" s="78"/>
      <c r="G258" s="79"/>
      <c r="H258" s="79"/>
      <c r="I258" s="79"/>
      <c r="J258" s="80" t="s">
        <v>4506</v>
      </c>
      <c r="K258" s="79"/>
      <c r="L258" s="81">
        <v>1</v>
      </c>
      <c r="M258" s="82"/>
      <c r="N258" s="83"/>
      <c r="O258" s="82"/>
      <c r="P258" s="84"/>
      <c r="Q258" s="85"/>
      <c r="R258" s="82"/>
      <c r="S258" s="82"/>
      <c r="T258" s="82"/>
      <c r="U258" s="119" t="s">
        <v>2908</v>
      </c>
      <c r="V258" s="82"/>
      <c r="W258" s="82"/>
      <c r="X258" s="80"/>
      <c r="Y258" s="79"/>
      <c r="Z258" s="79"/>
      <c r="AB258" s="24" t="s">
        <v>294</v>
      </c>
    </row>
    <row r="259" spans="6:28" s="77" customFormat="1" outlineLevel="5">
      <c r="F259" s="78"/>
      <c r="G259" s="79"/>
      <c r="H259" s="79"/>
      <c r="I259" s="79"/>
      <c r="J259" s="80" t="s">
        <v>4507</v>
      </c>
      <c r="K259" s="79"/>
      <c r="L259" s="81">
        <v>1</v>
      </c>
      <c r="M259" s="82"/>
      <c r="N259" s="83"/>
      <c r="O259" s="82"/>
      <c r="P259" s="84"/>
      <c r="Q259" s="85"/>
      <c r="R259" s="82"/>
      <c r="S259" s="82"/>
      <c r="T259" s="82"/>
      <c r="U259" s="119" t="s">
        <v>2908</v>
      </c>
      <c r="V259" s="82"/>
      <c r="W259" s="82"/>
      <c r="X259" s="80"/>
      <c r="Y259" s="79"/>
      <c r="Z259" s="79"/>
      <c r="AB259" s="24" t="s">
        <v>294</v>
      </c>
    </row>
    <row r="260" spans="6:28" s="77" customFormat="1" outlineLevel="5">
      <c r="F260" s="78"/>
      <c r="G260" s="79"/>
      <c r="H260" s="79"/>
      <c r="I260" s="79"/>
      <c r="J260" s="80" t="s">
        <v>4508</v>
      </c>
      <c r="K260" s="79"/>
      <c r="L260" s="81">
        <v>1</v>
      </c>
      <c r="M260" s="82"/>
      <c r="N260" s="83"/>
      <c r="O260" s="82"/>
      <c r="P260" s="84"/>
      <c r="Q260" s="85"/>
      <c r="R260" s="82"/>
      <c r="S260" s="82"/>
      <c r="T260" s="82"/>
      <c r="U260" s="119" t="s">
        <v>2908</v>
      </c>
      <c r="V260" s="82"/>
      <c r="W260" s="82"/>
      <c r="X260" s="80"/>
      <c r="Y260" s="79"/>
      <c r="Z260" s="79"/>
      <c r="AB260" s="24" t="s">
        <v>294</v>
      </c>
    </row>
    <row r="261" spans="6:28" s="77" customFormat="1" outlineLevel="5">
      <c r="F261" s="78"/>
      <c r="G261" s="79"/>
      <c r="H261" s="79"/>
      <c r="I261" s="79"/>
      <c r="J261" s="80" t="s">
        <v>4509</v>
      </c>
      <c r="K261" s="79"/>
      <c r="L261" s="81">
        <v>1</v>
      </c>
      <c r="M261" s="82"/>
      <c r="N261" s="83"/>
      <c r="O261" s="82"/>
      <c r="P261" s="84"/>
      <c r="Q261" s="85"/>
      <c r="R261" s="82"/>
      <c r="S261" s="82"/>
      <c r="T261" s="82"/>
      <c r="U261" s="119" t="s">
        <v>2908</v>
      </c>
      <c r="V261" s="82"/>
      <c r="W261" s="82"/>
      <c r="X261" s="80"/>
      <c r="Y261" s="79"/>
      <c r="Z261" s="79"/>
      <c r="AB261" s="24" t="s">
        <v>294</v>
      </c>
    </row>
    <row r="262" spans="6:28" s="77" customFormat="1" outlineLevel="5">
      <c r="F262" s="78"/>
      <c r="G262" s="79"/>
      <c r="H262" s="79"/>
      <c r="I262" s="79"/>
      <c r="J262" s="80" t="s">
        <v>4510</v>
      </c>
      <c r="K262" s="79"/>
      <c r="L262" s="81">
        <v>1</v>
      </c>
      <c r="M262" s="82"/>
      <c r="N262" s="83"/>
      <c r="O262" s="82"/>
      <c r="P262" s="84"/>
      <c r="Q262" s="85"/>
      <c r="R262" s="82"/>
      <c r="S262" s="82"/>
      <c r="T262" s="82"/>
      <c r="U262" s="119" t="s">
        <v>2908</v>
      </c>
      <c r="V262" s="82"/>
      <c r="W262" s="82"/>
      <c r="X262" s="80"/>
      <c r="Y262" s="79"/>
      <c r="Z262" s="79"/>
      <c r="AB262" s="24" t="s">
        <v>294</v>
      </c>
    </row>
    <row r="263" spans="6:28" s="77" customFormat="1" outlineLevel="5">
      <c r="F263" s="78"/>
      <c r="G263" s="79"/>
      <c r="H263" s="79"/>
      <c r="I263" s="79"/>
      <c r="J263" s="80" t="s">
        <v>4511</v>
      </c>
      <c r="K263" s="79"/>
      <c r="L263" s="81">
        <v>1</v>
      </c>
      <c r="M263" s="82"/>
      <c r="N263" s="83"/>
      <c r="O263" s="82"/>
      <c r="P263" s="84"/>
      <c r="Q263" s="85"/>
      <c r="R263" s="82"/>
      <c r="S263" s="82"/>
      <c r="T263" s="82"/>
      <c r="U263" s="119" t="s">
        <v>2908</v>
      </c>
      <c r="V263" s="82"/>
      <c r="W263" s="82"/>
      <c r="X263" s="80"/>
      <c r="Y263" s="79"/>
      <c r="Z263" s="79"/>
      <c r="AB263" s="24" t="s">
        <v>294</v>
      </c>
    </row>
    <row r="264" spans="6:28" s="77" customFormat="1" outlineLevel="5">
      <c r="F264" s="78"/>
      <c r="G264" s="79"/>
      <c r="H264" s="79"/>
      <c r="I264" s="79"/>
      <c r="J264" s="80" t="s">
        <v>4512</v>
      </c>
      <c r="K264" s="79"/>
      <c r="L264" s="81">
        <v>1</v>
      </c>
      <c r="M264" s="82"/>
      <c r="N264" s="83"/>
      <c r="O264" s="82"/>
      <c r="P264" s="84"/>
      <c r="Q264" s="85"/>
      <c r="R264" s="82"/>
      <c r="S264" s="82"/>
      <c r="T264" s="82"/>
      <c r="U264" s="119" t="s">
        <v>2908</v>
      </c>
      <c r="V264" s="82"/>
      <c r="W264" s="82"/>
      <c r="X264" s="80"/>
      <c r="Y264" s="79"/>
      <c r="Z264" s="79"/>
      <c r="AB264" s="24" t="s">
        <v>294</v>
      </c>
    </row>
    <row r="265" spans="6:28" s="77" customFormat="1" outlineLevel="5">
      <c r="F265" s="78"/>
      <c r="G265" s="79"/>
      <c r="H265" s="79"/>
      <c r="I265" s="79"/>
      <c r="J265" s="80" t="s">
        <v>4513</v>
      </c>
      <c r="K265" s="79"/>
      <c r="L265" s="81">
        <v>1</v>
      </c>
      <c r="M265" s="82"/>
      <c r="N265" s="83"/>
      <c r="O265" s="82"/>
      <c r="P265" s="84"/>
      <c r="Q265" s="85"/>
      <c r="R265" s="82"/>
      <c r="S265" s="82"/>
      <c r="T265" s="82"/>
      <c r="U265" s="119" t="s">
        <v>2908</v>
      </c>
      <c r="V265" s="82"/>
      <c r="W265" s="82"/>
      <c r="X265" s="80"/>
      <c r="Y265" s="79"/>
      <c r="Z265" s="79"/>
      <c r="AB265" s="24" t="s">
        <v>294</v>
      </c>
    </row>
    <row r="266" spans="6:28" s="77" customFormat="1" outlineLevel="5">
      <c r="F266" s="78"/>
      <c r="G266" s="79"/>
      <c r="H266" s="79"/>
      <c r="I266" s="79"/>
      <c r="J266" s="80" t="s">
        <v>4514</v>
      </c>
      <c r="K266" s="79"/>
      <c r="L266" s="81">
        <v>1</v>
      </c>
      <c r="M266" s="82"/>
      <c r="N266" s="83"/>
      <c r="O266" s="82"/>
      <c r="P266" s="84"/>
      <c r="Q266" s="85"/>
      <c r="R266" s="82"/>
      <c r="S266" s="82"/>
      <c r="T266" s="82"/>
      <c r="U266" s="119" t="s">
        <v>2908</v>
      </c>
      <c r="V266" s="82"/>
      <c r="W266" s="82"/>
      <c r="X266" s="80"/>
      <c r="Y266" s="79"/>
      <c r="Z266" s="79"/>
      <c r="AB266" s="24" t="s">
        <v>294</v>
      </c>
    </row>
    <row r="267" spans="6:28" s="77" customFormat="1" outlineLevel="5">
      <c r="F267" s="78"/>
      <c r="G267" s="79"/>
      <c r="H267" s="79"/>
      <c r="I267" s="79"/>
      <c r="J267" s="80" t="s">
        <v>4515</v>
      </c>
      <c r="K267" s="79"/>
      <c r="L267" s="81">
        <v>1</v>
      </c>
      <c r="M267" s="82"/>
      <c r="N267" s="83"/>
      <c r="O267" s="82"/>
      <c r="P267" s="84"/>
      <c r="Q267" s="85"/>
      <c r="R267" s="82"/>
      <c r="S267" s="82"/>
      <c r="T267" s="82"/>
      <c r="U267" s="119" t="s">
        <v>2908</v>
      </c>
      <c r="V267" s="82"/>
      <c r="W267" s="82"/>
      <c r="X267" s="80"/>
      <c r="Y267" s="79"/>
      <c r="Z267" s="79"/>
      <c r="AB267" s="24" t="s">
        <v>294</v>
      </c>
    </row>
    <row r="268" spans="6:28" s="77" customFormat="1" outlineLevel="5">
      <c r="F268" s="78"/>
      <c r="G268" s="79"/>
      <c r="H268" s="79"/>
      <c r="I268" s="79"/>
      <c r="J268" s="80" t="s">
        <v>4516</v>
      </c>
      <c r="K268" s="79"/>
      <c r="L268" s="81">
        <v>1</v>
      </c>
      <c r="M268" s="82"/>
      <c r="N268" s="83"/>
      <c r="O268" s="82"/>
      <c r="P268" s="84"/>
      <c r="Q268" s="85"/>
      <c r="R268" s="82"/>
      <c r="S268" s="82"/>
      <c r="T268" s="82"/>
      <c r="U268" s="119" t="s">
        <v>2908</v>
      </c>
      <c r="V268" s="82"/>
      <c r="W268" s="82"/>
      <c r="X268" s="80"/>
      <c r="Y268" s="79"/>
      <c r="Z268" s="79"/>
      <c r="AB268" s="24" t="s">
        <v>294</v>
      </c>
    </row>
    <row r="269" spans="6:28" s="77" customFormat="1" outlineLevel="5">
      <c r="F269" s="78"/>
      <c r="G269" s="79"/>
      <c r="H269" s="79"/>
      <c r="I269" s="79"/>
      <c r="J269" s="80" t="s">
        <v>4517</v>
      </c>
      <c r="K269" s="79"/>
      <c r="L269" s="81">
        <v>1</v>
      </c>
      <c r="M269" s="82"/>
      <c r="N269" s="83"/>
      <c r="O269" s="82"/>
      <c r="P269" s="84"/>
      <c r="Q269" s="85"/>
      <c r="R269" s="82"/>
      <c r="S269" s="82"/>
      <c r="T269" s="82"/>
      <c r="U269" s="119" t="s">
        <v>2908</v>
      </c>
      <c r="V269" s="82"/>
      <c r="W269" s="82"/>
      <c r="X269" s="80"/>
      <c r="Y269" s="79"/>
      <c r="Z269" s="79"/>
      <c r="AB269" s="24" t="s">
        <v>294</v>
      </c>
    </row>
    <row r="270" spans="6:28" s="120" customFormat="1" ht="12.75" customHeight="1" outlineLevel="4">
      <c r="F270" s="121"/>
      <c r="G270" s="122"/>
      <c r="H270" s="122"/>
      <c r="I270" s="122"/>
      <c r="J270" s="123"/>
      <c r="K270" s="122"/>
      <c r="L270" s="124"/>
      <c r="M270" s="125"/>
      <c r="N270" s="124"/>
      <c r="O270" s="125"/>
      <c r="P270" s="126"/>
      <c r="Q270" s="127"/>
      <c r="R270" s="125"/>
      <c r="S270" s="125"/>
      <c r="T270" s="125"/>
      <c r="U270" s="128" t="s">
        <v>2908</v>
      </c>
      <c r="V270" s="125"/>
      <c r="W270" s="125"/>
      <c r="X270" s="125"/>
      <c r="Y270" s="122"/>
      <c r="Z270" s="122"/>
      <c r="AB270" s="24" t="s">
        <v>294</v>
      </c>
    </row>
    <row r="271" spans="6:28" s="120" customFormat="1" ht="12.75" customHeight="1" outlineLevel="3">
      <c r="F271" s="121"/>
      <c r="G271" s="122"/>
      <c r="H271" s="122"/>
      <c r="I271" s="122"/>
      <c r="J271" s="123"/>
      <c r="K271" s="122"/>
      <c r="L271" s="124"/>
      <c r="M271" s="125"/>
      <c r="N271" s="124"/>
      <c r="O271" s="125"/>
      <c r="P271" s="126"/>
      <c r="Q271" s="127"/>
      <c r="R271" s="125"/>
      <c r="S271" s="125"/>
      <c r="T271" s="125"/>
      <c r="U271" s="128" t="s">
        <v>2908</v>
      </c>
      <c r="V271" s="125"/>
      <c r="W271" s="125"/>
      <c r="X271" s="125"/>
      <c r="Y271" s="122"/>
      <c r="Z271" s="122"/>
      <c r="AB271" s="24" t="s">
        <v>294</v>
      </c>
    </row>
    <row r="272" spans="6:28" s="51" customFormat="1" ht="18.75" customHeight="1" outlineLevel="2">
      <c r="F272" s="52"/>
      <c r="G272" s="53"/>
      <c r="H272" s="54"/>
      <c r="I272" s="54"/>
      <c r="J272" s="54" t="s">
        <v>2216</v>
      </c>
      <c r="K272" s="53"/>
      <c r="L272" s="55"/>
      <c r="M272" s="56"/>
      <c r="N272" s="55"/>
      <c r="O272" s="56"/>
      <c r="P272" s="57">
        <f>SUBTOTAL(9,P273:P286)</f>
        <v>0</v>
      </c>
      <c r="Q272" s="58"/>
      <c r="R272" s="59">
        <f>SUBTOTAL(9,R273:R286)</f>
        <v>0</v>
      </c>
      <c r="S272" s="56"/>
      <c r="T272" s="59">
        <f>SUBTOTAL(9,T273:T286)</f>
        <v>0</v>
      </c>
      <c r="U272" s="117" t="s">
        <v>2908</v>
      </c>
      <c r="V272" s="57">
        <f>SUBTOTAL(9,V273:V286)</f>
        <v>0</v>
      </c>
      <c r="W272" s="57">
        <f>SUBTOTAL(9,W273:W286)</f>
        <v>0</v>
      </c>
      <c r="X272" s="60"/>
      <c r="Y272" s="61"/>
      <c r="Z272" s="61"/>
      <c r="AB272" s="24" t="s">
        <v>294</v>
      </c>
    </row>
    <row r="273" spans="6:28" s="62" customFormat="1" ht="16.5" customHeight="1" outlineLevel="3">
      <c r="F273" s="63"/>
      <c r="G273" s="6"/>
      <c r="H273" s="64"/>
      <c r="I273" s="64"/>
      <c r="J273" s="64" t="s">
        <v>2235</v>
      </c>
      <c r="K273" s="6"/>
      <c r="L273" s="65"/>
      <c r="M273" s="66"/>
      <c r="N273" s="65"/>
      <c r="O273" s="66"/>
      <c r="P273" s="67">
        <f>SUBTOTAL(9,P274:P285)</f>
        <v>0</v>
      </c>
      <c r="Q273" s="68"/>
      <c r="R273" s="69">
        <f>SUBTOTAL(9,R274:R285)</f>
        <v>0</v>
      </c>
      <c r="S273" s="66"/>
      <c r="T273" s="69">
        <f>SUBTOTAL(9,T274:T285)</f>
        <v>0</v>
      </c>
      <c r="U273" s="118" t="s">
        <v>2908</v>
      </c>
      <c r="V273" s="67">
        <f>SUBTOTAL(9,V274:V285)</f>
        <v>0</v>
      </c>
      <c r="W273" s="67">
        <f>SUBTOTAL(9,W274:W285)</f>
        <v>0</v>
      </c>
      <c r="X273" s="70"/>
      <c r="Y273" s="26"/>
      <c r="Z273" s="26"/>
      <c r="AB273" s="24" t="s">
        <v>294</v>
      </c>
    </row>
    <row r="274" spans="6:28" s="71" customFormat="1" outlineLevel="4">
      <c r="F274" s="17">
        <v>33</v>
      </c>
      <c r="G274" s="18" t="s">
        <v>2929</v>
      </c>
      <c r="H274" s="72" t="s">
        <v>4399</v>
      </c>
      <c r="I274" s="72"/>
      <c r="J274" s="73" t="s">
        <v>863</v>
      </c>
      <c r="K274" s="18" t="s">
        <v>2910</v>
      </c>
      <c r="L274" s="74">
        <v>282.92099999999999</v>
      </c>
      <c r="M274" s="21">
        <v>0</v>
      </c>
      <c r="N274" s="74">
        <f t="shared" ref="N274:N284" si="0">L274*(1+M274/100)</f>
        <v>282.92099999999999</v>
      </c>
      <c r="O274" s="145"/>
      <c r="P274" s="22">
        <f t="shared" ref="P274:P284" si="1">N274*O274</f>
        <v>0</v>
      </c>
      <c r="Q274" s="75"/>
      <c r="R274" s="76">
        <f t="shared" ref="R274:R284" si="2">N274*Q274</f>
        <v>0</v>
      </c>
      <c r="S274" s="75"/>
      <c r="T274" s="76">
        <f t="shared" ref="T274:T284" si="3">N274*S274</f>
        <v>0</v>
      </c>
      <c r="U274" s="22">
        <v>21</v>
      </c>
      <c r="V274" s="22">
        <f t="shared" ref="V274:V284" si="4">P274*(U274/100)</f>
        <v>0</v>
      </c>
      <c r="W274" s="22">
        <f t="shared" ref="W274:W284" si="5">P274+V274</f>
        <v>0</v>
      </c>
      <c r="X274" s="73"/>
      <c r="Y274" s="72" t="s">
        <v>3134</v>
      </c>
      <c r="Z274" s="72" t="s">
        <v>2951</v>
      </c>
      <c r="AA274" s="143" t="s">
        <v>296</v>
      </c>
      <c r="AB274" s="24" t="s">
        <v>294</v>
      </c>
    </row>
    <row r="275" spans="6:28" s="71" customFormat="1" outlineLevel="4">
      <c r="F275" s="17">
        <v>34</v>
      </c>
      <c r="G275" s="18" t="s">
        <v>2929</v>
      </c>
      <c r="H275" s="72" t="s">
        <v>4400</v>
      </c>
      <c r="I275" s="72"/>
      <c r="J275" s="73" t="s">
        <v>1836</v>
      </c>
      <c r="K275" s="18" t="s">
        <v>2910</v>
      </c>
      <c r="L275" s="74">
        <v>282.92099999999999</v>
      </c>
      <c r="M275" s="21">
        <v>400</v>
      </c>
      <c r="N275" s="74">
        <f t="shared" si="0"/>
        <v>1414.605</v>
      </c>
      <c r="O275" s="145"/>
      <c r="P275" s="22">
        <f t="shared" si="1"/>
        <v>0</v>
      </c>
      <c r="Q275" s="75"/>
      <c r="R275" s="76">
        <f t="shared" si="2"/>
        <v>0</v>
      </c>
      <c r="S275" s="75"/>
      <c r="T275" s="76">
        <f t="shared" si="3"/>
        <v>0</v>
      </c>
      <c r="U275" s="22">
        <v>21</v>
      </c>
      <c r="V275" s="22">
        <f t="shared" si="4"/>
        <v>0</v>
      </c>
      <c r="W275" s="22">
        <f t="shared" si="5"/>
        <v>0</v>
      </c>
      <c r="X275" s="73"/>
      <c r="Y275" s="72" t="s">
        <v>3134</v>
      </c>
      <c r="Z275" s="72" t="s">
        <v>2951</v>
      </c>
      <c r="AA275" s="143" t="s">
        <v>296</v>
      </c>
      <c r="AB275" s="24" t="s">
        <v>294</v>
      </c>
    </row>
    <row r="276" spans="6:28" s="71" customFormat="1" ht="24" outlineLevel="4">
      <c r="F276" s="17">
        <v>35</v>
      </c>
      <c r="G276" s="18" t="s">
        <v>2929</v>
      </c>
      <c r="H276" s="72" t="s">
        <v>4402</v>
      </c>
      <c r="I276" s="72"/>
      <c r="J276" s="73" t="s">
        <v>1053</v>
      </c>
      <c r="K276" s="18" t="s">
        <v>2910</v>
      </c>
      <c r="L276" s="74">
        <v>140.94999999999999</v>
      </c>
      <c r="M276" s="21">
        <v>0</v>
      </c>
      <c r="N276" s="74">
        <f t="shared" si="0"/>
        <v>140.94999999999999</v>
      </c>
      <c r="O276" s="145"/>
      <c r="P276" s="22">
        <f t="shared" si="1"/>
        <v>0</v>
      </c>
      <c r="Q276" s="75"/>
      <c r="R276" s="76">
        <f t="shared" si="2"/>
        <v>0</v>
      </c>
      <c r="S276" s="75"/>
      <c r="T276" s="76">
        <f t="shared" si="3"/>
        <v>0</v>
      </c>
      <c r="U276" s="22">
        <v>21</v>
      </c>
      <c r="V276" s="22">
        <f t="shared" si="4"/>
        <v>0</v>
      </c>
      <c r="W276" s="22">
        <f t="shared" si="5"/>
        <v>0</v>
      </c>
      <c r="X276" s="73"/>
      <c r="Y276" s="72" t="s">
        <v>3134</v>
      </c>
      <c r="Z276" s="72" t="s">
        <v>2951</v>
      </c>
      <c r="AA276" s="143" t="s">
        <v>296</v>
      </c>
      <c r="AB276" s="24" t="s">
        <v>294</v>
      </c>
    </row>
    <row r="277" spans="6:28" s="71" customFormat="1" outlineLevel="4">
      <c r="F277" s="17">
        <v>36</v>
      </c>
      <c r="G277" s="18" t="s">
        <v>2929</v>
      </c>
      <c r="H277" s="72" t="s">
        <v>4403</v>
      </c>
      <c r="I277" s="72"/>
      <c r="J277" s="73" t="s">
        <v>1046</v>
      </c>
      <c r="K277" s="18" t="s">
        <v>2910</v>
      </c>
      <c r="L277" s="74">
        <v>42.290999999999997</v>
      </c>
      <c r="M277" s="21">
        <v>0</v>
      </c>
      <c r="N277" s="74">
        <f t="shared" si="0"/>
        <v>42.290999999999997</v>
      </c>
      <c r="O277" s="145"/>
      <c r="P277" s="22">
        <f t="shared" si="1"/>
        <v>0</v>
      </c>
      <c r="Q277" s="75"/>
      <c r="R277" s="76">
        <f t="shared" si="2"/>
        <v>0</v>
      </c>
      <c r="S277" s="75"/>
      <c r="T277" s="76">
        <f t="shared" si="3"/>
        <v>0</v>
      </c>
      <c r="U277" s="22">
        <v>21</v>
      </c>
      <c r="V277" s="22">
        <f t="shared" si="4"/>
        <v>0</v>
      </c>
      <c r="W277" s="22">
        <f t="shared" si="5"/>
        <v>0</v>
      </c>
      <c r="X277" s="73"/>
      <c r="Y277" s="72" t="s">
        <v>3134</v>
      </c>
      <c r="Z277" s="72" t="s">
        <v>2951</v>
      </c>
      <c r="AA277" s="143" t="s">
        <v>296</v>
      </c>
      <c r="AB277" s="24" t="s">
        <v>294</v>
      </c>
    </row>
    <row r="278" spans="6:28" s="71" customFormat="1" ht="24" outlineLevel="4">
      <c r="F278" s="17">
        <v>37</v>
      </c>
      <c r="G278" s="18" t="s">
        <v>2929</v>
      </c>
      <c r="H278" s="72" t="s">
        <v>4404</v>
      </c>
      <c r="I278" s="72"/>
      <c r="J278" s="73" t="s">
        <v>1059</v>
      </c>
      <c r="K278" s="18" t="s">
        <v>2910</v>
      </c>
      <c r="L278" s="74">
        <v>28.696999999999999</v>
      </c>
      <c r="M278" s="21">
        <v>0</v>
      </c>
      <c r="N278" s="74">
        <f t="shared" si="0"/>
        <v>28.696999999999999</v>
      </c>
      <c r="O278" s="145"/>
      <c r="P278" s="22">
        <f t="shared" si="1"/>
        <v>0</v>
      </c>
      <c r="Q278" s="75"/>
      <c r="R278" s="76">
        <f t="shared" si="2"/>
        <v>0</v>
      </c>
      <c r="S278" s="75"/>
      <c r="T278" s="76">
        <f t="shared" si="3"/>
        <v>0</v>
      </c>
      <c r="U278" s="22">
        <v>21</v>
      </c>
      <c r="V278" s="22">
        <f t="shared" si="4"/>
        <v>0</v>
      </c>
      <c r="W278" s="22">
        <f t="shared" si="5"/>
        <v>0</v>
      </c>
      <c r="X278" s="73"/>
      <c r="Y278" s="72" t="s">
        <v>3134</v>
      </c>
      <c r="Z278" s="72" t="s">
        <v>2951</v>
      </c>
      <c r="AA278" s="143" t="s">
        <v>296</v>
      </c>
      <c r="AB278" s="24" t="s">
        <v>294</v>
      </c>
    </row>
    <row r="279" spans="6:28" s="71" customFormat="1" ht="24" outlineLevel="4">
      <c r="F279" s="17">
        <v>38</v>
      </c>
      <c r="G279" s="18" t="s">
        <v>2929</v>
      </c>
      <c r="H279" s="72" t="s">
        <v>4409</v>
      </c>
      <c r="I279" s="72"/>
      <c r="J279" s="73" t="s">
        <v>1047</v>
      </c>
      <c r="K279" s="18" t="s">
        <v>2910</v>
      </c>
      <c r="L279" s="74">
        <v>6.9530000000000003</v>
      </c>
      <c r="M279" s="21">
        <v>0</v>
      </c>
      <c r="N279" s="74">
        <f t="shared" si="0"/>
        <v>6.9530000000000003</v>
      </c>
      <c r="O279" s="145"/>
      <c r="P279" s="22">
        <f t="shared" si="1"/>
        <v>0</v>
      </c>
      <c r="Q279" s="75"/>
      <c r="R279" s="76">
        <f t="shared" si="2"/>
        <v>0</v>
      </c>
      <c r="S279" s="75"/>
      <c r="T279" s="76">
        <f t="shared" si="3"/>
        <v>0</v>
      </c>
      <c r="U279" s="22">
        <v>21</v>
      </c>
      <c r="V279" s="22">
        <f t="shared" si="4"/>
        <v>0</v>
      </c>
      <c r="W279" s="22">
        <f t="shared" si="5"/>
        <v>0</v>
      </c>
      <c r="X279" s="73"/>
      <c r="Y279" s="72" t="s">
        <v>3134</v>
      </c>
      <c r="Z279" s="72" t="s">
        <v>2951</v>
      </c>
      <c r="AA279" s="143" t="s">
        <v>296</v>
      </c>
      <c r="AB279" s="24" t="s">
        <v>294</v>
      </c>
    </row>
    <row r="280" spans="6:28" s="71" customFormat="1" outlineLevel="4">
      <c r="F280" s="17">
        <v>39</v>
      </c>
      <c r="G280" s="18" t="s">
        <v>2929</v>
      </c>
      <c r="H280" s="72" t="s">
        <v>4407</v>
      </c>
      <c r="I280" s="72"/>
      <c r="J280" s="73" t="s">
        <v>1052</v>
      </c>
      <c r="K280" s="18" t="s">
        <v>2910</v>
      </c>
      <c r="L280" s="74">
        <v>2.08</v>
      </c>
      <c r="M280" s="21">
        <v>0</v>
      </c>
      <c r="N280" s="74">
        <f t="shared" si="0"/>
        <v>2.08</v>
      </c>
      <c r="O280" s="145"/>
      <c r="P280" s="22">
        <f t="shared" si="1"/>
        <v>0</v>
      </c>
      <c r="Q280" s="75"/>
      <c r="R280" s="76">
        <f t="shared" si="2"/>
        <v>0</v>
      </c>
      <c r="S280" s="75"/>
      <c r="T280" s="76">
        <f t="shared" si="3"/>
        <v>0</v>
      </c>
      <c r="U280" s="22">
        <v>21</v>
      </c>
      <c r="V280" s="22">
        <f t="shared" si="4"/>
        <v>0</v>
      </c>
      <c r="W280" s="22">
        <f t="shared" si="5"/>
        <v>0</v>
      </c>
      <c r="X280" s="73"/>
      <c r="Y280" s="72" t="s">
        <v>3134</v>
      </c>
      <c r="Z280" s="72" t="s">
        <v>2951</v>
      </c>
      <c r="AA280" s="143" t="s">
        <v>296</v>
      </c>
      <c r="AB280" s="24" t="s">
        <v>294</v>
      </c>
    </row>
    <row r="281" spans="6:28" s="71" customFormat="1" outlineLevel="4">
      <c r="F281" s="17">
        <v>40</v>
      </c>
      <c r="G281" s="18" t="s">
        <v>2929</v>
      </c>
      <c r="H281" s="72" t="s">
        <v>4408</v>
      </c>
      <c r="I281" s="72"/>
      <c r="J281" s="73" t="s">
        <v>890</v>
      </c>
      <c r="K281" s="18" t="s">
        <v>2910</v>
      </c>
      <c r="L281" s="74">
        <v>46.908999999999999</v>
      </c>
      <c r="M281" s="21">
        <v>0</v>
      </c>
      <c r="N281" s="74">
        <f t="shared" si="0"/>
        <v>46.908999999999999</v>
      </c>
      <c r="O281" s="145"/>
      <c r="P281" s="22">
        <f t="shared" si="1"/>
        <v>0</v>
      </c>
      <c r="Q281" s="75"/>
      <c r="R281" s="76">
        <f t="shared" si="2"/>
        <v>0</v>
      </c>
      <c r="S281" s="75"/>
      <c r="T281" s="76">
        <f t="shared" si="3"/>
        <v>0</v>
      </c>
      <c r="U281" s="22">
        <v>21</v>
      </c>
      <c r="V281" s="22">
        <f t="shared" si="4"/>
        <v>0</v>
      </c>
      <c r="W281" s="22">
        <f t="shared" si="5"/>
        <v>0</v>
      </c>
      <c r="X281" s="73"/>
      <c r="Y281" s="72" t="s">
        <v>3134</v>
      </c>
      <c r="Z281" s="72" t="s">
        <v>2951</v>
      </c>
      <c r="AA281" s="143" t="s">
        <v>296</v>
      </c>
      <c r="AB281" s="24" t="s">
        <v>294</v>
      </c>
    </row>
    <row r="282" spans="6:28" s="71" customFormat="1" ht="24" outlineLevel="4">
      <c r="F282" s="17">
        <v>41</v>
      </c>
      <c r="G282" s="18" t="s">
        <v>2929</v>
      </c>
      <c r="H282" s="72" t="s">
        <v>4406</v>
      </c>
      <c r="I282" s="72"/>
      <c r="J282" s="73" t="s">
        <v>1042</v>
      </c>
      <c r="K282" s="18" t="s">
        <v>2910</v>
      </c>
      <c r="L282" s="74">
        <v>4.4800000000000004</v>
      </c>
      <c r="M282" s="21">
        <v>0</v>
      </c>
      <c r="N282" s="74">
        <f t="shared" si="0"/>
        <v>4.4800000000000004</v>
      </c>
      <c r="O282" s="145"/>
      <c r="P282" s="22">
        <f t="shared" si="1"/>
        <v>0</v>
      </c>
      <c r="Q282" s="75"/>
      <c r="R282" s="76">
        <f t="shared" si="2"/>
        <v>0</v>
      </c>
      <c r="S282" s="75"/>
      <c r="T282" s="76">
        <f t="shared" si="3"/>
        <v>0</v>
      </c>
      <c r="U282" s="22">
        <v>21</v>
      </c>
      <c r="V282" s="22">
        <f t="shared" si="4"/>
        <v>0</v>
      </c>
      <c r="W282" s="22">
        <f t="shared" si="5"/>
        <v>0</v>
      </c>
      <c r="X282" s="73"/>
      <c r="Y282" s="72" t="s">
        <v>3134</v>
      </c>
      <c r="Z282" s="72" t="s">
        <v>2951</v>
      </c>
      <c r="AA282" s="143" t="s">
        <v>296</v>
      </c>
      <c r="AB282" s="24" t="s">
        <v>294</v>
      </c>
    </row>
    <row r="283" spans="6:28" s="71" customFormat="1" outlineLevel="4">
      <c r="F283" s="17">
        <v>42</v>
      </c>
      <c r="G283" s="18" t="s">
        <v>2929</v>
      </c>
      <c r="H283" s="72" t="s">
        <v>4411</v>
      </c>
      <c r="I283" s="72"/>
      <c r="J283" s="73" t="s">
        <v>2827</v>
      </c>
      <c r="K283" s="18" t="s">
        <v>2910</v>
      </c>
      <c r="L283" s="74">
        <v>590.65099999999995</v>
      </c>
      <c r="M283" s="21">
        <v>0</v>
      </c>
      <c r="N283" s="74">
        <f t="shared" si="0"/>
        <v>590.65099999999995</v>
      </c>
      <c r="O283" s="145"/>
      <c r="P283" s="22">
        <f t="shared" si="1"/>
        <v>0</v>
      </c>
      <c r="Q283" s="75"/>
      <c r="R283" s="76">
        <f t="shared" si="2"/>
        <v>0</v>
      </c>
      <c r="S283" s="75"/>
      <c r="T283" s="76">
        <f t="shared" si="3"/>
        <v>0</v>
      </c>
      <c r="U283" s="22">
        <v>21</v>
      </c>
      <c r="V283" s="22">
        <f t="shared" si="4"/>
        <v>0</v>
      </c>
      <c r="W283" s="22">
        <f t="shared" si="5"/>
        <v>0</v>
      </c>
      <c r="X283" s="73"/>
      <c r="Y283" s="72" t="s">
        <v>3134</v>
      </c>
      <c r="Z283" s="72" t="s">
        <v>2951</v>
      </c>
      <c r="AA283" s="143" t="s">
        <v>296</v>
      </c>
      <c r="AB283" s="24" t="s">
        <v>294</v>
      </c>
    </row>
    <row r="284" spans="6:28" s="71" customFormat="1" ht="24" outlineLevel="4">
      <c r="F284" s="17">
        <v>43</v>
      </c>
      <c r="G284" s="18" t="s">
        <v>2929</v>
      </c>
      <c r="H284" s="72" t="s">
        <v>4405</v>
      </c>
      <c r="I284" s="72"/>
      <c r="J284" s="73" t="s">
        <v>712</v>
      </c>
      <c r="K284" s="18" t="s">
        <v>2910</v>
      </c>
      <c r="L284" s="74">
        <v>10.561</v>
      </c>
      <c r="M284" s="21">
        <v>0</v>
      </c>
      <c r="N284" s="74">
        <f t="shared" si="0"/>
        <v>10.561</v>
      </c>
      <c r="O284" s="145"/>
      <c r="P284" s="22">
        <f t="shared" si="1"/>
        <v>0</v>
      </c>
      <c r="Q284" s="75"/>
      <c r="R284" s="76">
        <f t="shared" si="2"/>
        <v>0</v>
      </c>
      <c r="S284" s="75"/>
      <c r="T284" s="76">
        <f t="shared" si="3"/>
        <v>0</v>
      </c>
      <c r="U284" s="22">
        <v>21</v>
      </c>
      <c r="V284" s="22">
        <f t="shared" si="4"/>
        <v>0</v>
      </c>
      <c r="W284" s="22">
        <f t="shared" si="5"/>
        <v>0</v>
      </c>
      <c r="X284" s="73"/>
      <c r="Y284" s="72" t="s">
        <v>3134</v>
      </c>
      <c r="Z284" s="72" t="s">
        <v>2951</v>
      </c>
      <c r="AA284" s="143" t="s">
        <v>296</v>
      </c>
      <c r="AB284" s="24" t="s">
        <v>294</v>
      </c>
    </row>
    <row r="285" spans="6:28" s="120" customFormat="1" ht="12.75" customHeight="1" outlineLevel="4">
      <c r="F285" s="121"/>
      <c r="G285" s="122"/>
      <c r="H285" s="122"/>
      <c r="I285" s="122"/>
      <c r="J285" s="123"/>
      <c r="K285" s="122"/>
      <c r="L285" s="124"/>
      <c r="M285" s="125"/>
      <c r="N285" s="124"/>
      <c r="O285" s="125"/>
      <c r="P285" s="126"/>
      <c r="Q285" s="127"/>
      <c r="R285" s="125"/>
      <c r="S285" s="125"/>
      <c r="T285" s="125"/>
      <c r="U285" s="128" t="s">
        <v>2908</v>
      </c>
      <c r="V285" s="125"/>
      <c r="W285" s="125"/>
      <c r="X285" s="125"/>
      <c r="Y285" s="122"/>
      <c r="Z285" s="122"/>
      <c r="AB285" s="24" t="s">
        <v>294</v>
      </c>
    </row>
    <row r="286" spans="6:28" s="120" customFormat="1" ht="12.75" customHeight="1" outlineLevel="3">
      <c r="F286" s="121"/>
      <c r="G286" s="122"/>
      <c r="H286" s="122"/>
      <c r="I286" s="122"/>
      <c r="J286" s="123"/>
      <c r="K286" s="122"/>
      <c r="L286" s="124"/>
      <c r="M286" s="125"/>
      <c r="N286" s="124"/>
      <c r="O286" s="125"/>
      <c r="P286" s="126"/>
      <c r="Q286" s="127"/>
      <c r="R286" s="125"/>
      <c r="S286" s="125"/>
      <c r="T286" s="125"/>
      <c r="U286" s="128" t="s">
        <v>2908</v>
      </c>
      <c r="V286" s="125"/>
      <c r="W286" s="125"/>
      <c r="X286" s="125"/>
      <c r="Y286" s="122"/>
      <c r="Z286" s="122"/>
      <c r="AB286" s="24" t="s">
        <v>294</v>
      </c>
    </row>
    <row r="287" spans="6:28" s="51" customFormat="1" ht="18.75" customHeight="1" outlineLevel="2">
      <c r="F287" s="52"/>
      <c r="G287" s="53"/>
      <c r="H287" s="54"/>
      <c r="I287" s="54"/>
      <c r="J287" s="54" t="s">
        <v>2752</v>
      </c>
      <c r="K287" s="53"/>
      <c r="L287" s="55"/>
      <c r="M287" s="56"/>
      <c r="N287" s="55"/>
      <c r="O287" s="56"/>
      <c r="P287" s="57">
        <f>SUBTOTAL(9,P288:P296)</f>
        <v>0</v>
      </c>
      <c r="Q287" s="58"/>
      <c r="R287" s="59">
        <f>SUBTOTAL(9,R288:R296)</f>
        <v>0.28989999999999999</v>
      </c>
      <c r="S287" s="56"/>
      <c r="T287" s="59">
        <f>SUBTOTAL(9,T288:T296)</f>
        <v>0</v>
      </c>
      <c r="U287" s="117" t="s">
        <v>2908</v>
      </c>
      <c r="V287" s="57">
        <f>SUBTOTAL(9,V288:V296)</f>
        <v>0</v>
      </c>
      <c r="W287" s="57">
        <f>SUBTOTAL(9,W288:W296)</f>
        <v>0</v>
      </c>
      <c r="X287" s="60"/>
      <c r="Y287" s="61"/>
      <c r="Z287" s="61"/>
      <c r="AB287" s="24" t="s">
        <v>294</v>
      </c>
    </row>
    <row r="288" spans="6:28" s="62" customFormat="1" ht="16.5" customHeight="1" outlineLevel="3">
      <c r="F288" s="63"/>
      <c r="G288" s="6"/>
      <c r="H288" s="64"/>
      <c r="I288" s="64"/>
      <c r="J288" s="64" t="s">
        <v>1929</v>
      </c>
      <c r="K288" s="6"/>
      <c r="L288" s="65"/>
      <c r="M288" s="66"/>
      <c r="N288" s="65"/>
      <c r="O288" s="66"/>
      <c r="P288" s="67">
        <f>SUBTOTAL(9,P289:P295)</f>
        <v>0</v>
      </c>
      <c r="Q288" s="68"/>
      <c r="R288" s="69">
        <f>SUBTOTAL(9,R289:R295)</f>
        <v>0.28989999999999999</v>
      </c>
      <c r="S288" s="66"/>
      <c r="T288" s="69">
        <f>SUBTOTAL(9,T289:T295)</f>
        <v>0</v>
      </c>
      <c r="U288" s="118" t="s">
        <v>2908</v>
      </c>
      <c r="V288" s="67">
        <f>SUBTOTAL(9,V289:V295)</f>
        <v>0</v>
      </c>
      <c r="W288" s="67">
        <f>SUBTOTAL(9,W289:W295)</f>
        <v>0</v>
      </c>
      <c r="X288" s="70"/>
      <c r="Y288" s="26"/>
      <c r="Z288" s="26"/>
      <c r="AB288" s="24" t="s">
        <v>294</v>
      </c>
    </row>
    <row r="289" spans="6:28" s="71" customFormat="1" ht="24" outlineLevel="4">
      <c r="F289" s="17">
        <v>44</v>
      </c>
      <c r="G289" s="18" t="s">
        <v>2929</v>
      </c>
      <c r="H289" s="72" t="s">
        <v>4319</v>
      </c>
      <c r="I289" s="72"/>
      <c r="J289" s="73" t="s">
        <v>1076</v>
      </c>
      <c r="K289" s="18" t="s">
        <v>2935</v>
      </c>
      <c r="L289" s="74">
        <v>750</v>
      </c>
      <c r="M289" s="21">
        <v>0</v>
      </c>
      <c r="N289" s="74">
        <f>L289*(1+M289/100)</f>
        <v>750</v>
      </c>
      <c r="O289" s="145"/>
      <c r="P289" s="22">
        <f>N289*O289</f>
        <v>0</v>
      </c>
      <c r="Q289" s="75">
        <v>2.2000000000000001E-4</v>
      </c>
      <c r="R289" s="76">
        <f>N289*Q289</f>
        <v>0.16500000000000001</v>
      </c>
      <c r="S289" s="75"/>
      <c r="T289" s="76">
        <f>N289*S289</f>
        <v>0</v>
      </c>
      <c r="U289" s="22">
        <v>21</v>
      </c>
      <c r="V289" s="22">
        <f>P289*(U289/100)</f>
        <v>0</v>
      </c>
      <c r="W289" s="22">
        <f>P289+V289</f>
        <v>0</v>
      </c>
      <c r="X289" s="73"/>
      <c r="Y289" s="72" t="s">
        <v>3134</v>
      </c>
      <c r="Z289" s="72" t="s">
        <v>2964</v>
      </c>
      <c r="AA289" s="143" t="s">
        <v>296</v>
      </c>
      <c r="AB289" s="24" t="s">
        <v>294</v>
      </c>
    </row>
    <row r="290" spans="6:28" s="71" customFormat="1" outlineLevel="4">
      <c r="F290" s="17">
        <v>45</v>
      </c>
      <c r="G290" s="18" t="s">
        <v>2929</v>
      </c>
      <c r="H290" s="72" t="s">
        <v>4321</v>
      </c>
      <c r="I290" s="72"/>
      <c r="J290" s="73" t="s">
        <v>1452</v>
      </c>
      <c r="K290" s="18" t="s">
        <v>2935</v>
      </c>
      <c r="L290" s="74">
        <v>175</v>
      </c>
      <c r="M290" s="21">
        <v>0</v>
      </c>
      <c r="N290" s="74">
        <f>L290*(1+M290/100)</f>
        <v>175</v>
      </c>
      <c r="O290" s="145"/>
      <c r="P290" s="22">
        <f>N290*O290</f>
        <v>0</v>
      </c>
      <c r="Q290" s="75">
        <v>5.8E-4</v>
      </c>
      <c r="R290" s="76">
        <f>N290*Q290</f>
        <v>0.10150000000000001</v>
      </c>
      <c r="S290" s="75"/>
      <c r="T290" s="76">
        <f>N290*S290</f>
        <v>0</v>
      </c>
      <c r="U290" s="22">
        <v>21</v>
      </c>
      <c r="V290" s="22">
        <f>P290*(U290/100)</f>
        <v>0</v>
      </c>
      <c r="W290" s="22">
        <f>P290+V290</f>
        <v>0</v>
      </c>
      <c r="X290" s="73"/>
      <c r="Y290" s="72" t="s">
        <v>3134</v>
      </c>
      <c r="Z290" s="72" t="s">
        <v>2964</v>
      </c>
      <c r="AA290" s="143" t="s">
        <v>296</v>
      </c>
      <c r="AB290" s="24" t="s">
        <v>294</v>
      </c>
    </row>
    <row r="291" spans="6:28" s="71" customFormat="1" outlineLevel="4">
      <c r="F291" s="17">
        <v>46</v>
      </c>
      <c r="G291" s="18" t="s">
        <v>2929</v>
      </c>
      <c r="H291" s="72" t="s">
        <v>4320</v>
      </c>
      <c r="I291" s="72"/>
      <c r="J291" s="73" t="s">
        <v>1587</v>
      </c>
      <c r="K291" s="18" t="s">
        <v>2935</v>
      </c>
      <c r="L291" s="74">
        <v>195</v>
      </c>
      <c r="M291" s="21">
        <v>0</v>
      </c>
      <c r="N291" s="74">
        <f>L291*(1+M291/100)</f>
        <v>195</v>
      </c>
      <c r="O291" s="145"/>
      <c r="P291" s="22">
        <f>N291*O291</f>
        <v>0</v>
      </c>
      <c r="Q291" s="75">
        <v>1.2E-4</v>
      </c>
      <c r="R291" s="76">
        <f>N291*Q291</f>
        <v>2.3400000000000001E-2</v>
      </c>
      <c r="S291" s="75"/>
      <c r="T291" s="76">
        <f>N291*S291</f>
        <v>0</v>
      </c>
      <c r="U291" s="22">
        <v>21</v>
      </c>
      <c r="V291" s="22">
        <f>P291*(U291/100)</f>
        <v>0</v>
      </c>
      <c r="W291" s="22">
        <f>P291+V291</f>
        <v>0</v>
      </c>
      <c r="X291" s="73"/>
      <c r="Y291" s="72" t="s">
        <v>3134</v>
      </c>
      <c r="Z291" s="72" t="s">
        <v>2964</v>
      </c>
      <c r="AA291" s="143" t="s">
        <v>296</v>
      </c>
      <c r="AB291" s="24" t="s">
        <v>294</v>
      </c>
    </row>
    <row r="292" spans="6:28" s="77" customFormat="1" outlineLevel="5">
      <c r="F292" s="78"/>
      <c r="G292" s="79"/>
      <c r="H292" s="79"/>
      <c r="I292" s="79"/>
      <c r="J292" s="80" t="s">
        <v>2954</v>
      </c>
      <c r="K292" s="79"/>
      <c r="L292" s="81">
        <v>175</v>
      </c>
      <c r="M292" s="82"/>
      <c r="N292" s="83"/>
      <c r="O292" s="82"/>
      <c r="P292" s="84"/>
      <c r="Q292" s="85"/>
      <c r="R292" s="82"/>
      <c r="S292" s="82"/>
      <c r="T292" s="82"/>
      <c r="U292" s="119" t="s">
        <v>2908</v>
      </c>
      <c r="V292" s="82"/>
      <c r="W292" s="82"/>
      <c r="X292" s="80"/>
      <c r="Y292" s="79"/>
      <c r="Z292" s="79"/>
      <c r="AB292" s="24" t="s">
        <v>294</v>
      </c>
    </row>
    <row r="293" spans="6:28" s="77" customFormat="1" outlineLevel="5">
      <c r="F293" s="78"/>
      <c r="G293" s="79"/>
      <c r="H293" s="79"/>
      <c r="I293" s="79"/>
      <c r="J293" s="80" t="s">
        <v>2919</v>
      </c>
      <c r="K293" s="79"/>
      <c r="L293" s="81">
        <v>20</v>
      </c>
      <c r="M293" s="82"/>
      <c r="N293" s="83"/>
      <c r="O293" s="82"/>
      <c r="P293" s="84"/>
      <c r="Q293" s="85"/>
      <c r="R293" s="82"/>
      <c r="S293" s="82"/>
      <c r="T293" s="82"/>
      <c r="U293" s="119" t="s">
        <v>2908</v>
      </c>
      <c r="V293" s="82"/>
      <c r="W293" s="82"/>
      <c r="X293" s="80"/>
      <c r="Y293" s="79"/>
      <c r="Z293" s="79"/>
      <c r="AB293" s="24" t="s">
        <v>294</v>
      </c>
    </row>
    <row r="294" spans="6:28" s="71" customFormat="1" outlineLevel="4">
      <c r="F294" s="17">
        <v>47</v>
      </c>
      <c r="G294" s="18" t="s">
        <v>2929</v>
      </c>
      <c r="H294" s="72" t="s">
        <v>4318</v>
      </c>
      <c r="I294" s="72"/>
      <c r="J294" s="73" t="s">
        <v>1478</v>
      </c>
      <c r="K294" s="18" t="s">
        <v>2935</v>
      </c>
      <c r="L294" s="74">
        <v>20</v>
      </c>
      <c r="M294" s="21">
        <v>0</v>
      </c>
      <c r="N294" s="74">
        <f>L294*(1+M294/100)</f>
        <v>20</v>
      </c>
      <c r="O294" s="145"/>
      <c r="P294" s="22">
        <f>N294*O294</f>
        <v>0</v>
      </c>
      <c r="Q294" s="75"/>
      <c r="R294" s="76">
        <f>N294*Q294</f>
        <v>0</v>
      </c>
      <c r="S294" s="75"/>
      <c r="T294" s="76">
        <f>N294*S294</f>
        <v>0</v>
      </c>
      <c r="U294" s="22">
        <v>21</v>
      </c>
      <c r="V294" s="22">
        <f>P294*(U294/100)</f>
        <v>0</v>
      </c>
      <c r="W294" s="22">
        <f>P294+V294</f>
        <v>0</v>
      </c>
      <c r="X294" s="73"/>
      <c r="Y294" s="72" t="s">
        <v>3134</v>
      </c>
      <c r="Z294" s="72" t="s">
        <v>2964</v>
      </c>
      <c r="AA294" s="143" t="s">
        <v>296</v>
      </c>
      <c r="AB294" s="24" t="s">
        <v>294</v>
      </c>
    </row>
    <row r="295" spans="6:28" s="120" customFormat="1" ht="12.75" customHeight="1" outlineLevel="4">
      <c r="F295" s="121"/>
      <c r="G295" s="122"/>
      <c r="H295" s="122"/>
      <c r="I295" s="122"/>
      <c r="J295" s="123"/>
      <c r="K295" s="122"/>
      <c r="L295" s="124"/>
      <c r="M295" s="125"/>
      <c r="N295" s="124"/>
      <c r="O295" s="125"/>
      <c r="P295" s="126"/>
      <c r="Q295" s="127"/>
      <c r="R295" s="125"/>
      <c r="S295" s="125"/>
      <c r="T295" s="125"/>
      <c r="U295" s="128" t="s">
        <v>2908</v>
      </c>
      <c r="V295" s="125"/>
      <c r="W295" s="125"/>
      <c r="X295" s="125"/>
      <c r="Y295" s="122"/>
      <c r="Z295" s="122"/>
      <c r="AB295" s="24" t="s">
        <v>294</v>
      </c>
    </row>
    <row r="296" spans="6:28" s="120" customFormat="1" ht="12.75" customHeight="1" outlineLevel="3">
      <c r="F296" s="121"/>
      <c r="G296" s="122"/>
      <c r="H296" s="122"/>
      <c r="I296" s="122"/>
      <c r="J296" s="123"/>
      <c r="K296" s="122"/>
      <c r="L296" s="124"/>
      <c r="M296" s="125"/>
      <c r="N296" s="124"/>
      <c r="O296" s="125"/>
      <c r="P296" s="126"/>
      <c r="Q296" s="127"/>
      <c r="R296" s="125"/>
      <c r="S296" s="125"/>
      <c r="T296" s="125"/>
      <c r="U296" s="128" t="s">
        <v>2908</v>
      </c>
      <c r="V296" s="125"/>
      <c r="W296" s="125"/>
      <c r="X296" s="125"/>
      <c r="Y296" s="122"/>
      <c r="Z296" s="122"/>
      <c r="AB296" s="24" t="s">
        <v>294</v>
      </c>
    </row>
    <row r="297" spans="6:28" s="51" customFormat="1" ht="18.75" customHeight="1" outlineLevel="2">
      <c r="F297" s="52"/>
      <c r="G297" s="53"/>
      <c r="H297" s="54"/>
      <c r="I297" s="54"/>
      <c r="J297" s="54" t="s">
        <v>4461</v>
      </c>
      <c r="K297" s="53"/>
      <c r="L297" s="55"/>
      <c r="M297" s="56"/>
      <c r="N297" s="55"/>
      <c r="O297" s="56"/>
      <c r="P297" s="57">
        <f>SUBTOTAL(9,P298:P637)</f>
        <v>0</v>
      </c>
      <c r="Q297" s="58"/>
      <c r="R297" s="59">
        <f>SUBTOTAL(9,R298:R637)</f>
        <v>0</v>
      </c>
      <c r="S297" s="56"/>
      <c r="T297" s="59">
        <f>SUBTOTAL(9,T298:T637)</f>
        <v>0</v>
      </c>
      <c r="U297" s="117" t="s">
        <v>2908</v>
      </c>
      <c r="V297" s="57">
        <f>SUBTOTAL(9,V298:V637)</f>
        <v>0</v>
      </c>
      <c r="W297" s="57">
        <f>SUBTOTAL(9,W298:W637)</f>
        <v>0</v>
      </c>
      <c r="X297" s="60"/>
      <c r="Y297" s="61"/>
      <c r="Z297" s="61"/>
      <c r="AB297" s="24" t="s">
        <v>294</v>
      </c>
    </row>
    <row r="298" spans="6:28" s="62" customFormat="1" ht="16.5" customHeight="1" outlineLevel="3">
      <c r="F298" s="63"/>
      <c r="G298" s="6"/>
      <c r="H298" s="64"/>
      <c r="I298" s="64"/>
      <c r="J298" s="64" t="s">
        <v>2323</v>
      </c>
      <c r="K298" s="6"/>
      <c r="L298" s="65"/>
      <c r="M298" s="66"/>
      <c r="N298" s="65"/>
      <c r="O298" s="66"/>
      <c r="P298" s="67">
        <f>SUBTOTAL(9,P299:P340)</f>
        <v>0</v>
      </c>
      <c r="Q298" s="68"/>
      <c r="R298" s="69">
        <f>SUBTOTAL(9,R299:R340)</f>
        <v>0</v>
      </c>
      <c r="S298" s="66"/>
      <c r="T298" s="69">
        <f>SUBTOTAL(9,T299:T340)</f>
        <v>0</v>
      </c>
      <c r="U298" s="118" t="s">
        <v>2908</v>
      </c>
      <c r="V298" s="67">
        <f>SUBTOTAL(9,V299:V340)</f>
        <v>0</v>
      </c>
      <c r="W298" s="67">
        <f>SUBTOTAL(9,W299:W340)</f>
        <v>0</v>
      </c>
      <c r="X298" s="70"/>
      <c r="Y298" s="26"/>
      <c r="Z298" s="26"/>
      <c r="AB298" s="24" t="s">
        <v>294</v>
      </c>
    </row>
    <row r="299" spans="6:28" s="71" customFormat="1" ht="24" outlineLevel="4">
      <c r="F299" s="17">
        <v>48</v>
      </c>
      <c r="G299" s="18" t="s">
        <v>2929</v>
      </c>
      <c r="H299" s="72" t="s">
        <v>3353</v>
      </c>
      <c r="I299" s="72"/>
      <c r="J299" s="73" t="s">
        <v>668</v>
      </c>
      <c r="K299" s="18" t="s">
        <v>3000</v>
      </c>
      <c r="L299" s="74">
        <v>1</v>
      </c>
      <c r="M299" s="21">
        <v>0</v>
      </c>
      <c r="N299" s="74">
        <f t="shared" ref="N299:N339" si="6">L299*(1+M299/100)</f>
        <v>1</v>
      </c>
      <c r="O299" s="145"/>
      <c r="P299" s="22">
        <f t="shared" ref="P299:P339" si="7">N299*O299</f>
        <v>0</v>
      </c>
      <c r="Q299" s="75"/>
      <c r="R299" s="76">
        <f t="shared" ref="R299:R339" si="8">N299*Q299</f>
        <v>0</v>
      </c>
      <c r="S299" s="75"/>
      <c r="T299" s="76">
        <f t="shared" ref="T299:T339" si="9">N299*S299</f>
        <v>0</v>
      </c>
      <c r="U299" s="22">
        <v>21</v>
      </c>
      <c r="V299" s="22">
        <f t="shared" ref="V299:V339" si="10">P299*(U299/100)</f>
        <v>0</v>
      </c>
      <c r="W299" s="22">
        <f t="shared" ref="W299:W339" si="11">P299+V299</f>
        <v>0</v>
      </c>
      <c r="X299" s="73"/>
      <c r="Y299" s="72" t="s">
        <v>3134</v>
      </c>
      <c r="Z299" s="72" t="s">
        <v>2974</v>
      </c>
      <c r="AA299" s="143" t="s">
        <v>295</v>
      </c>
      <c r="AB299" s="24" t="s">
        <v>294</v>
      </c>
    </row>
    <row r="300" spans="6:28" s="71" customFormat="1" ht="24" outlineLevel="4">
      <c r="F300" s="17">
        <v>49</v>
      </c>
      <c r="G300" s="18" t="s">
        <v>2929</v>
      </c>
      <c r="H300" s="72" t="s">
        <v>3354</v>
      </c>
      <c r="I300" s="72"/>
      <c r="J300" s="73" t="s">
        <v>670</v>
      </c>
      <c r="K300" s="18" t="s">
        <v>3000</v>
      </c>
      <c r="L300" s="74">
        <v>1</v>
      </c>
      <c r="M300" s="21">
        <v>0</v>
      </c>
      <c r="N300" s="74">
        <f t="shared" si="6"/>
        <v>1</v>
      </c>
      <c r="O300" s="145"/>
      <c r="P300" s="22">
        <f t="shared" si="7"/>
        <v>0</v>
      </c>
      <c r="Q300" s="75"/>
      <c r="R300" s="76">
        <f t="shared" si="8"/>
        <v>0</v>
      </c>
      <c r="S300" s="75"/>
      <c r="T300" s="76">
        <f t="shared" si="9"/>
        <v>0</v>
      </c>
      <c r="U300" s="22">
        <v>21</v>
      </c>
      <c r="V300" s="22">
        <f t="shared" si="10"/>
        <v>0</v>
      </c>
      <c r="W300" s="22">
        <f t="shared" si="11"/>
        <v>0</v>
      </c>
      <c r="X300" s="73"/>
      <c r="Y300" s="72" t="s">
        <v>3134</v>
      </c>
      <c r="Z300" s="72" t="s">
        <v>2974</v>
      </c>
      <c r="AA300" s="143" t="s">
        <v>295</v>
      </c>
      <c r="AB300" s="24" t="s">
        <v>294</v>
      </c>
    </row>
    <row r="301" spans="6:28" s="71" customFormat="1" ht="24" outlineLevel="4">
      <c r="F301" s="17">
        <v>50</v>
      </c>
      <c r="G301" s="18" t="s">
        <v>2929</v>
      </c>
      <c r="H301" s="72" t="s">
        <v>3355</v>
      </c>
      <c r="I301" s="72"/>
      <c r="J301" s="73" t="s">
        <v>774</v>
      </c>
      <c r="K301" s="18" t="s">
        <v>3000</v>
      </c>
      <c r="L301" s="74">
        <v>1</v>
      </c>
      <c r="M301" s="21">
        <v>0</v>
      </c>
      <c r="N301" s="74">
        <f t="shared" si="6"/>
        <v>1</v>
      </c>
      <c r="O301" s="145"/>
      <c r="P301" s="22">
        <f t="shared" si="7"/>
        <v>0</v>
      </c>
      <c r="Q301" s="75"/>
      <c r="R301" s="76">
        <f t="shared" si="8"/>
        <v>0</v>
      </c>
      <c r="S301" s="75"/>
      <c r="T301" s="76">
        <f t="shared" si="9"/>
        <v>0</v>
      </c>
      <c r="U301" s="22">
        <v>21</v>
      </c>
      <c r="V301" s="22">
        <f t="shared" si="10"/>
        <v>0</v>
      </c>
      <c r="W301" s="22">
        <f t="shared" si="11"/>
        <v>0</v>
      </c>
      <c r="X301" s="73"/>
      <c r="Y301" s="72" t="s">
        <v>3134</v>
      </c>
      <c r="Z301" s="72" t="s">
        <v>2974</v>
      </c>
      <c r="AA301" s="143" t="s">
        <v>295</v>
      </c>
      <c r="AB301" s="24" t="s">
        <v>294</v>
      </c>
    </row>
    <row r="302" spans="6:28" s="71" customFormat="1" ht="24" outlineLevel="4">
      <c r="F302" s="17">
        <v>51</v>
      </c>
      <c r="G302" s="18" t="s">
        <v>2929</v>
      </c>
      <c r="H302" s="72" t="s">
        <v>3360</v>
      </c>
      <c r="I302" s="72"/>
      <c r="J302" s="73" t="s">
        <v>671</v>
      </c>
      <c r="K302" s="18" t="s">
        <v>3000</v>
      </c>
      <c r="L302" s="74">
        <v>1</v>
      </c>
      <c r="M302" s="21">
        <v>0</v>
      </c>
      <c r="N302" s="74">
        <f t="shared" si="6"/>
        <v>1</v>
      </c>
      <c r="O302" s="145"/>
      <c r="P302" s="22">
        <f t="shared" si="7"/>
        <v>0</v>
      </c>
      <c r="Q302" s="75"/>
      <c r="R302" s="76">
        <f t="shared" si="8"/>
        <v>0</v>
      </c>
      <c r="S302" s="75"/>
      <c r="T302" s="76">
        <f t="shared" si="9"/>
        <v>0</v>
      </c>
      <c r="U302" s="22">
        <v>21</v>
      </c>
      <c r="V302" s="22">
        <f t="shared" si="10"/>
        <v>0</v>
      </c>
      <c r="W302" s="22">
        <f t="shared" si="11"/>
        <v>0</v>
      </c>
      <c r="X302" s="73"/>
      <c r="Y302" s="72" t="s">
        <v>3134</v>
      </c>
      <c r="Z302" s="72" t="s">
        <v>2974</v>
      </c>
      <c r="AA302" s="143" t="s">
        <v>295</v>
      </c>
      <c r="AB302" s="24" t="s">
        <v>294</v>
      </c>
    </row>
    <row r="303" spans="6:28" s="71" customFormat="1" ht="24" outlineLevel="4">
      <c r="F303" s="17">
        <v>52</v>
      </c>
      <c r="G303" s="18" t="s">
        <v>2929</v>
      </c>
      <c r="H303" s="72" t="s">
        <v>3361</v>
      </c>
      <c r="I303" s="72"/>
      <c r="J303" s="73" t="s">
        <v>669</v>
      </c>
      <c r="K303" s="18" t="s">
        <v>3000</v>
      </c>
      <c r="L303" s="74">
        <v>1</v>
      </c>
      <c r="M303" s="21">
        <v>0</v>
      </c>
      <c r="N303" s="74">
        <f t="shared" si="6"/>
        <v>1</v>
      </c>
      <c r="O303" s="145"/>
      <c r="P303" s="22">
        <f t="shared" si="7"/>
        <v>0</v>
      </c>
      <c r="Q303" s="75"/>
      <c r="R303" s="76">
        <f t="shared" si="8"/>
        <v>0</v>
      </c>
      <c r="S303" s="75"/>
      <c r="T303" s="76">
        <f t="shared" si="9"/>
        <v>0</v>
      </c>
      <c r="U303" s="22">
        <v>21</v>
      </c>
      <c r="V303" s="22">
        <f t="shared" si="10"/>
        <v>0</v>
      </c>
      <c r="W303" s="22">
        <f t="shared" si="11"/>
        <v>0</v>
      </c>
      <c r="X303" s="73"/>
      <c r="Y303" s="72" t="s">
        <v>3134</v>
      </c>
      <c r="Z303" s="72" t="s">
        <v>2974</v>
      </c>
      <c r="AA303" s="143" t="s">
        <v>295</v>
      </c>
      <c r="AB303" s="24" t="s">
        <v>294</v>
      </c>
    </row>
    <row r="304" spans="6:28" s="71" customFormat="1" ht="24" outlineLevel="4">
      <c r="F304" s="17">
        <v>53</v>
      </c>
      <c r="G304" s="18" t="s">
        <v>2929</v>
      </c>
      <c r="H304" s="72" t="s">
        <v>3365</v>
      </c>
      <c r="I304" s="72"/>
      <c r="J304" s="73" t="s">
        <v>705</v>
      </c>
      <c r="K304" s="18" t="s">
        <v>3000</v>
      </c>
      <c r="L304" s="74">
        <v>1</v>
      </c>
      <c r="M304" s="21">
        <v>0</v>
      </c>
      <c r="N304" s="74">
        <f t="shared" si="6"/>
        <v>1</v>
      </c>
      <c r="O304" s="145"/>
      <c r="P304" s="22">
        <f t="shared" si="7"/>
        <v>0</v>
      </c>
      <c r="Q304" s="75"/>
      <c r="R304" s="76">
        <f t="shared" si="8"/>
        <v>0</v>
      </c>
      <c r="S304" s="75"/>
      <c r="T304" s="76">
        <f t="shared" si="9"/>
        <v>0</v>
      </c>
      <c r="U304" s="22">
        <v>21</v>
      </c>
      <c r="V304" s="22">
        <f t="shared" si="10"/>
        <v>0</v>
      </c>
      <c r="W304" s="22">
        <f t="shared" si="11"/>
        <v>0</v>
      </c>
      <c r="X304" s="73"/>
      <c r="Y304" s="72" t="s">
        <v>3134</v>
      </c>
      <c r="Z304" s="72" t="s">
        <v>2974</v>
      </c>
      <c r="AA304" s="143" t="s">
        <v>295</v>
      </c>
      <c r="AB304" s="24" t="s">
        <v>294</v>
      </c>
    </row>
    <row r="305" spans="6:28" s="71" customFormat="1" ht="24" outlineLevel="4">
      <c r="F305" s="17">
        <v>54</v>
      </c>
      <c r="G305" s="18" t="s">
        <v>2929</v>
      </c>
      <c r="H305" s="72" t="s">
        <v>3367</v>
      </c>
      <c r="I305" s="72"/>
      <c r="J305" s="73" t="s">
        <v>759</v>
      </c>
      <c r="K305" s="18" t="s">
        <v>3000</v>
      </c>
      <c r="L305" s="74">
        <v>1</v>
      </c>
      <c r="M305" s="21">
        <v>0</v>
      </c>
      <c r="N305" s="74">
        <f t="shared" si="6"/>
        <v>1</v>
      </c>
      <c r="O305" s="145"/>
      <c r="P305" s="22">
        <f t="shared" si="7"/>
        <v>0</v>
      </c>
      <c r="Q305" s="75"/>
      <c r="R305" s="76">
        <f t="shared" si="8"/>
        <v>0</v>
      </c>
      <c r="S305" s="75"/>
      <c r="T305" s="76">
        <f t="shared" si="9"/>
        <v>0</v>
      </c>
      <c r="U305" s="22">
        <v>21</v>
      </c>
      <c r="V305" s="22">
        <f t="shared" si="10"/>
        <v>0</v>
      </c>
      <c r="W305" s="22">
        <f t="shared" si="11"/>
        <v>0</v>
      </c>
      <c r="X305" s="73"/>
      <c r="Y305" s="72" t="s">
        <v>3134</v>
      </c>
      <c r="Z305" s="72" t="s">
        <v>2974</v>
      </c>
      <c r="AA305" s="143" t="s">
        <v>295</v>
      </c>
      <c r="AB305" s="24" t="s">
        <v>294</v>
      </c>
    </row>
    <row r="306" spans="6:28" s="71" customFormat="1" ht="24" outlineLevel="4">
      <c r="F306" s="17">
        <v>55</v>
      </c>
      <c r="G306" s="18" t="s">
        <v>2929</v>
      </c>
      <c r="H306" s="72" t="s">
        <v>3369</v>
      </c>
      <c r="I306" s="72"/>
      <c r="J306" s="73" t="s">
        <v>648</v>
      </c>
      <c r="K306" s="18" t="s">
        <v>3000</v>
      </c>
      <c r="L306" s="74">
        <v>1</v>
      </c>
      <c r="M306" s="21">
        <v>0</v>
      </c>
      <c r="N306" s="74">
        <f t="shared" si="6"/>
        <v>1</v>
      </c>
      <c r="O306" s="145"/>
      <c r="P306" s="22">
        <f t="shared" si="7"/>
        <v>0</v>
      </c>
      <c r="Q306" s="75"/>
      <c r="R306" s="76">
        <f t="shared" si="8"/>
        <v>0</v>
      </c>
      <c r="S306" s="75"/>
      <c r="T306" s="76">
        <f t="shared" si="9"/>
        <v>0</v>
      </c>
      <c r="U306" s="22">
        <v>21</v>
      </c>
      <c r="V306" s="22">
        <f t="shared" si="10"/>
        <v>0</v>
      </c>
      <c r="W306" s="22">
        <f t="shared" si="11"/>
        <v>0</v>
      </c>
      <c r="X306" s="73"/>
      <c r="Y306" s="72" t="s">
        <v>3134</v>
      </c>
      <c r="Z306" s="72" t="s">
        <v>2974</v>
      </c>
      <c r="AA306" s="143" t="s">
        <v>295</v>
      </c>
      <c r="AB306" s="24" t="s">
        <v>294</v>
      </c>
    </row>
    <row r="307" spans="6:28" s="71" customFormat="1" ht="24" outlineLevel="4">
      <c r="F307" s="17">
        <v>56</v>
      </c>
      <c r="G307" s="18" t="s">
        <v>2929</v>
      </c>
      <c r="H307" s="72" t="s">
        <v>4437</v>
      </c>
      <c r="I307" s="72"/>
      <c r="J307" s="73" t="s">
        <v>648</v>
      </c>
      <c r="K307" s="18" t="s">
        <v>3000</v>
      </c>
      <c r="L307" s="74">
        <v>1</v>
      </c>
      <c r="M307" s="21">
        <v>0</v>
      </c>
      <c r="N307" s="74">
        <f t="shared" si="6"/>
        <v>1</v>
      </c>
      <c r="O307" s="145"/>
      <c r="P307" s="22">
        <f t="shared" si="7"/>
        <v>0</v>
      </c>
      <c r="Q307" s="75"/>
      <c r="R307" s="76">
        <f t="shared" si="8"/>
        <v>0</v>
      </c>
      <c r="S307" s="75"/>
      <c r="T307" s="76">
        <f t="shared" si="9"/>
        <v>0</v>
      </c>
      <c r="U307" s="22">
        <v>21</v>
      </c>
      <c r="V307" s="22">
        <f t="shared" si="10"/>
        <v>0</v>
      </c>
      <c r="W307" s="22">
        <f t="shared" si="11"/>
        <v>0</v>
      </c>
      <c r="X307" s="73"/>
      <c r="Y307" s="72" t="s">
        <v>3134</v>
      </c>
      <c r="Z307" s="72" t="s">
        <v>2974</v>
      </c>
      <c r="AA307" s="143" t="s">
        <v>295</v>
      </c>
      <c r="AB307" s="24" t="s">
        <v>294</v>
      </c>
    </row>
    <row r="308" spans="6:28" s="71" customFormat="1" ht="24" outlineLevel="4">
      <c r="F308" s="17">
        <v>57</v>
      </c>
      <c r="G308" s="18" t="s">
        <v>2929</v>
      </c>
      <c r="H308" s="72" t="s">
        <v>3370</v>
      </c>
      <c r="I308" s="72"/>
      <c r="J308" s="73" t="s">
        <v>648</v>
      </c>
      <c r="K308" s="18" t="s">
        <v>3000</v>
      </c>
      <c r="L308" s="74">
        <v>1</v>
      </c>
      <c r="M308" s="21">
        <v>0</v>
      </c>
      <c r="N308" s="74">
        <f t="shared" si="6"/>
        <v>1</v>
      </c>
      <c r="O308" s="145"/>
      <c r="P308" s="22">
        <f t="shared" si="7"/>
        <v>0</v>
      </c>
      <c r="Q308" s="75"/>
      <c r="R308" s="76">
        <f t="shared" si="8"/>
        <v>0</v>
      </c>
      <c r="S308" s="75"/>
      <c r="T308" s="76">
        <f t="shared" si="9"/>
        <v>0</v>
      </c>
      <c r="U308" s="22">
        <v>21</v>
      </c>
      <c r="V308" s="22">
        <f t="shared" si="10"/>
        <v>0</v>
      </c>
      <c r="W308" s="22">
        <f t="shared" si="11"/>
        <v>0</v>
      </c>
      <c r="X308" s="73"/>
      <c r="Y308" s="72" t="s">
        <v>3134</v>
      </c>
      <c r="Z308" s="72" t="s">
        <v>2974</v>
      </c>
      <c r="AA308" s="143" t="s">
        <v>295</v>
      </c>
      <c r="AB308" s="24" t="s">
        <v>294</v>
      </c>
    </row>
    <row r="309" spans="6:28" s="71" customFormat="1" ht="24" outlineLevel="4">
      <c r="F309" s="17">
        <v>58</v>
      </c>
      <c r="G309" s="18" t="s">
        <v>2929</v>
      </c>
      <c r="H309" s="72" t="s">
        <v>3371</v>
      </c>
      <c r="I309" s="72"/>
      <c r="J309" s="73" t="s">
        <v>650</v>
      </c>
      <c r="K309" s="18" t="s">
        <v>3000</v>
      </c>
      <c r="L309" s="74">
        <v>1</v>
      </c>
      <c r="M309" s="21">
        <v>0</v>
      </c>
      <c r="N309" s="74">
        <f t="shared" si="6"/>
        <v>1</v>
      </c>
      <c r="O309" s="145"/>
      <c r="P309" s="22">
        <f t="shared" si="7"/>
        <v>0</v>
      </c>
      <c r="Q309" s="75"/>
      <c r="R309" s="76">
        <f t="shared" si="8"/>
        <v>0</v>
      </c>
      <c r="S309" s="75"/>
      <c r="T309" s="76">
        <f t="shared" si="9"/>
        <v>0</v>
      </c>
      <c r="U309" s="22">
        <v>21</v>
      </c>
      <c r="V309" s="22">
        <f t="shared" si="10"/>
        <v>0</v>
      </c>
      <c r="W309" s="22">
        <f t="shared" si="11"/>
        <v>0</v>
      </c>
      <c r="X309" s="73"/>
      <c r="Y309" s="72" t="s">
        <v>3134</v>
      </c>
      <c r="Z309" s="72" t="s">
        <v>2974</v>
      </c>
      <c r="AA309" s="143" t="s">
        <v>295</v>
      </c>
      <c r="AB309" s="24" t="s">
        <v>294</v>
      </c>
    </row>
    <row r="310" spans="6:28" s="71" customFormat="1" ht="24" outlineLevel="4">
      <c r="F310" s="17">
        <v>59</v>
      </c>
      <c r="G310" s="18" t="s">
        <v>2929</v>
      </c>
      <c r="H310" s="72" t="s">
        <v>3372</v>
      </c>
      <c r="I310" s="72"/>
      <c r="J310" s="73" t="s">
        <v>647</v>
      </c>
      <c r="K310" s="18" t="s">
        <v>3000</v>
      </c>
      <c r="L310" s="74">
        <v>1</v>
      </c>
      <c r="M310" s="21">
        <v>0</v>
      </c>
      <c r="N310" s="74">
        <f t="shared" si="6"/>
        <v>1</v>
      </c>
      <c r="O310" s="145"/>
      <c r="P310" s="22">
        <f t="shared" si="7"/>
        <v>0</v>
      </c>
      <c r="Q310" s="75"/>
      <c r="R310" s="76">
        <f t="shared" si="8"/>
        <v>0</v>
      </c>
      <c r="S310" s="75"/>
      <c r="T310" s="76">
        <f t="shared" si="9"/>
        <v>0</v>
      </c>
      <c r="U310" s="22">
        <v>21</v>
      </c>
      <c r="V310" s="22">
        <f t="shared" si="10"/>
        <v>0</v>
      </c>
      <c r="W310" s="22">
        <f t="shared" si="11"/>
        <v>0</v>
      </c>
      <c r="X310" s="73"/>
      <c r="Y310" s="72" t="s">
        <v>3134</v>
      </c>
      <c r="Z310" s="72" t="s">
        <v>2974</v>
      </c>
      <c r="AA310" s="143" t="s">
        <v>295</v>
      </c>
      <c r="AB310" s="24" t="s">
        <v>294</v>
      </c>
    </row>
    <row r="311" spans="6:28" s="71" customFormat="1" ht="24" outlineLevel="4">
      <c r="F311" s="17">
        <v>60</v>
      </c>
      <c r="G311" s="18" t="s">
        <v>2929</v>
      </c>
      <c r="H311" s="72" t="s">
        <v>3373</v>
      </c>
      <c r="I311" s="72"/>
      <c r="J311" s="73" t="s">
        <v>647</v>
      </c>
      <c r="K311" s="18" t="s">
        <v>3000</v>
      </c>
      <c r="L311" s="74">
        <v>1</v>
      </c>
      <c r="M311" s="21">
        <v>0</v>
      </c>
      <c r="N311" s="74">
        <f t="shared" si="6"/>
        <v>1</v>
      </c>
      <c r="O311" s="145"/>
      <c r="P311" s="22">
        <f t="shared" si="7"/>
        <v>0</v>
      </c>
      <c r="Q311" s="75"/>
      <c r="R311" s="76">
        <f t="shared" si="8"/>
        <v>0</v>
      </c>
      <c r="S311" s="75"/>
      <c r="T311" s="76">
        <f t="shared" si="9"/>
        <v>0</v>
      </c>
      <c r="U311" s="22">
        <v>21</v>
      </c>
      <c r="V311" s="22">
        <f t="shared" si="10"/>
        <v>0</v>
      </c>
      <c r="W311" s="22">
        <f t="shared" si="11"/>
        <v>0</v>
      </c>
      <c r="X311" s="73"/>
      <c r="Y311" s="72" t="s">
        <v>3134</v>
      </c>
      <c r="Z311" s="72" t="s">
        <v>2974</v>
      </c>
      <c r="AA311" s="143" t="s">
        <v>295</v>
      </c>
      <c r="AB311" s="24" t="s">
        <v>294</v>
      </c>
    </row>
    <row r="312" spans="6:28" s="71" customFormat="1" ht="24" outlineLevel="4">
      <c r="F312" s="17">
        <v>61</v>
      </c>
      <c r="G312" s="18" t="s">
        <v>2929</v>
      </c>
      <c r="H312" s="72" t="s">
        <v>3375</v>
      </c>
      <c r="I312" s="72"/>
      <c r="J312" s="73" t="s">
        <v>676</v>
      </c>
      <c r="K312" s="18" t="s">
        <v>3000</v>
      </c>
      <c r="L312" s="74">
        <v>1</v>
      </c>
      <c r="M312" s="21">
        <v>0</v>
      </c>
      <c r="N312" s="74">
        <f t="shared" si="6"/>
        <v>1</v>
      </c>
      <c r="O312" s="145"/>
      <c r="P312" s="22">
        <f t="shared" si="7"/>
        <v>0</v>
      </c>
      <c r="Q312" s="75"/>
      <c r="R312" s="76">
        <f t="shared" si="8"/>
        <v>0</v>
      </c>
      <c r="S312" s="75"/>
      <c r="T312" s="76">
        <f t="shared" si="9"/>
        <v>0</v>
      </c>
      <c r="U312" s="22">
        <v>21</v>
      </c>
      <c r="V312" s="22">
        <f t="shared" si="10"/>
        <v>0</v>
      </c>
      <c r="W312" s="22">
        <f t="shared" si="11"/>
        <v>0</v>
      </c>
      <c r="X312" s="73"/>
      <c r="Y312" s="72" t="s">
        <v>3134</v>
      </c>
      <c r="Z312" s="72" t="s">
        <v>2974</v>
      </c>
      <c r="AA312" s="143" t="s">
        <v>295</v>
      </c>
      <c r="AB312" s="24" t="s">
        <v>294</v>
      </c>
    </row>
    <row r="313" spans="6:28" s="71" customFormat="1" ht="24" outlineLevel="4">
      <c r="F313" s="17">
        <v>62</v>
      </c>
      <c r="G313" s="18" t="s">
        <v>2929</v>
      </c>
      <c r="H313" s="72" t="s">
        <v>3376</v>
      </c>
      <c r="I313" s="72"/>
      <c r="J313" s="73" t="s">
        <v>638</v>
      </c>
      <c r="K313" s="18" t="s">
        <v>3000</v>
      </c>
      <c r="L313" s="74">
        <v>1</v>
      </c>
      <c r="M313" s="21">
        <v>0</v>
      </c>
      <c r="N313" s="74">
        <f t="shared" si="6"/>
        <v>1</v>
      </c>
      <c r="O313" s="145"/>
      <c r="P313" s="22">
        <f t="shared" si="7"/>
        <v>0</v>
      </c>
      <c r="Q313" s="75"/>
      <c r="R313" s="76">
        <f t="shared" si="8"/>
        <v>0</v>
      </c>
      <c r="S313" s="75"/>
      <c r="T313" s="76">
        <f t="shared" si="9"/>
        <v>0</v>
      </c>
      <c r="U313" s="22">
        <v>21</v>
      </c>
      <c r="V313" s="22">
        <f t="shared" si="10"/>
        <v>0</v>
      </c>
      <c r="W313" s="22">
        <f t="shared" si="11"/>
        <v>0</v>
      </c>
      <c r="X313" s="73"/>
      <c r="Y313" s="72" t="s">
        <v>3134</v>
      </c>
      <c r="Z313" s="72" t="s">
        <v>2974</v>
      </c>
      <c r="AA313" s="143" t="s">
        <v>295</v>
      </c>
      <c r="AB313" s="24" t="s">
        <v>294</v>
      </c>
    </row>
    <row r="314" spans="6:28" s="71" customFormat="1" ht="24" outlineLevel="4">
      <c r="F314" s="17">
        <v>63</v>
      </c>
      <c r="G314" s="18" t="s">
        <v>2929</v>
      </c>
      <c r="H314" s="72" t="s">
        <v>3378</v>
      </c>
      <c r="I314" s="72"/>
      <c r="J314" s="73" t="s">
        <v>652</v>
      </c>
      <c r="K314" s="18" t="s">
        <v>3000</v>
      </c>
      <c r="L314" s="74">
        <v>1</v>
      </c>
      <c r="M314" s="21">
        <v>0</v>
      </c>
      <c r="N314" s="74">
        <f t="shared" si="6"/>
        <v>1</v>
      </c>
      <c r="O314" s="145"/>
      <c r="P314" s="22">
        <f t="shared" si="7"/>
        <v>0</v>
      </c>
      <c r="Q314" s="75"/>
      <c r="R314" s="76">
        <f t="shared" si="8"/>
        <v>0</v>
      </c>
      <c r="S314" s="75"/>
      <c r="T314" s="76">
        <f t="shared" si="9"/>
        <v>0</v>
      </c>
      <c r="U314" s="22">
        <v>21</v>
      </c>
      <c r="V314" s="22">
        <f t="shared" si="10"/>
        <v>0</v>
      </c>
      <c r="W314" s="22">
        <f t="shared" si="11"/>
        <v>0</v>
      </c>
      <c r="X314" s="73"/>
      <c r="Y314" s="72" t="s">
        <v>3134</v>
      </c>
      <c r="Z314" s="72" t="s">
        <v>2974</v>
      </c>
      <c r="AA314" s="143" t="s">
        <v>295</v>
      </c>
      <c r="AB314" s="24" t="s">
        <v>294</v>
      </c>
    </row>
    <row r="315" spans="6:28" s="71" customFormat="1" ht="24" outlineLevel="4">
      <c r="F315" s="17">
        <v>64</v>
      </c>
      <c r="G315" s="18" t="s">
        <v>2929</v>
      </c>
      <c r="H315" s="72" t="s">
        <v>3379</v>
      </c>
      <c r="I315" s="72"/>
      <c r="J315" s="73" t="s">
        <v>748</v>
      </c>
      <c r="K315" s="18" t="s">
        <v>3000</v>
      </c>
      <c r="L315" s="74">
        <v>1</v>
      </c>
      <c r="M315" s="21">
        <v>0</v>
      </c>
      <c r="N315" s="74">
        <f t="shared" si="6"/>
        <v>1</v>
      </c>
      <c r="O315" s="145"/>
      <c r="P315" s="22">
        <f t="shared" si="7"/>
        <v>0</v>
      </c>
      <c r="Q315" s="75"/>
      <c r="R315" s="76">
        <f t="shared" si="8"/>
        <v>0</v>
      </c>
      <c r="S315" s="75"/>
      <c r="T315" s="76">
        <f t="shared" si="9"/>
        <v>0</v>
      </c>
      <c r="U315" s="22">
        <v>21</v>
      </c>
      <c r="V315" s="22">
        <f t="shared" si="10"/>
        <v>0</v>
      </c>
      <c r="W315" s="22">
        <f t="shared" si="11"/>
        <v>0</v>
      </c>
      <c r="X315" s="73"/>
      <c r="Y315" s="72" t="s">
        <v>3134</v>
      </c>
      <c r="Z315" s="72" t="s">
        <v>2974</v>
      </c>
      <c r="AA315" s="143" t="s">
        <v>295</v>
      </c>
      <c r="AB315" s="24" t="s">
        <v>294</v>
      </c>
    </row>
    <row r="316" spans="6:28" s="71" customFormat="1" ht="24" outlineLevel="4">
      <c r="F316" s="17">
        <v>65</v>
      </c>
      <c r="G316" s="18" t="s">
        <v>2929</v>
      </c>
      <c r="H316" s="72" t="s">
        <v>3384</v>
      </c>
      <c r="I316" s="72"/>
      <c r="J316" s="73" t="s">
        <v>1212</v>
      </c>
      <c r="K316" s="18" t="s">
        <v>3000</v>
      </c>
      <c r="L316" s="74">
        <v>1</v>
      </c>
      <c r="M316" s="21">
        <v>0</v>
      </c>
      <c r="N316" s="74">
        <f t="shared" si="6"/>
        <v>1</v>
      </c>
      <c r="O316" s="145"/>
      <c r="P316" s="22">
        <f t="shared" si="7"/>
        <v>0</v>
      </c>
      <c r="Q316" s="75"/>
      <c r="R316" s="76">
        <f t="shared" si="8"/>
        <v>0</v>
      </c>
      <c r="S316" s="75"/>
      <c r="T316" s="76">
        <f t="shared" si="9"/>
        <v>0</v>
      </c>
      <c r="U316" s="22">
        <v>21</v>
      </c>
      <c r="V316" s="22">
        <f t="shared" si="10"/>
        <v>0</v>
      </c>
      <c r="W316" s="22">
        <f t="shared" si="11"/>
        <v>0</v>
      </c>
      <c r="X316" s="73"/>
      <c r="Y316" s="72" t="s">
        <v>3134</v>
      </c>
      <c r="Z316" s="72" t="s">
        <v>2974</v>
      </c>
      <c r="AA316" s="143" t="s">
        <v>295</v>
      </c>
      <c r="AB316" s="24" t="s">
        <v>294</v>
      </c>
    </row>
    <row r="317" spans="6:28" s="71" customFormat="1" ht="24" outlineLevel="4">
      <c r="F317" s="17">
        <v>66</v>
      </c>
      <c r="G317" s="18" t="s">
        <v>2929</v>
      </c>
      <c r="H317" s="72" t="s">
        <v>3394</v>
      </c>
      <c r="I317" s="72"/>
      <c r="J317" s="73" t="s">
        <v>649</v>
      </c>
      <c r="K317" s="18" t="s">
        <v>3000</v>
      </c>
      <c r="L317" s="74">
        <v>1</v>
      </c>
      <c r="M317" s="21">
        <v>0</v>
      </c>
      <c r="N317" s="74">
        <f t="shared" si="6"/>
        <v>1</v>
      </c>
      <c r="O317" s="145"/>
      <c r="P317" s="22">
        <f t="shared" si="7"/>
        <v>0</v>
      </c>
      <c r="Q317" s="75"/>
      <c r="R317" s="76">
        <f t="shared" si="8"/>
        <v>0</v>
      </c>
      <c r="S317" s="75"/>
      <c r="T317" s="76">
        <f t="shared" si="9"/>
        <v>0</v>
      </c>
      <c r="U317" s="22">
        <v>21</v>
      </c>
      <c r="V317" s="22">
        <f t="shared" si="10"/>
        <v>0</v>
      </c>
      <c r="W317" s="22">
        <f t="shared" si="11"/>
        <v>0</v>
      </c>
      <c r="X317" s="73"/>
      <c r="Y317" s="72" t="s">
        <v>3134</v>
      </c>
      <c r="Z317" s="72" t="s">
        <v>2974</v>
      </c>
      <c r="AA317" s="143" t="s">
        <v>295</v>
      </c>
      <c r="AB317" s="24" t="s">
        <v>294</v>
      </c>
    </row>
    <row r="318" spans="6:28" s="71" customFormat="1" ht="24" outlineLevel="4">
      <c r="F318" s="17">
        <v>67</v>
      </c>
      <c r="G318" s="18" t="s">
        <v>2929</v>
      </c>
      <c r="H318" s="72" t="s">
        <v>3395</v>
      </c>
      <c r="I318" s="72"/>
      <c r="J318" s="73" t="s">
        <v>677</v>
      </c>
      <c r="K318" s="18" t="s">
        <v>3000</v>
      </c>
      <c r="L318" s="74">
        <v>1</v>
      </c>
      <c r="M318" s="21">
        <v>0</v>
      </c>
      <c r="N318" s="74">
        <f t="shared" si="6"/>
        <v>1</v>
      </c>
      <c r="O318" s="145"/>
      <c r="P318" s="22">
        <f t="shared" si="7"/>
        <v>0</v>
      </c>
      <c r="Q318" s="75"/>
      <c r="R318" s="76">
        <f t="shared" si="8"/>
        <v>0</v>
      </c>
      <c r="S318" s="75"/>
      <c r="T318" s="76">
        <f t="shared" si="9"/>
        <v>0</v>
      </c>
      <c r="U318" s="22">
        <v>21</v>
      </c>
      <c r="V318" s="22">
        <f t="shared" si="10"/>
        <v>0</v>
      </c>
      <c r="W318" s="22">
        <f t="shared" si="11"/>
        <v>0</v>
      </c>
      <c r="X318" s="73"/>
      <c r="Y318" s="72" t="s">
        <v>3134</v>
      </c>
      <c r="Z318" s="72" t="s">
        <v>2974</v>
      </c>
      <c r="AA318" s="143" t="s">
        <v>295</v>
      </c>
      <c r="AB318" s="24" t="s">
        <v>294</v>
      </c>
    </row>
    <row r="319" spans="6:28" s="71" customFormat="1" ht="24" outlineLevel="4">
      <c r="F319" s="17">
        <v>68</v>
      </c>
      <c r="G319" s="18" t="s">
        <v>2929</v>
      </c>
      <c r="H319" s="72" t="s">
        <v>3396</v>
      </c>
      <c r="I319" s="72"/>
      <c r="J319" s="73" t="s">
        <v>647</v>
      </c>
      <c r="K319" s="18" t="s">
        <v>3000</v>
      </c>
      <c r="L319" s="74">
        <v>1</v>
      </c>
      <c r="M319" s="21">
        <v>0</v>
      </c>
      <c r="N319" s="74">
        <f t="shared" si="6"/>
        <v>1</v>
      </c>
      <c r="O319" s="145"/>
      <c r="P319" s="22">
        <f t="shared" si="7"/>
        <v>0</v>
      </c>
      <c r="Q319" s="75"/>
      <c r="R319" s="76">
        <f t="shared" si="8"/>
        <v>0</v>
      </c>
      <c r="S319" s="75"/>
      <c r="T319" s="76">
        <f t="shared" si="9"/>
        <v>0</v>
      </c>
      <c r="U319" s="22">
        <v>21</v>
      </c>
      <c r="V319" s="22">
        <f t="shared" si="10"/>
        <v>0</v>
      </c>
      <c r="W319" s="22">
        <f t="shared" si="11"/>
        <v>0</v>
      </c>
      <c r="X319" s="73"/>
      <c r="Y319" s="72" t="s">
        <v>3134</v>
      </c>
      <c r="Z319" s="72" t="s">
        <v>2974</v>
      </c>
      <c r="AA319" s="143" t="s">
        <v>295</v>
      </c>
      <c r="AB319" s="24" t="s">
        <v>294</v>
      </c>
    </row>
    <row r="320" spans="6:28" s="71" customFormat="1" ht="24" outlineLevel="4">
      <c r="F320" s="17">
        <v>69</v>
      </c>
      <c r="G320" s="18" t="s">
        <v>2929</v>
      </c>
      <c r="H320" s="72" t="s">
        <v>3397</v>
      </c>
      <c r="I320" s="72"/>
      <c r="J320" s="73" t="s">
        <v>647</v>
      </c>
      <c r="K320" s="18" t="s">
        <v>3000</v>
      </c>
      <c r="L320" s="74">
        <v>1</v>
      </c>
      <c r="M320" s="21">
        <v>0</v>
      </c>
      <c r="N320" s="74">
        <f t="shared" si="6"/>
        <v>1</v>
      </c>
      <c r="O320" s="145"/>
      <c r="P320" s="22">
        <f t="shared" si="7"/>
        <v>0</v>
      </c>
      <c r="Q320" s="75"/>
      <c r="R320" s="76">
        <f t="shared" si="8"/>
        <v>0</v>
      </c>
      <c r="S320" s="75"/>
      <c r="T320" s="76">
        <f t="shared" si="9"/>
        <v>0</v>
      </c>
      <c r="U320" s="22">
        <v>21</v>
      </c>
      <c r="V320" s="22">
        <f t="shared" si="10"/>
        <v>0</v>
      </c>
      <c r="W320" s="22">
        <f t="shared" si="11"/>
        <v>0</v>
      </c>
      <c r="X320" s="73"/>
      <c r="Y320" s="72" t="s">
        <v>3134</v>
      </c>
      <c r="Z320" s="72" t="s">
        <v>2974</v>
      </c>
      <c r="AA320" s="143" t="s">
        <v>295</v>
      </c>
      <c r="AB320" s="24" t="s">
        <v>294</v>
      </c>
    </row>
    <row r="321" spans="6:28" s="71" customFormat="1" ht="24" outlineLevel="4">
      <c r="F321" s="17">
        <v>70</v>
      </c>
      <c r="G321" s="18" t="s">
        <v>2929</v>
      </c>
      <c r="H321" s="72" t="s">
        <v>3398</v>
      </c>
      <c r="I321" s="72"/>
      <c r="J321" s="73" t="s">
        <v>648</v>
      </c>
      <c r="K321" s="18" t="s">
        <v>3000</v>
      </c>
      <c r="L321" s="74">
        <v>1</v>
      </c>
      <c r="M321" s="21">
        <v>0</v>
      </c>
      <c r="N321" s="74">
        <f t="shared" si="6"/>
        <v>1</v>
      </c>
      <c r="O321" s="145"/>
      <c r="P321" s="22">
        <f t="shared" si="7"/>
        <v>0</v>
      </c>
      <c r="Q321" s="75"/>
      <c r="R321" s="76">
        <f t="shared" si="8"/>
        <v>0</v>
      </c>
      <c r="S321" s="75"/>
      <c r="T321" s="76">
        <f t="shared" si="9"/>
        <v>0</v>
      </c>
      <c r="U321" s="22">
        <v>21</v>
      </c>
      <c r="V321" s="22">
        <f t="shared" si="10"/>
        <v>0</v>
      </c>
      <c r="W321" s="22">
        <f t="shared" si="11"/>
        <v>0</v>
      </c>
      <c r="X321" s="73"/>
      <c r="Y321" s="72" t="s">
        <v>3134</v>
      </c>
      <c r="Z321" s="72" t="s">
        <v>2974</v>
      </c>
      <c r="AA321" s="143" t="s">
        <v>295</v>
      </c>
      <c r="AB321" s="24" t="s">
        <v>294</v>
      </c>
    </row>
    <row r="322" spans="6:28" s="71" customFormat="1" ht="24" outlineLevel="4">
      <c r="F322" s="17">
        <v>71</v>
      </c>
      <c r="G322" s="18" t="s">
        <v>2929</v>
      </c>
      <c r="H322" s="72" t="s">
        <v>3399</v>
      </c>
      <c r="I322" s="72"/>
      <c r="J322" s="73" t="s">
        <v>647</v>
      </c>
      <c r="K322" s="18" t="s">
        <v>3000</v>
      </c>
      <c r="L322" s="74">
        <v>1</v>
      </c>
      <c r="M322" s="21">
        <v>0</v>
      </c>
      <c r="N322" s="74">
        <f t="shared" si="6"/>
        <v>1</v>
      </c>
      <c r="O322" s="145"/>
      <c r="P322" s="22">
        <f t="shared" si="7"/>
        <v>0</v>
      </c>
      <c r="Q322" s="75"/>
      <c r="R322" s="76">
        <f t="shared" si="8"/>
        <v>0</v>
      </c>
      <c r="S322" s="75"/>
      <c r="T322" s="76">
        <f t="shared" si="9"/>
        <v>0</v>
      </c>
      <c r="U322" s="22">
        <v>21</v>
      </c>
      <c r="V322" s="22">
        <f t="shared" si="10"/>
        <v>0</v>
      </c>
      <c r="W322" s="22">
        <f t="shared" si="11"/>
        <v>0</v>
      </c>
      <c r="X322" s="73"/>
      <c r="Y322" s="72" t="s">
        <v>3134</v>
      </c>
      <c r="Z322" s="72" t="s">
        <v>2974</v>
      </c>
      <c r="AA322" s="143" t="s">
        <v>295</v>
      </c>
      <c r="AB322" s="24" t="s">
        <v>294</v>
      </c>
    </row>
    <row r="323" spans="6:28" s="71" customFormat="1" ht="24" outlineLevel="4">
      <c r="F323" s="17">
        <v>72</v>
      </c>
      <c r="G323" s="18" t="s">
        <v>2929</v>
      </c>
      <c r="H323" s="72" t="s">
        <v>3400</v>
      </c>
      <c r="I323" s="72"/>
      <c r="J323" s="73" t="s">
        <v>648</v>
      </c>
      <c r="K323" s="18" t="s">
        <v>3000</v>
      </c>
      <c r="L323" s="74">
        <v>1</v>
      </c>
      <c r="M323" s="21">
        <v>0</v>
      </c>
      <c r="N323" s="74">
        <f t="shared" si="6"/>
        <v>1</v>
      </c>
      <c r="O323" s="145"/>
      <c r="P323" s="22">
        <f t="shared" si="7"/>
        <v>0</v>
      </c>
      <c r="Q323" s="75"/>
      <c r="R323" s="76">
        <f t="shared" si="8"/>
        <v>0</v>
      </c>
      <c r="S323" s="75"/>
      <c r="T323" s="76">
        <f t="shared" si="9"/>
        <v>0</v>
      </c>
      <c r="U323" s="22">
        <v>21</v>
      </c>
      <c r="V323" s="22">
        <f t="shared" si="10"/>
        <v>0</v>
      </c>
      <c r="W323" s="22">
        <f t="shared" si="11"/>
        <v>0</v>
      </c>
      <c r="X323" s="73"/>
      <c r="Y323" s="72" t="s">
        <v>3134</v>
      </c>
      <c r="Z323" s="72" t="s">
        <v>2974</v>
      </c>
      <c r="AA323" s="143" t="s">
        <v>295</v>
      </c>
      <c r="AB323" s="24" t="s">
        <v>294</v>
      </c>
    </row>
    <row r="324" spans="6:28" s="71" customFormat="1" ht="24" outlineLevel="4">
      <c r="F324" s="17">
        <v>73</v>
      </c>
      <c r="G324" s="18" t="s">
        <v>2929</v>
      </c>
      <c r="H324" s="72" t="s">
        <v>3401</v>
      </c>
      <c r="I324" s="72"/>
      <c r="J324" s="73" t="s">
        <v>647</v>
      </c>
      <c r="K324" s="18" t="s">
        <v>3000</v>
      </c>
      <c r="L324" s="74">
        <v>1</v>
      </c>
      <c r="M324" s="21">
        <v>0</v>
      </c>
      <c r="N324" s="74">
        <f t="shared" si="6"/>
        <v>1</v>
      </c>
      <c r="O324" s="145"/>
      <c r="P324" s="22">
        <f t="shared" si="7"/>
        <v>0</v>
      </c>
      <c r="Q324" s="75"/>
      <c r="R324" s="76">
        <f t="shared" si="8"/>
        <v>0</v>
      </c>
      <c r="S324" s="75"/>
      <c r="T324" s="76">
        <f t="shared" si="9"/>
        <v>0</v>
      </c>
      <c r="U324" s="22">
        <v>21</v>
      </c>
      <c r="V324" s="22">
        <f t="shared" si="10"/>
        <v>0</v>
      </c>
      <c r="W324" s="22">
        <f t="shared" si="11"/>
        <v>0</v>
      </c>
      <c r="X324" s="73"/>
      <c r="Y324" s="72" t="s">
        <v>3134</v>
      </c>
      <c r="Z324" s="72" t="s">
        <v>2974</v>
      </c>
      <c r="AA324" s="143" t="s">
        <v>295</v>
      </c>
      <c r="AB324" s="24" t="s">
        <v>294</v>
      </c>
    </row>
    <row r="325" spans="6:28" s="71" customFormat="1" ht="24" outlineLevel="4">
      <c r="F325" s="17">
        <v>74</v>
      </c>
      <c r="G325" s="18" t="s">
        <v>2929</v>
      </c>
      <c r="H325" s="72" t="s">
        <v>3406</v>
      </c>
      <c r="I325" s="72"/>
      <c r="J325" s="73" t="s">
        <v>636</v>
      </c>
      <c r="K325" s="18" t="s">
        <v>3000</v>
      </c>
      <c r="L325" s="74">
        <v>1</v>
      </c>
      <c r="M325" s="21">
        <v>0</v>
      </c>
      <c r="N325" s="74">
        <f t="shared" si="6"/>
        <v>1</v>
      </c>
      <c r="O325" s="145"/>
      <c r="P325" s="22">
        <f t="shared" si="7"/>
        <v>0</v>
      </c>
      <c r="Q325" s="75"/>
      <c r="R325" s="76">
        <f t="shared" si="8"/>
        <v>0</v>
      </c>
      <c r="S325" s="75"/>
      <c r="T325" s="76">
        <f t="shared" si="9"/>
        <v>0</v>
      </c>
      <c r="U325" s="22">
        <v>21</v>
      </c>
      <c r="V325" s="22">
        <f t="shared" si="10"/>
        <v>0</v>
      </c>
      <c r="W325" s="22">
        <f t="shared" si="11"/>
        <v>0</v>
      </c>
      <c r="X325" s="73"/>
      <c r="Y325" s="72" t="s">
        <v>3134</v>
      </c>
      <c r="Z325" s="72" t="s">
        <v>2974</v>
      </c>
      <c r="AA325" s="143" t="s">
        <v>295</v>
      </c>
      <c r="AB325" s="24" t="s">
        <v>294</v>
      </c>
    </row>
    <row r="326" spans="6:28" s="71" customFormat="1" ht="24" outlineLevel="4">
      <c r="F326" s="17">
        <v>75</v>
      </c>
      <c r="G326" s="18" t="s">
        <v>2929</v>
      </c>
      <c r="H326" s="72" t="s">
        <v>3407</v>
      </c>
      <c r="I326" s="72"/>
      <c r="J326" s="73" t="s">
        <v>651</v>
      </c>
      <c r="K326" s="18" t="s">
        <v>3000</v>
      </c>
      <c r="L326" s="74">
        <v>1</v>
      </c>
      <c r="M326" s="21">
        <v>0</v>
      </c>
      <c r="N326" s="74">
        <f t="shared" si="6"/>
        <v>1</v>
      </c>
      <c r="O326" s="145"/>
      <c r="P326" s="22">
        <f t="shared" si="7"/>
        <v>0</v>
      </c>
      <c r="Q326" s="75"/>
      <c r="R326" s="76">
        <f t="shared" si="8"/>
        <v>0</v>
      </c>
      <c r="S326" s="75"/>
      <c r="T326" s="76">
        <f t="shared" si="9"/>
        <v>0</v>
      </c>
      <c r="U326" s="22">
        <v>21</v>
      </c>
      <c r="V326" s="22">
        <f t="shared" si="10"/>
        <v>0</v>
      </c>
      <c r="W326" s="22">
        <f t="shared" si="11"/>
        <v>0</v>
      </c>
      <c r="X326" s="73"/>
      <c r="Y326" s="72" t="s">
        <v>3134</v>
      </c>
      <c r="Z326" s="72" t="s">
        <v>2974</v>
      </c>
      <c r="AA326" s="143" t="s">
        <v>295</v>
      </c>
      <c r="AB326" s="24" t="s">
        <v>294</v>
      </c>
    </row>
    <row r="327" spans="6:28" s="71" customFormat="1" ht="24" outlineLevel="4">
      <c r="F327" s="17">
        <v>76</v>
      </c>
      <c r="G327" s="18" t="s">
        <v>2929</v>
      </c>
      <c r="H327" s="72" t="s">
        <v>3408</v>
      </c>
      <c r="I327" s="72"/>
      <c r="J327" s="73" t="s">
        <v>637</v>
      </c>
      <c r="K327" s="18" t="s">
        <v>3000</v>
      </c>
      <c r="L327" s="74">
        <v>1</v>
      </c>
      <c r="M327" s="21">
        <v>0</v>
      </c>
      <c r="N327" s="74">
        <f t="shared" si="6"/>
        <v>1</v>
      </c>
      <c r="O327" s="145"/>
      <c r="P327" s="22">
        <f t="shared" si="7"/>
        <v>0</v>
      </c>
      <c r="Q327" s="75"/>
      <c r="R327" s="76">
        <f t="shared" si="8"/>
        <v>0</v>
      </c>
      <c r="S327" s="75"/>
      <c r="T327" s="76">
        <f t="shared" si="9"/>
        <v>0</v>
      </c>
      <c r="U327" s="22">
        <v>21</v>
      </c>
      <c r="V327" s="22">
        <f t="shared" si="10"/>
        <v>0</v>
      </c>
      <c r="W327" s="22">
        <f t="shared" si="11"/>
        <v>0</v>
      </c>
      <c r="X327" s="73"/>
      <c r="Y327" s="72" t="s">
        <v>3134</v>
      </c>
      <c r="Z327" s="72" t="s">
        <v>2974</v>
      </c>
      <c r="AA327" s="143" t="s">
        <v>295</v>
      </c>
      <c r="AB327" s="24" t="s">
        <v>294</v>
      </c>
    </row>
    <row r="328" spans="6:28" s="71" customFormat="1" ht="24" outlineLevel="4">
      <c r="F328" s="17">
        <v>77</v>
      </c>
      <c r="G328" s="18" t="s">
        <v>2929</v>
      </c>
      <c r="H328" s="72" t="s">
        <v>3415</v>
      </c>
      <c r="I328" s="72"/>
      <c r="J328" s="73" t="s">
        <v>698</v>
      </c>
      <c r="K328" s="18" t="s">
        <v>3000</v>
      </c>
      <c r="L328" s="74">
        <v>1</v>
      </c>
      <c r="M328" s="21">
        <v>0</v>
      </c>
      <c r="N328" s="74">
        <f t="shared" si="6"/>
        <v>1</v>
      </c>
      <c r="O328" s="145"/>
      <c r="P328" s="22">
        <f t="shared" si="7"/>
        <v>0</v>
      </c>
      <c r="Q328" s="75"/>
      <c r="R328" s="76">
        <f t="shared" si="8"/>
        <v>0</v>
      </c>
      <c r="S328" s="75"/>
      <c r="T328" s="76">
        <f t="shared" si="9"/>
        <v>0</v>
      </c>
      <c r="U328" s="22">
        <v>21</v>
      </c>
      <c r="V328" s="22">
        <f t="shared" si="10"/>
        <v>0</v>
      </c>
      <c r="W328" s="22">
        <f t="shared" si="11"/>
        <v>0</v>
      </c>
      <c r="X328" s="73"/>
      <c r="Y328" s="72" t="s">
        <v>3134</v>
      </c>
      <c r="Z328" s="72" t="s">
        <v>2974</v>
      </c>
      <c r="AA328" s="143" t="s">
        <v>295</v>
      </c>
      <c r="AB328" s="24" t="s">
        <v>294</v>
      </c>
    </row>
    <row r="329" spans="6:28" s="71" customFormat="1" ht="24" outlineLevel="4">
      <c r="F329" s="17">
        <v>78</v>
      </c>
      <c r="G329" s="18" t="s">
        <v>2929</v>
      </c>
      <c r="H329" s="72" t="s">
        <v>3419</v>
      </c>
      <c r="I329" s="72"/>
      <c r="J329" s="73" t="s">
        <v>649</v>
      </c>
      <c r="K329" s="18" t="s">
        <v>3000</v>
      </c>
      <c r="L329" s="74">
        <v>1</v>
      </c>
      <c r="M329" s="21">
        <v>0</v>
      </c>
      <c r="N329" s="74">
        <f t="shared" si="6"/>
        <v>1</v>
      </c>
      <c r="O329" s="145"/>
      <c r="P329" s="22">
        <f t="shared" si="7"/>
        <v>0</v>
      </c>
      <c r="Q329" s="75"/>
      <c r="R329" s="76">
        <f t="shared" si="8"/>
        <v>0</v>
      </c>
      <c r="S329" s="75"/>
      <c r="T329" s="76">
        <f t="shared" si="9"/>
        <v>0</v>
      </c>
      <c r="U329" s="22">
        <v>21</v>
      </c>
      <c r="V329" s="22">
        <f t="shared" si="10"/>
        <v>0</v>
      </c>
      <c r="W329" s="22">
        <f t="shared" si="11"/>
        <v>0</v>
      </c>
      <c r="X329" s="73"/>
      <c r="Y329" s="72" t="s">
        <v>3134</v>
      </c>
      <c r="Z329" s="72" t="s">
        <v>2974</v>
      </c>
      <c r="AA329" s="143" t="s">
        <v>295</v>
      </c>
      <c r="AB329" s="24" t="s">
        <v>294</v>
      </c>
    </row>
    <row r="330" spans="6:28" s="71" customFormat="1" ht="24" outlineLevel="4">
      <c r="F330" s="17">
        <v>79</v>
      </c>
      <c r="G330" s="18" t="s">
        <v>2929</v>
      </c>
      <c r="H330" s="72" t="s">
        <v>3420</v>
      </c>
      <c r="I330" s="72"/>
      <c r="J330" s="73" t="s">
        <v>677</v>
      </c>
      <c r="K330" s="18" t="s">
        <v>3000</v>
      </c>
      <c r="L330" s="74">
        <v>1</v>
      </c>
      <c r="M330" s="21">
        <v>0</v>
      </c>
      <c r="N330" s="74">
        <f t="shared" si="6"/>
        <v>1</v>
      </c>
      <c r="O330" s="145"/>
      <c r="P330" s="22">
        <f t="shared" si="7"/>
        <v>0</v>
      </c>
      <c r="Q330" s="75"/>
      <c r="R330" s="76">
        <f t="shared" si="8"/>
        <v>0</v>
      </c>
      <c r="S330" s="75"/>
      <c r="T330" s="76">
        <f t="shared" si="9"/>
        <v>0</v>
      </c>
      <c r="U330" s="22">
        <v>21</v>
      </c>
      <c r="V330" s="22">
        <f t="shared" si="10"/>
        <v>0</v>
      </c>
      <c r="W330" s="22">
        <f t="shared" si="11"/>
        <v>0</v>
      </c>
      <c r="X330" s="73"/>
      <c r="Y330" s="72" t="s">
        <v>3134</v>
      </c>
      <c r="Z330" s="72" t="s">
        <v>2974</v>
      </c>
      <c r="AA330" s="143" t="s">
        <v>295</v>
      </c>
      <c r="AB330" s="24" t="s">
        <v>294</v>
      </c>
    </row>
    <row r="331" spans="6:28" s="71" customFormat="1" ht="24" outlineLevel="4">
      <c r="F331" s="17">
        <v>80</v>
      </c>
      <c r="G331" s="18" t="s">
        <v>2929</v>
      </c>
      <c r="H331" s="72" t="s">
        <v>3421</v>
      </c>
      <c r="I331" s="72"/>
      <c r="J331" s="73" t="s">
        <v>676</v>
      </c>
      <c r="K331" s="18" t="s">
        <v>3000</v>
      </c>
      <c r="L331" s="74">
        <v>1</v>
      </c>
      <c r="M331" s="21">
        <v>0</v>
      </c>
      <c r="N331" s="74">
        <f t="shared" si="6"/>
        <v>1</v>
      </c>
      <c r="O331" s="145"/>
      <c r="P331" s="22">
        <f t="shared" si="7"/>
        <v>0</v>
      </c>
      <c r="Q331" s="75"/>
      <c r="R331" s="76">
        <f t="shared" si="8"/>
        <v>0</v>
      </c>
      <c r="S331" s="75"/>
      <c r="T331" s="76">
        <f t="shared" si="9"/>
        <v>0</v>
      </c>
      <c r="U331" s="22">
        <v>21</v>
      </c>
      <c r="V331" s="22">
        <f t="shared" si="10"/>
        <v>0</v>
      </c>
      <c r="W331" s="22">
        <f t="shared" si="11"/>
        <v>0</v>
      </c>
      <c r="X331" s="73"/>
      <c r="Y331" s="72" t="s">
        <v>3134</v>
      </c>
      <c r="Z331" s="72" t="s">
        <v>2974</v>
      </c>
      <c r="AA331" s="143" t="s">
        <v>295</v>
      </c>
      <c r="AB331" s="24" t="s">
        <v>294</v>
      </c>
    </row>
    <row r="332" spans="6:28" s="71" customFormat="1" ht="24" outlineLevel="4">
      <c r="F332" s="17">
        <v>81</v>
      </c>
      <c r="G332" s="18" t="s">
        <v>2929</v>
      </c>
      <c r="H332" s="72" t="s">
        <v>3422</v>
      </c>
      <c r="I332" s="72"/>
      <c r="J332" s="73" t="s">
        <v>676</v>
      </c>
      <c r="K332" s="18" t="s">
        <v>3000</v>
      </c>
      <c r="L332" s="74">
        <v>1</v>
      </c>
      <c r="M332" s="21">
        <v>0</v>
      </c>
      <c r="N332" s="74">
        <f t="shared" si="6"/>
        <v>1</v>
      </c>
      <c r="O332" s="145"/>
      <c r="P332" s="22">
        <f t="shared" si="7"/>
        <v>0</v>
      </c>
      <c r="Q332" s="75"/>
      <c r="R332" s="76">
        <f t="shared" si="8"/>
        <v>0</v>
      </c>
      <c r="S332" s="75"/>
      <c r="T332" s="76">
        <f t="shared" si="9"/>
        <v>0</v>
      </c>
      <c r="U332" s="22">
        <v>21</v>
      </c>
      <c r="V332" s="22">
        <f t="shared" si="10"/>
        <v>0</v>
      </c>
      <c r="W332" s="22">
        <f t="shared" si="11"/>
        <v>0</v>
      </c>
      <c r="X332" s="73"/>
      <c r="Y332" s="72" t="s">
        <v>3134</v>
      </c>
      <c r="Z332" s="72" t="s">
        <v>2974</v>
      </c>
      <c r="AA332" s="143" t="s">
        <v>295</v>
      </c>
      <c r="AB332" s="24" t="s">
        <v>294</v>
      </c>
    </row>
    <row r="333" spans="6:28" s="71" customFormat="1" ht="24" outlineLevel="4">
      <c r="F333" s="17">
        <v>82</v>
      </c>
      <c r="G333" s="18" t="s">
        <v>2929</v>
      </c>
      <c r="H333" s="72" t="s">
        <v>3423</v>
      </c>
      <c r="I333" s="72"/>
      <c r="J333" s="73" t="s">
        <v>677</v>
      </c>
      <c r="K333" s="18" t="s">
        <v>3000</v>
      </c>
      <c r="L333" s="74">
        <v>1</v>
      </c>
      <c r="M333" s="21">
        <v>0</v>
      </c>
      <c r="N333" s="74">
        <f t="shared" si="6"/>
        <v>1</v>
      </c>
      <c r="O333" s="145"/>
      <c r="P333" s="22">
        <f t="shared" si="7"/>
        <v>0</v>
      </c>
      <c r="Q333" s="75"/>
      <c r="R333" s="76">
        <f t="shared" si="8"/>
        <v>0</v>
      </c>
      <c r="S333" s="75"/>
      <c r="T333" s="76">
        <f t="shared" si="9"/>
        <v>0</v>
      </c>
      <c r="U333" s="22">
        <v>21</v>
      </c>
      <c r="V333" s="22">
        <f t="shared" si="10"/>
        <v>0</v>
      </c>
      <c r="W333" s="22">
        <f t="shared" si="11"/>
        <v>0</v>
      </c>
      <c r="X333" s="73"/>
      <c r="Y333" s="72" t="s">
        <v>3134</v>
      </c>
      <c r="Z333" s="72" t="s">
        <v>2974</v>
      </c>
      <c r="AA333" s="143" t="s">
        <v>295</v>
      </c>
      <c r="AB333" s="24" t="s">
        <v>294</v>
      </c>
    </row>
    <row r="334" spans="6:28" s="71" customFormat="1" ht="24" outlineLevel="4">
      <c r="F334" s="17">
        <v>83</v>
      </c>
      <c r="G334" s="18" t="s">
        <v>2929</v>
      </c>
      <c r="H334" s="72" t="s">
        <v>3424</v>
      </c>
      <c r="I334" s="72"/>
      <c r="J334" s="73" t="s">
        <v>676</v>
      </c>
      <c r="K334" s="18" t="s">
        <v>3000</v>
      </c>
      <c r="L334" s="74">
        <v>1</v>
      </c>
      <c r="M334" s="21">
        <v>0</v>
      </c>
      <c r="N334" s="74">
        <f t="shared" si="6"/>
        <v>1</v>
      </c>
      <c r="O334" s="145"/>
      <c r="P334" s="22">
        <f t="shared" si="7"/>
        <v>0</v>
      </c>
      <c r="Q334" s="75"/>
      <c r="R334" s="76">
        <f t="shared" si="8"/>
        <v>0</v>
      </c>
      <c r="S334" s="75"/>
      <c r="T334" s="76">
        <f t="shared" si="9"/>
        <v>0</v>
      </c>
      <c r="U334" s="22">
        <v>21</v>
      </c>
      <c r="V334" s="22">
        <f t="shared" si="10"/>
        <v>0</v>
      </c>
      <c r="W334" s="22">
        <f t="shared" si="11"/>
        <v>0</v>
      </c>
      <c r="X334" s="73"/>
      <c r="Y334" s="72" t="s">
        <v>3134</v>
      </c>
      <c r="Z334" s="72" t="s">
        <v>2974</v>
      </c>
      <c r="AA334" s="143" t="s">
        <v>295</v>
      </c>
      <c r="AB334" s="24" t="s">
        <v>294</v>
      </c>
    </row>
    <row r="335" spans="6:28" s="71" customFormat="1" ht="24" outlineLevel="4">
      <c r="F335" s="17">
        <v>84</v>
      </c>
      <c r="G335" s="18" t="s">
        <v>2929</v>
      </c>
      <c r="H335" s="72" t="s">
        <v>3425</v>
      </c>
      <c r="I335" s="72"/>
      <c r="J335" s="73" t="s">
        <v>677</v>
      </c>
      <c r="K335" s="18" t="s">
        <v>3000</v>
      </c>
      <c r="L335" s="74">
        <v>1</v>
      </c>
      <c r="M335" s="21">
        <v>0</v>
      </c>
      <c r="N335" s="74">
        <f t="shared" si="6"/>
        <v>1</v>
      </c>
      <c r="O335" s="145"/>
      <c r="P335" s="22">
        <f t="shared" si="7"/>
        <v>0</v>
      </c>
      <c r="Q335" s="75"/>
      <c r="R335" s="76">
        <f t="shared" si="8"/>
        <v>0</v>
      </c>
      <c r="S335" s="75"/>
      <c r="T335" s="76">
        <f t="shared" si="9"/>
        <v>0</v>
      </c>
      <c r="U335" s="22">
        <v>21</v>
      </c>
      <c r="V335" s="22">
        <f t="shared" si="10"/>
        <v>0</v>
      </c>
      <c r="W335" s="22">
        <f t="shared" si="11"/>
        <v>0</v>
      </c>
      <c r="X335" s="73"/>
      <c r="Y335" s="72" t="s">
        <v>3134</v>
      </c>
      <c r="Z335" s="72" t="s">
        <v>2974</v>
      </c>
      <c r="AA335" s="143" t="s">
        <v>295</v>
      </c>
      <c r="AB335" s="24" t="s">
        <v>294</v>
      </c>
    </row>
    <row r="336" spans="6:28" s="71" customFormat="1" ht="24" outlineLevel="4">
      <c r="F336" s="17">
        <v>85</v>
      </c>
      <c r="G336" s="18" t="s">
        <v>2929</v>
      </c>
      <c r="H336" s="72" t="s">
        <v>3426</v>
      </c>
      <c r="I336" s="72"/>
      <c r="J336" s="73" t="s">
        <v>676</v>
      </c>
      <c r="K336" s="18" t="s">
        <v>3000</v>
      </c>
      <c r="L336" s="74">
        <v>1</v>
      </c>
      <c r="M336" s="21">
        <v>0</v>
      </c>
      <c r="N336" s="74">
        <f t="shared" si="6"/>
        <v>1</v>
      </c>
      <c r="O336" s="145"/>
      <c r="P336" s="22">
        <f t="shared" si="7"/>
        <v>0</v>
      </c>
      <c r="Q336" s="75"/>
      <c r="R336" s="76">
        <f t="shared" si="8"/>
        <v>0</v>
      </c>
      <c r="S336" s="75"/>
      <c r="T336" s="76">
        <f t="shared" si="9"/>
        <v>0</v>
      </c>
      <c r="U336" s="22">
        <v>21</v>
      </c>
      <c r="V336" s="22">
        <f t="shared" si="10"/>
        <v>0</v>
      </c>
      <c r="W336" s="22">
        <f t="shared" si="11"/>
        <v>0</v>
      </c>
      <c r="X336" s="73"/>
      <c r="Y336" s="72" t="s">
        <v>3134</v>
      </c>
      <c r="Z336" s="72" t="s">
        <v>2974</v>
      </c>
      <c r="AA336" s="143" t="s">
        <v>295</v>
      </c>
      <c r="AB336" s="24" t="s">
        <v>294</v>
      </c>
    </row>
    <row r="337" spans="6:28" s="71" customFormat="1" ht="24" outlineLevel="4">
      <c r="F337" s="17">
        <v>86</v>
      </c>
      <c r="G337" s="18" t="s">
        <v>2929</v>
      </c>
      <c r="H337" s="72" t="s">
        <v>4438</v>
      </c>
      <c r="I337" s="72"/>
      <c r="J337" s="73" t="s">
        <v>676</v>
      </c>
      <c r="K337" s="18" t="s">
        <v>3000</v>
      </c>
      <c r="L337" s="74">
        <v>1</v>
      </c>
      <c r="M337" s="21">
        <v>0</v>
      </c>
      <c r="N337" s="74">
        <f t="shared" si="6"/>
        <v>1</v>
      </c>
      <c r="O337" s="145"/>
      <c r="P337" s="22">
        <f t="shared" si="7"/>
        <v>0</v>
      </c>
      <c r="Q337" s="75"/>
      <c r="R337" s="76">
        <f t="shared" si="8"/>
        <v>0</v>
      </c>
      <c r="S337" s="75"/>
      <c r="T337" s="76">
        <f t="shared" si="9"/>
        <v>0</v>
      </c>
      <c r="U337" s="22">
        <v>21</v>
      </c>
      <c r="V337" s="22">
        <f t="shared" si="10"/>
        <v>0</v>
      </c>
      <c r="W337" s="22">
        <f t="shared" si="11"/>
        <v>0</v>
      </c>
      <c r="X337" s="73"/>
      <c r="Y337" s="72" t="s">
        <v>3134</v>
      </c>
      <c r="Z337" s="72" t="s">
        <v>2974</v>
      </c>
      <c r="AA337" s="143" t="s">
        <v>295</v>
      </c>
      <c r="AB337" s="24" t="s">
        <v>294</v>
      </c>
    </row>
    <row r="338" spans="6:28" s="71" customFormat="1" ht="24" outlineLevel="4">
      <c r="F338" s="17">
        <v>87</v>
      </c>
      <c r="G338" s="18" t="s">
        <v>2929</v>
      </c>
      <c r="H338" s="72" t="s">
        <v>3430</v>
      </c>
      <c r="I338" s="72"/>
      <c r="J338" s="73" t="s">
        <v>740</v>
      </c>
      <c r="K338" s="18" t="s">
        <v>3000</v>
      </c>
      <c r="L338" s="74">
        <v>1</v>
      </c>
      <c r="M338" s="21">
        <v>0</v>
      </c>
      <c r="N338" s="74">
        <f t="shared" si="6"/>
        <v>1</v>
      </c>
      <c r="O338" s="145"/>
      <c r="P338" s="22">
        <f t="shared" si="7"/>
        <v>0</v>
      </c>
      <c r="Q338" s="75"/>
      <c r="R338" s="76">
        <f t="shared" si="8"/>
        <v>0</v>
      </c>
      <c r="S338" s="75"/>
      <c r="T338" s="76">
        <f t="shared" si="9"/>
        <v>0</v>
      </c>
      <c r="U338" s="22">
        <v>21</v>
      </c>
      <c r="V338" s="22">
        <f t="shared" si="10"/>
        <v>0</v>
      </c>
      <c r="W338" s="22">
        <f t="shared" si="11"/>
        <v>0</v>
      </c>
      <c r="X338" s="73"/>
      <c r="Y338" s="72" t="s">
        <v>3134</v>
      </c>
      <c r="Z338" s="72" t="s">
        <v>2974</v>
      </c>
      <c r="AA338" s="143" t="s">
        <v>295</v>
      </c>
      <c r="AB338" s="24" t="s">
        <v>294</v>
      </c>
    </row>
    <row r="339" spans="6:28" s="71" customFormat="1" ht="24" outlineLevel="4">
      <c r="F339" s="17">
        <v>88</v>
      </c>
      <c r="G339" s="18" t="s">
        <v>2929</v>
      </c>
      <c r="H339" s="72" t="s">
        <v>3436</v>
      </c>
      <c r="I339" s="72"/>
      <c r="J339" s="73" t="s">
        <v>701</v>
      </c>
      <c r="K339" s="18" t="s">
        <v>3000</v>
      </c>
      <c r="L339" s="74">
        <v>1</v>
      </c>
      <c r="M339" s="21">
        <v>0</v>
      </c>
      <c r="N339" s="74">
        <f t="shared" si="6"/>
        <v>1</v>
      </c>
      <c r="O339" s="145"/>
      <c r="P339" s="22">
        <f t="shared" si="7"/>
        <v>0</v>
      </c>
      <c r="Q339" s="75"/>
      <c r="R339" s="76">
        <f t="shared" si="8"/>
        <v>0</v>
      </c>
      <c r="S339" s="75"/>
      <c r="T339" s="76">
        <f t="shared" si="9"/>
        <v>0</v>
      </c>
      <c r="U339" s="22">
        <v>21</v>
      </c>
      <c r="V339" s="22">
        <f t="shared" si="10"/>
        <v>0</v>
      </c>
      <c r="W339" s="22">
        <f t="shared" si="11"/>
        <v>0</v>
      </c>
      <c r="X339" s="73"/>
      <c r="Y339" s="72" t="s">
        <v>3134</v>
      </c>
      <c r="Z339" s="72" t="s">
        <v>2974</v>
      </c>
      <c r="AA339" s="143" t="s">
        <v>295</v>
      </c>
      <c r="AB339" s="24" t="s">
        <v>294</v>
      </c>
    </row>
    <row r="340" spans="6:28" s="120" customFormat="1" ht="12.75" customHeight="1" outlineLevel="4">
      <c r="F340" s="121"/>
      <c r="G340" s="122"/>
      <c r="H340" s="122"/>
      <c r="I340" s="122"/>
      <c r="J340" s="123"/>
      <c r="K340" s="122"/>
      <c r="L340" s="124"/>
      <c r="M340" s="125"/>
      <c r="N340" s="124"/>
      <c r="O340" s="125"/>
      <c r="P340" s="126"/>
      <c r="Q340" s="127"/>
      <c r="R340" s="125"/>
      <c r="S340" s="125"/>
      <c r="T340" s="125"/>
      <c r="U340" s="128" t="s">
        <v>2908</v>
      </c>
      <c r="V340" s="125"/>
      <c r="W340" s="125"/>
      <c r="X340" s="125"/>
      <c r="Y340" s="122"/>
      <c r="Z340" s="122"/>
      <c r="AB340" s="24" t="s">
        <v>294</v>
      </c>
    </row>
    <row r="341" spans="6:28" s="62" customFormat="1" ht="16.5" customHeight="1" outlineLevel="3">
      <c r="F341" s="63"/>
      <c r="G341" s="6"/>
      <c r="H341" s="64"/>
      <c r="I341" s="64"/>
      <c r="J341" s="64" t="s">
        <v>2126</v>
      </c>
      <c r="K341" s="6"/>
      <c r="L341" s="65"/>
      <c r="M341" s="66"/>
      <c r="N341" s="65"/>
      <c r="O341" s="66"/>
      <c r="P341" s="67">
        <f>SUBTOTAL(9,P342:P380)</f>
        <v>0</v>
      </c>
      <c r="Q341" s="68"/>
      <c r="R341" s="69">
        <f>SUBTOTAL(9,R342:R380)</f>
        <v>0</v>
      </c>
      <c r="S341" s="66"/>
      <c r="T341" s="69">
        <f>SUBTOTAL(9,T342:T380)</f>
        <v>0</v>
      </c>
      <c r="U341" s="118" t="s">
        <v>2908</v>
      </c>
      <c r="V341" s="67">
        <f>SUBTOTAL(9,V342:V380)</f>
        <v>0</v>
      </c>
      <c r="W341" s="67">
        <f>SUBTOTAL(9,W342:W380)</f>
        <v>0</v>
      </c>
      <c r="X341" s="70"/>
      <c r="Y341" s="26"/>
      <c r="Z341" s="26"/>
      <c r="AB341" s="24" t="s">
        <v>294</v>
      </c>
    </row>
    <row r="342" spans="6:28" s="71" customFormat="1" ht="36" outlineLevel="4">
      <c r="F342" s="17">
        <v>89</v>
      </c>
      <c r="G342" s="18" t="s">
        <v>2929</v>
      </c>
      <c r="H342" s="72" t="s">
        <v>3356</v>
      </c>
      <c r="I342" s="72"/>
      <c r="J342" s="73" t="s">
        <v>542</v>
      </c>
      <c r="K342" s="18" t="s">
        <v>3000</v>
      </c>
      <c r="L342" s="74">
        <v>1</v>
      </c>
      <c r="M342" s="21">
        <v>0</v>
      </c>
      <c r="N342" s="74">
        <f t="shared" ref="N342:N379" si="12">L342*(1+M342/100)</f>
        <v>1</v>
      </c>
      <c r="O342" s="145"/>
      <c r="P342" s="22">
        <f t="shared" ref="P342:P379" si="13">N342*O342</f>
        <v>0</v>
      </c>
      <c r="Q342" s="75"/>
      <c r="R342" s="76">
        <f t="shared" ref="R342:R379" si="14">N342*Q342</f>
        <v>0</v>
      </c>
      <c r="S342" s="75"/>
      <c r="T342" s="76">
        <f t="shared" ref="T342:T379" si="15">N342*S342</f>
        <v>0</v>
      </c>
      <c r="U342" s="22">
        <v>21</v>
      </c>
      <c r="V342" s="22">
        <f t="shared" ref="V342:V379" si="16">P342*(U342/100)</f>
        <v>0</v>
      </c>
      <c r="W342" s="22">
        <f t="shared" ref="W342:W379" si="17">P342+V342</f>
        <v>0</v>
      </c>
      <c r="X342" s="73"/>
      <c r="Y342" s="72" t="s">
        <v>3134</v>
      </c>
      <c r="Z342" s="72" t="s">
        <v>2974</v>
      </c>
      <c r="AA342" s="143" t="s">
        <v>295</v>
      </c>
      <c r="AB342" s="24" t="s">
        <v>294</v>
      </c>
    </row>
    <row r="343" spans="6:28" s="71" customFormat="1" ht="36" outlineLevel="4">
      <c r="F343" s="17">
        <v>90</v>
      </c>
      <c r="G343" s="18" t="s">
        <v>2929</v>
      </c>
      <c r="H343" s="72" t="s">
        <v>3357</v>
      </c>
      <c r="I343" s="72"/>
      <c r="J343" s="73" t="s">
        <v>516</v>
      </c>
      <c r="K343" s="18" t="s">
        <v>3000</v>
      </c>
      <c r="L343" s="74">
        <v>1</v>
      </c>
      <c r="M343" s="21">
        <v>0</v>
      </c>
      <c r="N343" s="74">
        <f t="shared" si="12"/>
        <v>1</v>
      </c>
      <c r="O343" s="145"/>
      <c r="P343" s="22">
        <f t="shared" si="13"/>
        <v>0</v>
      </c>
      <c r="Q343" s="75"/>
      <c r="R343" s="76">
        <f t="shared" si="14"/>
        <v>0</v>
      </c>
      <c r="S343" s="75"/>
      <c r="T343" s="76">
        <f t="shared" si="15"/>
        <v>0</v>
      </c>
      <c r="U343" s="22">
        <v>21</v>
      </c>
      <c r="V343" s="22">
        <f t="shared" si="16"/>
        <v>0</v>
      </c>
      <c r="W343" s="22">
        <f t="shared" si="17"/>
        <v>0</v>
      </c>
      <c r="X343" s="73"/>
      <c r="Y343" s="72" t="s">
        <v>3134</v>
      </c>
      <c r="Z343" s="72" t="s">
        <v>2974</v>
      </c>
      <c r="AA343" s="143" t="s">
        <v>295</v>
      </c>
      <c r="AB343" s="24" t="s">
        <v>294</v>
      </c>
    </row>
    <row r="344" spans="6:28" s="71" customFormat="1" ht="36" outlineLevel="4">
      <c r="F344" s="17">
        <v>91</v>
      </c>
      <c r="G344" s="18" t="s">
        <v>2929</v>
      </c>
      <c r="H344" s="72" t="s">
        <v>3358</v>
      </c>
      <c r="I344" s="72"/>
      <c r="J344" s="73" t="s">
        <v>252</v>
      </c>
      <c r="K344" s="18" t="s">
        <v>3000</v>
      </c>
      <c r="L344" s="74">
        <v>1</v>
      </c>
      <c r="M344" s="21">
        <v>0</v>
      </c>
      <c r="N344" s="74">
        <f t="shared" si="12"/>
        <v>1</v>
      </c>
      <c r="O344" s="145"/>
      <c r="P344" s="22">
        <f t="shared" si="13"/>
        <v>0</v>
      </c>
      <c r="Q344" s="75"/>
      <c r="R344" s="76">
        <f t="shared" si="14"/>
        <v>0</v>
      </c>
      <c r="S344" s="75"/>
      <c r="T344" s="76">
        <f t="shared" si="15"/>
        <v>0</v>
      </c>
      <c r="U344" s="22">
        <v>21</v>
      </c>
      <c r="V344" s="22">
        <f t="shared" si="16"/>
        <v>0</v>
      </c>
      <c r="W344" s="22">
        <f t="shared" si="17"/>
        <v>0</v>
      </c>
      <c r="X344" s="73"/>
      <c r="Y344" s="72" t="s">
        <v>3134</v>
      </c>
      <c r="Z344" s="72" t="s">
        <v>2974</v>
      </c>
      <c r="AA344" s="143" t="s">
        <v>295</v>
      </c>
      <c r="AB344" s="24" t="s">
        <v>294</v>
      </c>
    </row>
    <row r="345" spans="6:28" s="71" customFormat="1" ht="48" outlineLevel="4">
      <c r="F345" s="17">
        <v>92</v>
      </c>
      <c r="G345" s="18" t="s">
        <v>2929</v>
      </c>
      <c r="H345" s="72" t="s">
        <v>4491</v>
      </c>
      <c r="I345" s="72"/>
      <c r="J345" s="73" t="s">
        <v>579</v>
      </c>
      <c r="K345" s="18" t="s">
        <v>3000</v>
      </c>
      <c r="L345" s="74">
        <v>1</v>
      </c>
      <c r="M345" s="21">
        <v>0</v>
      </c>
      <c r="N345" s="74">
        <f t="shared" si="12"/>
        <v>1</v>
      </c>
      <c r="O345" s="145"/>
      <c r="P345" s="22">
        <f t="shared" si="13"/>
        <v>0</v>
      </c>
      <c r="Q345" s="75"/>
      <c r="R345" s="76">
        <f t="shared" si="14"/>
        <v>0</v>
      </c>
      <c r="S345" s="75"/>
      <c r="T345" s="76">
        <f t="shared" si="15"/>
        <v>0</v>
      </c>
      <c r="U345" s="22">
        <v>21</v>
      </c>
      <c r="V345" s="22">
        <f t="shared" si="16"/>
        <v>0</v>
      </c>
      <c r="W345" s="22">
        <f t="shared" si="17"/>
        <v>0</v>
      </c>
      <c r="X345" s="73"/>
      <c r="Y345" s="72" t="s">
        <v>3134</v>
      </c>
      <c r="Z345" s="72" t="s">
        <v>2974</v>
      </c>
      <c r="AA345" s="143" t="s">
        <v>295</v>
      </c>
      <c r="AB345" s="24" t="s">
        <v>294</v>
      </c>
    </row>
    <row r="346" spans="6:28" s="71" customFormat="1" ht="48" outlineLevel="4">
      <c r="F346" s="17">
        <v>93</v>
      </c>
      <c r="G346" s="18" t="s">
        <v>2929</v>
      </c>
      <c r="H346" s="72" t="s">
        <v>4492</v>
      </c>
      <c r="I346" s="72"/>
      <c r="J346" s="73" t="s">
        <v>560</v>
      </c>
      <c r="K346" s="18" t="s">
        <v>3000</v>
      </c>
      <c r="L346" s="74">
        <v>1</v>
      </c>
      <c r="M346" s="21">
        <v>0</v>
      </c>
      <c r="N346" s="74">
        <f t="shared" si="12"/>
        <v>1</v>
      </c>
      <c r="O346" s="145"/>
      <c r="P346" s="22">
        <f t="shared" si="13"/>
        <v>0</v>
      </c>
      <c r="Q346" s="75"/>
      <c r="R346" s="76">
        <f t="shared" si="14"/>
        <v>0</v>
      </c>
      <c r="S346" s="75"/>
      <c r="T346" s="76">
        <f t="shared" si="15"/>
        <v>0</v>
      </c>
      <c r="U346" s="22">
        <v>21</v>
      </c>
      <c r="V346" s="22">
        <f t="shared" si="16"/>
        <v>0</v>
      </c>
      <c r="W346" s="22">
        <f t="shared" si="17"/>
        <v>0</v>
      </c>
      <c r="X346" s="73"/>
      <c r="Y346" s="72" t="s">
        <v>3134</v>
      </c>
      <c r="Z346" s="72" t="s">
        <v>2974</v>
      </c>
      <c r="AA346" s="143" t="s">
        <v>295</v>
      </c>
      <c r="AB346" s="24" t="s">
        <v>294</v>
      </c>
    </row>
    <row r="347" spans="6:28" s="71" customFormat="1" ht="36" outlineLevel="4">
      <c r="F347" s="17">
        <v>94</v>
      </c>
      <c r="G347" s="18" t="s">
        <v>2929</v>
      </c>
      <c r="H347" s="72" t="s">
        <v>4497</v>
      </c>
      <c r="I347" s="72"/>
      <c r="J347" s="73" t="s">
        <v>530</v>
      </c>
      <c r="K347" s="18" t="s">
        <v>3000</v>
      </c>
      <c r="L347" s="74">
        <v>1</v>
      </c>
      <c r="M347" s="21">
        <v>0</v>
      </c>
      <c r="N347" s="74">
        <f t="shared" si="12"/>
        <v>1</v>
      </c>
      <c r="O347" s="145"/>
      <c r="P347" s="22">
        <f t="shared" si="13"/>
        <v>0</v>
      </c>
      <c r="Q347" s="75"/>
      <c r="R347" s="76">
        <f t="shared" si="14"/>
        <v>0</v>
      </c>
      <c r="S347" s="75"/>
      <c r="T347" s="76">
        <f t="shared" si="15"/>
        <v>0</v>
      </c>
      <c r="U347" s="22">
        <v>21</v>
      </c>
      <c r="V347" s="22">
        <f t="shared" si="16"/>
        <v>0</v>
      </c>
      <c r="W347" s="22">
        <f t="shared" si="17"/>
        <v>0</v>
      </c>
      <c r="X347" s="73"/>
      <c r="Y347" s="72" t="s">
        <v>3134</v>
      </c>
      <c r="Z347" s="72" t="s">
        <v>2974</v>
      </c>
      <c r="AA347" s="143" t="s">
        <v>295</v>
      </c>
      <c r="AB347" s="24" t="s">
        <v>294</v>
      </c>
    </row>
    <row r="348" spans="6:28" s="71" customFormat="1" ht="36" outlineLevel="4">
      <c r="F348" s="17">
        <v>95</v>
      </c>
      <c r="G348" s="18" t="s">
        <v>2929</v>
      </c>
      <c r="H348" s="72" t="s">
        <v>4066</v>
      </c>
      <c r="I348" s="72"/>
      <c r="J348" s="73" t="s">
        <v>529</v>
      </c>
      <c r="K348" s="18" t="s">
        <v>3000</v>
      </c>
      <c r="L348" s="74">
        <v>1</v>
      </c>
      <c r="M348" s="21">
        <v>0</v>
      </c>
      <c r="N348" s="74">
        <f t="shared" si="12"/>
        <v>1</v>
      </c>
      <c r="O348" s="145"/>
      <c r="P348" s="22">
        <f t="shared" si="13"/>
        <v>0</v>
      </c>
      <c r="Q348" s="75"/>
      <c r="R348" s="76">
        <f t="shared" si="14"/>
        <v>0</v>
      </c>
      <c r="S348" s="75"/>
      <c r="T348" s="76">
        <f t="shared" si="15"/>
        <v>0</v>
      </c>
      <c r="U348" s="22">
        <v>21</v>
      </c>
      <c r="V348" s="22">
        <f t="shared" si="16"/>
        <v>0</v>
      </c>
      <c r="W348" s="22">
        <f t="shared" si="17"/>
        <v>0</v>
      </c>
      <c r="X348" s="73"/>
      <c r="Y348" s="72" t="s">
        <v>3134</v>
      </c>
      <c r="Z348" s="72" t="s">
        <v>2974</v>
      </c>
      <c r="AA348" s="143" t="s">
        <v>295</v>
      </c>
      <c r="AB348" s="24" t="s">
        <v>294</v>
      </c>
    </row>
    <row r="349" spans="6:28" s="71" customFormat="1" ht="36" outlineLevel="4">
      <c r="F349" s="17">
        <v>96</v>
      </c>
      <c r="G349" s="18" t="s">
        <v>2929</v>
      </c>
      <c r="H349" s="72" t="s">
        <v>4067</v>
      </c>
      <c r="I349" s="72"/>
      <c r="J349" s="73" t="s">
        <v>529</v>
      </c>
      <c r="K349" s="18" t="s">
        <v>3000</v>
      </c>
      <c r="L349" s="74">
        <v>1</v>
      </c>
      <c r="M349" s="21">
        <v>0</v>
      </c>
      <c r="N349" s="74">
        <f t="shared" si="12"/>
        <v>1</v>
      </c>
      <c r="O349" s="145"/>
      <c r="P349" s="22">
        <f t="shared" si="13"/>
        <v>0</v>
      </c>
      <c r="Q349" s="75"/>
      <c r="R349" s="76">
        <f t="shared" si="14"/>
        <v>0</v>
      </c>
      <c r="S349" s="75"/>
      <c r="T349" s="76">
        <f t="shared" si="15"/>
        <v>0</v>
      </c>
      <c r="U349" s="22">
        <v>21</v>
      </c>
      <c r="V349" s="22">
        <f t="shared" si="16"/>
        <v>0</v>
      </c>
      <c r="W349" s="22">
        <f t="shared" si="17"/>
        <v>0</v>
      </c>
      <c r="X349" s="73"/>
      <c r="Y349" s="72" t="s">
        <v>3134</v>
      </c>
      <c r="Z349" s="72" t="s">
        <v>2974</v>
      </c>
      <c r="AA349" s="143" t="s">
        <v>295</v>
      </c>
      <c r="AB349" s="24" t="s">
        <v>294</v>
      </c>
    </row>
    <row r="350" spans="6:28" s="71" customFormat="1" ht="36" outlineLevel="4">
      <c r="F350" s="17">
        <v>97</v>
      </c>
      <c r="G350" s="18" t="s">
        <v>2929</v>
      </c>
      <c r="H350" s="72" t="s">
        <v>4068</v>
      </c>
      <c r="I350" s="72"/>
      <c r="J350" s="73" t="s">
        <v>529</v>
      </c>
      <c r="K350" s="18" t="s">
        <v>3000</v>
      </c>
      <c r="L350" s="74">
        <v>1</v>
      </c>
      <c r="M350" s="21">
        <v>0</v>
      </c>
      <c r="N350" s="74">
        <f t="shared" si="12"/>
        <v>1</v>
      </c>
      <c r="O350" s="145"/>
      <c r="P350" s="22">
        <f t="shared" si="13"/>
        <v>0</v>
      </c>
      <c r="Q350" s="75"/>
      <c r="R350" s="76">
        <f t="shared" si="14"/>
        <v>0</v>
      </c>
      <c r="S350" s="75"/>
      <c r="T350" s="76">
        <f t="shared" si="15"/>
        <v>0</v>
      </c>
      <c r="U350" s="22">
        <v>21</v>
      </c>
      <c r="V350" s="22">
        <f t="shared" si="16"/>
        <v>0</v>
      </c>
      <c r="W350" s="22">
        <f t="shared" si="17"/>
        <v>0</v>
      </c>
      <c r="X350" s="73"/>
      <c r="Y350" s="72" t="s">
        <v>3134</v>
      </c>
      <c r="Z350" s="72" t="s">
        <v>2974</v>
      </c>
      <c r="AA350" s="143" t="s">
        <v>295</v>
      </c>
      <c r="AB350" s="24" t="s">
        <v>294</v>
      </c>
    </row>
    <row r="351" spans="6:28" s="71" customFormat="1" ht="36" outlineLevel="4">
      <c r="F351" s="17">
        <v>98</v>
      </c>
      <c r="G351" s="18" t="s">
        <v>2929</v>
      </c>
      <c r="H351" s="72" t="s">
        <v>4069</v>
      </c>
      <c r="I351" s="72"/>
      <c r="J351" s="73" t="s">
        <v>538</v>
      </c>
      <c r="K351" s="18" t="s">
        <v>3000</v>
      </c>
      <c r="L351" s="74">
        <v>1</v>
      </c>
      <c r="M351" s="21">
        <v>0</v>
      </c>
      <c r="N351" s="74">
        <f t="shared" si="12"/>
        <v>1</v>
      </c>
      <c r="O351" s="145"/>
      <c r="P351" s="22">
        <f t="shared" si="13"/>
        <v>0</v>
      </c>
      <c r="Q351" s="75"/>
      <c r="R351" s="76">
        <f t="shared" si="14"/>
        <v>0</v>
      </c>
      <c r="S351" s="75"/>
      <c r="T351" s="76">
        <f t="shared" si="15"/>
        <v>0</v>
      </c>
      <c r="U351" s="22">
        <v>21</v>
      </c>
      <c r="V351" s="22">
        <f t="shared" si="16"/>
        <v>0</v>
      </c>
      <c r="W351" s="22">
        <f t="shared" si="17"/>
        <v>0</v>
      </c>
      <c r="X351" s="73"/>
      <c r="Y351" s="72" t="s">
        <v>3134</v>
      </c>
      <c r="Z351" s="72" t="s">
        <v>2974</v>
      </c>
      <c r="AA351" s="143" t="s">
        <v>295</v>
      </c>
      <c r="AB351" s="24" t="s">
        <v>294</v>
      </c>
    </row>
    <row r="352" spans="6:28" s="71" customFormat="1" ht="36" outlineLevel="4">
      <c r="F352" s="17">
        <v>99</v>
      </c>
      <c r="G352" s="18" t="s">
        <v>2929</v>
      </c>
      <c r="H352" s="72" t="s">
        <v>4070</v>
      </c>
      <c r="I352" s="72"/>
      <c r="J352" s="73" t="s">
        <v>546</v>
      </c>
      <c r="K352" s="18" t="s">
        <v>3000</v>
      </c>
      <c r="L352" s="74">
        <v>1</v>
      </c>
      <c r="M352" s="21">
        <v>0</v>
      </c>
      <c r="N352" s="74">
        <f t="shared" si="12"/>
        <v>1</v>
      </c>
      <c r="O352" s="145"/>
      <c r="P352" s="22">
        <f t="shared" si="13"/>
        <v>0</v>
      </c>
      <c r="Q352" s="75"/>
      <c r="R352" s="76">
        <f t="shared" si="14"/>
        <v>0</v>
      </c>
      <c r="S352" s="75"/>
      <c r="T352" s="76">
        <f t="shared" si="15"/>
        <v>0</v>
      </c>
      <c r="U352" s="22">
        <v>21</v>
      </c>
      <c r="V352" s="22">
        <f t="shared" si="16"/>
        <v>0</v>
      </c>
      <c r="W352" s="22">
        <f t="shared" si="17"/>
        <v>0</v>
      </c>
      <c r="X352" s="73"/>
      <c r="Y352" s="72" t="s">
        <v>3134</v>
      </c>
      <c r="Z352" s="72" t="s">
        <v>2974</v>
      </c>
      <c r="AA352" s="143" t="s">
        <v>295</v>
      </c>
      <c r="AB352" s="24" t="s">
        <v>294</v>
      </c>
    </row>
    <row r="353" spans="6:28" s="71" customFormat="1" ht="36" outlineLevel="4">
      <c r="F353" s="17">
        <v>100</v>
      </c>
      <c r="G353" s="18" t="s">
        <v>2929</v>
      </c>
      <c r="H353" s="72" t="s">
        <v>3374</v>
      </c>
      <c r="I353" s="72"/>
      <c r="J353" s="73" t="s">
        <v>537</v>
      </c>
      <c r="K353" s="18" t="s">
        <v>3000</v>
      </c>
      <c r="L353" s="74">
        <v>1</v>
      </c>
      <c r="M353" s="21">
        <v>0</v>
      </c>
      <c r="N353" s="74">
        <f t="shared" si="12"/>
        <v>1</v>
      </c>
      <c r="O353" s="145"/>
      <c r="P353" s="22">
        <f t="shared" si="13"/>
        <v>0</v>
      </c>
      <c r="Q353" s="75"/>
      <c r="R353" s="76">
        <f t="shared" si="14"/>
        <v>0</v>
      </c>
      <c r="S353" s="75"/>
      <c r="T353" s="76">
        <f t="shared" si="15"/>
        <v>0</v>
      </c>
      <c r="U353" s="22">
        <v>21</v>
      </c>
      <c r="V353" s="22">
        <f t="shared" si="16"/>
        <v>0</v>
      </c>
      <c r="W353" s="22">
        <f t="shared" si="17"/>
        <v>0</v>
      </c>
      <c r="X353" s="73"/>
      <c r="Y353" s="72" t="s">
        <v>3134</v>
      </c>
      <c r="Z353" s="72" t="s">
        <v>2974</v>
      </c>
      <c r="AA353" s="143" t="s">
        <v>295</v>
      </c>
      <c r="AB353" s="24" t="s">
        <v>294</v>
      </c>
    </row>
    <row r="354" spans="6:28" s="71" customFormat="1" ht="36" outlineLevel="4">
      <c r="F354" s="17">
        <v>101</v>
      </c>
      <c r="G354" s="18" t="s">
        <v>2929</v>
      </c>
      <c r="H354" s="72" t="s">
        <v>3377</v>
      </c>
      <c r="I354" s="72"/>
      <c r="J354" s="73" t="s">
        <v>835</v>
      </c>
      <c r="K354" s="18" t="s">
        <v>3000</v>
      </c>
      <c r="L354" s="74">
        <v>1</v>
      </c>
      <c r="M354" s="21">
        <v>0</v>
      </c>
      <c r="N354" s="74">
        <f t="shared" si="12"/>
        <v>1</v>
      </c>
      <c r="O354" s="145"/>
      <c r="P354" s="22">
        <f t="shared" si="13"/>
        <v>0</v>
      </c>
      <c r="Q354" s="75"/>
      <c r="R354" s="76">
        <f t="shared" si="14"/>
        <v>0</v>
      </c>
      <c r="S354" s="75"/>
      <c r="T354" s="76">
        <f t="shared" si="15"/>
        <v>0</v>
      </c>
      <c r="U354" s="22">
        <v>21</v>
      </c>
      <c r="V354" s="22">
        <f t="shared" si="16"/>
        <v>0</v>
      </c>
      <c r="W354" s="22">
        <f t="shared" si="17"/>
        <v>0</v>
      </c>
      <c r="X354" s="73"/>
      <c r="Y354" s="72" t="s">
        <v>3134</v>
      </c>
      <c r="Z354" s="72" t="s">
        <v>2974</v>
      </c>
      <c r="AA354" s="143" t="s">
        <v>295</v>
      </c>
      <c r="AB354" s="24" t="s">
        <v>294</v>
      </c>
    </row>
    <row r="355" spans="6:28" s="71" customFormat="1" ht="48" outlineLevel="4">
      <c r="F355" s="17">
        <v>102</v>
      </c>
      <c r="G355" s="18" t="s">
        <v>2929</v>
      </c>
      <c r="H355" s="72" t="s">
        <v>3380</v>
      </c>
      <c r="I355" s="72"/>
      <c r="J355" s="73" t="s">
        <v>559</v>
      </c>
      <c r="K355" s="18" t="s">
        <v>3000</v>
      </c>
      <c r="L355" s="74">
        <v>1</v>
      </c>
      <c r="M355" s="21">
        <v>0</v>
      </c>
      <c r="N355" s="74">
        <f t="shared" si="12"/>
        <v>1</v>
      </c>
      <c r="O355" s="145"/>
      <c r="P355" s="22">
        <f t="shared" si="13"/>
        <v>0</v>
      </c>
      <c r="Q355" s="75"/>
      <c r="R355" s="76">
        <f t="shared" si="14"/>
        <v>0</v>
      </c>
      <c r="S355" s="75"/>
      <c r="T355" s="76">
        <f t="shared" si="15"/>
        <v>0</v>
      </c>
      <c r="U355" s="22">
        <v>21</v>
      </c>
      <c r="V355" s="22">
        <f t="shared" si="16"/>
        <v>0</v>
      </c>
      <c r="W355" s="22">
        <f t="shared" si="17"/>
        <v>0</v>
      </c>
      <c r="X355" s="73"/>
      <c r="Y355" s="72" t="s">
        <v>3134</v>
      </c>
      <c r="Z355" s="72" t="s">
        <v>2974</v>
      </c>
      <c r="AA355" s="143" t="s">
        <v>295</v>
      </c>
      <c r="AB355" s="24" t="s">
        <v>294</v>
      </c>
    </row>
    <row r="356" spans="6:28" s="71" customFormat="1" ht="36" outlineLevel="4">
      <c r="F356" s="17">
        <v>103</v>
      </c>
      <c r="G356" s="18" t="s">
        <v>2929</v>
      </c>
      <c r="H356" s="72" t="s">
        <v>3381</v>
      </c>
      <c r="I356" s="72"/>
      <c r="J356" s="73" t="s">
        <v>533</v>
      </c>
      <c r="K356" s="18" t="s">
        <v>3000</v>
      </c>
      <c r="L356" s="74">
        <v>1</v>
      </c>
      <c r="M356" s="21">
        <v>0</v>
      </c>
      <c r="N356" s="74">
        <f t="shared" si="12"/>
        <v>1</v>
      </c>
      <c r="O356" s="145"/>
      <c r="P356" s="22">
        <f t="shared" si="13"/>
        <v>0</v>
      </c>
      <c r="Q356" s="75"/>
      <c r="R356" s="76">
        <f t="shared" si="14"/>
        <v>0</v>
      </c>
      <c r="S356" s="75"/>
      <c r="T356" s="76">
        <f t="shared" si="15"/>
        <v>0</v>
      </c>
      <c r="U356" s="22">
        <v>21</v>
      </c>
      <c r="V356" s="22">
        <f t="shared" si="16"/>
        <v>0</v>
      </c>
      <c r="W356" s="22">
        <f t="shared" si="17"/>
        <v>0</v>
      </c>
      <c r="X356" s="73"/>
      <c r="Y356" s="72" t="s">
        <v>3134</v>
      </c>
      <c r="Z356" s="72" t="s">
        <v>2974</v>
      </c>
      <c r="AA356" s="143" t="s">
        <v>295</v>
      </c>
      <c r="AB356" s="24" t="s">
        <v>294</v>
      </c>
    </row>
    <row r="357" spans="6:28" s="71" customFormat="1" ht="60" outlineLevel="4">
      <c r="F357" s="17">
        <v>104</v>
      </c>
      <c r="G357" s="18" t="s">
        <v>2929</v>
      </c>
      <c r="H357" s="72" t="s">
        <v>3382</v>
      </c>
      <c r="I357" s="72"/>
      <c r="J357" s="73" t="s">
        <v>583</v>
      </c>
      <c r="K357" s="18" t="s">
        <v>3000</v>
      </c>
      <c r="L357" s="74">
        <v>1</v>
      </c>
      <c r="M357" s="21">
        <v>0</v>
      </c>
      <c r="N357" s="74">
        <f t="shared" si="12"/>
        <v>1</v>
      </c>
      <c r="O357" s="145"/>
      <c r="P357" s="22">
        <f t="shared" si="13"/>
        <v>0</v>
      </c>
      <c r="Q357" s="75"/>
      <c r="R357" s="76">
        <f t="shared" si="14"/>
        <v>0</v>
      </c>
      <c r="S357" s="75"/>
      <c r="T357" s="76">
        <f t="shared" si="15"/>
        <v>0</v>
      </c>
      <c r="U357" s="22">
        <v>21</v>
      </c>
      <c r="V357" s="22">
        <f t="shared" si="16"/>
        <v>0</v>
      </c>
      <c r="W357" s="22">
        <f t="shared" si="17"/>
        <v>0</v>
      </c>
      <c r="X357" s="73"/>
      <c r="Y357" s="72" t="s">
        <v>3134</v>
      </c>
      <c r="Z357" s="72" t="s">
        <v>2974</v>
      </c>
      <c r="AA357" s="143" t="s">
        <v>295</v>
      </c>
      <c r="AB357" s="24" t="s">
        <v>294</v>
      </c>
    </row>
    <row r="358" spans="6:28" s="71" customFormat="1" ht="36" outlineLevel="4">
      <c r="F358" s="17">
        <v>105</v>
      </c>
      <c r="G358" s="18" t="s">
        <v>2929</v>
      </c>
      <c r="H358" s="72" t="s">
        <v>3383</v>
      </c>
      <c r="I358" s="72"/>
      <c r="J358" s="73" t="s">
        <v>529</v>
      </c>
      <c r="K358" s="18" t="s">
        <v>3000</v>
      </c>
      <c r="L358" s="74">
        <v>1</v>
      </c>
      <c r="M358" s="21">
        <v>0</v>
      </c>
      <c r="N358" s="74">
        <f t="shared" si="12"/>
        <v>1</v>
      </c>
      <c r="O358" s="145"/>
      <c r="P358" s="22">
        <f t="shared" si="13"/>
        <v>0</v>
      </c>
      <c r="Q358" s="75"/>
      <c r="R358" s="76">
        <f t="shared" si="14"/>
        <v>0</v>
      </c>
      <c r="S358" s="75"/>
      <c r="T358" s="76">
        <f t="shared" si="15"/>
        <v>0</v>
      </c>
      <c r="U358" s="22">
        <v>21</v>
      </c>
      <c r="V358" s="22">
        <f t="shared" si="16"/>
        <v>0</v>
      </c>
      <c r="W358" s="22">
        <f t="shared" si="17"/>
        <v>0</v>
      </c>
      <c r="X358" s="73"/>
      <c r="Y358" s="72" t="s">
        <v>3134</v>
      </c>
      <c r="Z358" s="72" t="s">
        <v>2974</v>
      </c>
      <c r="AA358" s="143" t="s">
        <v>295</v>
      </c>
      <c r="AB358" s="24" t="s">
        <v>294</v>
      </c>
    </row>
    <row r="359" spans="6:28" s="71" customFormat="1" ht="36" outlineLevel="4">
      <c r="F359" s="17">
        <v>106</v>
      </c>
      <c r="G359" s="18" t="s">
        <v>2929</v>
      </c>
      <c r="H359" s="72" t="s">
        <v>4071</v>
      </c>
      <c r="I359" s="72"/>
      <c r="J359" s="73" t="s">
        <v>541</v>
      </c>
      <c r="K359" s="18" t="s">
        <v>3000</v>
      </c>
      <c r="L359" s="74">
        <v>1</v>
      </c>
      <c r="M359" s="21">
        <v>0</v>
      </c>
      <c r="N359" s="74">
        <f t="shared" si="12"/>
        <v>1</v>
      </c>
      <c r="O359" s="145"/>
      <c r="P359" s="22">
        <f t="shared" si="13"/>
        <v>0</v>
      </c>
      <c r="Q359" s="75"/>
      <c r="R359" s="76">
        <f t="shared" si="14"/>
        <v>0</v>
      </c>
      <c r="S359" s="75"/>
      <c r="T359" s="76">
        <f t="shared" si="15"/>
        <v>0</v>
      </c>
      <c r="U359" s="22">
        <v>21</v>
      </c>
      <c r="V359" s="22">
        <f t="shared" si="16"/>
        <v>0</v>
      </c>
      <c r="W359" s="22">
        <f t="shared" si="17"/>
        <v>0</v>
      </c>
      <c r="X359" s="73"/>
      <c r="Y359" s="72" t="s">
        <v>3134</v>
      </c>
      <c r="Z359" s="72" t="s">
        <v>2974</v>
      </c>
      <c r="AA359" s="143" t="s">
        <v>295</v>
      </c>
      <c r="AB359" s="24" t="s">
        <v>294</v>
      </c>
    </row>
    <row r="360" spans="6:28" s="71" customFormat="1" ht="36" outlineLevel="4">
      <c r="F360" s="17">
        <v>107</v>
      </c>
      <c r="G360" s="18" t="s">
        <v>2929</v>
      </c>
      <c r="H360" s="72" t="s">
        <v>4072</v>
      </c>
      <c r="I360" s="72"/>
      <c r="J360" s="73" t="s">
        <v>540</v>
      </c>
      <c r="K360" s="18" t="s">
        <v>3000</v>
      </c>
      <c r="L360" s="74">
        <v>1</v>
      </c>
      <c r="M360" s="21">
        <v>0</v>
      </c>
      <c r="N360" s="74">
        <f t="shared" si="12"/>
        <v>1</v>
      </c>
      <c r="O360" s="145"/>
      <c r="P360" s="22">
        <f t="shared" si="13"/>
        <v>0</v>
      </c>
      <c r="Q360" s="75"/>
      <c r="R360" s="76">
        <f t="shared" si="14"/>
        <v>0</v>
      </c>
      <c r="S360" s="75"/>
      <c r="T360" s="76">
        <f t="shared" si="15"/>
        <v>0</v>
      </c>
      <c r="U360" s="22">
        <v>21</v>
      </c>
      <c r="V360" s="22">
        <f t="shared" si="16"/>
        <v>0</v>
      </c>
      <c r="W360" s="22">
        <f t="shared" si="17"/>
        <v>0</v>
      </c>
      <c r="X360" s="73"/>
      <c r="Y360" s="72" t="s">
        <v>3134</v>
      </c>
      <c r="Z360" s="72" t="s">
        <v>2974</v>
      </c>
      <c r="AA360" s="143" t="s">
        <v>295</v>
      </c>
      <c r="AB360" s="24" t="s">
        <v>294</v>
      </c>
    </row>
    <row r="361" spans="6:28" s="71" customFormat="1" ht="36" outlineLevel="4">
      <c r="F361" s="17">
        <v>108</v>
      </c>
      <c r="G361" s="18" t="s">
        <v>2929</v>
      </c>
      <c r="H361" s="72" t="s">
        <v>3402</v>
      </c>
      <c r="I361" s="72"/>
      <c r="J361" s="73" t="s">
        <v>515</v>
      </c>
      <c r="K361" s="18" t="s">
        <v>3000</v>
      </c>
      <c r="L361" s="74">
        <v>1</v>
      </c>
      <c r="M361" s="21">
        <v>0</v>
      </c>
      <c r="N361" s="74">
        <f t="shared" si="12"/>
        <v>1</v>
      </c>
      <c r="O361" s="145"/>
      <c r="P361" s="22">
        <f t="shared" si="13"/>
        <v>0</v>
      </c>
      <c r="Q361" s="75"/>
      <c r="R361" s="76">
        <f t="shared" si="14"/>
        <v>0</v>
      </c>
      <c r="S361" s="75"/>
      <c r="T361" s="76">
        <f t="shared" si="15"/>
        <v>0</v>
      </c>
      <c r="U361" s="22">
        <v>21</v>
      </c>
      <c r="V361" s="22">
        <f t="shared" si="16"/>
        <v>0</v>
      </c>
      <c r="W361" s="22">
        <f t="shared" si="17"/>
        <v>0</v>
      </c>
      <c r="X361" s="73"/>
      <c r="Y361" s="72" t="s">
        <v>3134</v>
      </c>
      <c r="Z361" s="72" t="s">
        <v>2974</v>
      </c>
      <c r="AA361" s="143" t="s">
        <v>295</v>
      </c>
      <c r="AB361" s="24" t="s">
        <v>294</v>
      </c>
    </row>
    <row r="362" spans="6:28" s="71" customFormat="1" ht="36" outlineLevel="4">
      <c r="F362" s="17">
        <v>109</v>
      </c>
      <c r="G362" s="18" t="s">
        <v>2929</v>
      </c>
      <c r="H362" s="72" t="s">
        <v>4073</v>
      </c>
      <c r="I362" s="72"/>
      <c r="J362" s="73" t="s">
        <v>546</v>
      </c>
      <c r="K362" s="18" t="s">
        <v>3000</v>
      </c>
      <c r="L362" s="74">
        <v>1</v>
      </c>
      <c r="M362" s="21">
        <v>0</v>
      </c>
      <c r="N362" s="74">
        <f t="shared" si="12"/>
        <v>1</v>
      </c>
      <c r="O362" s="145"/>
      <c r="P362" s="22">
        <f t="shared" si="13"/>
        <v>0</v>
      </c>
      <c r="Q362" s="75"/>
      <c r="R362" s="76">
        <f t="shared" si="14"/>
        <v>0</v>
      </c>
      <c r="S362" s="75"/>
      <c r="T362" s="76">
        <f t="shared" si="15"/>
        <v>0</v>
      </c>
      <c r="U362" s="22">
        <v>21</v>
      </c>
      <c r="V362" s="22">
        <f t="shared" si="16"/>
        <v>0</v>
      </c>
      <c r="W362" s="22">
        <f t="shared" si="17"/>
        <v>0</v>
      </c>
      <c r="X362" s="73"/>
      <c r="Y362" s="72" t="s">
        <v>3134</v>
      </c>
      <c r="Z362" s="72" t="s">
        <v>2974</v>
      </c>
      <c r="AA362" s="143" t="s">
        <v>295</v>
      </c>
      <c r="AB362" s="24" t="s">
        <v>294</v>
      </c>
    </row>
    <row r="363" spans="6:28" s="71" customFormat="1" ht="36" outlineLevel="4">
      <c r="F363" s="17">
        <v>110</v>
      </c>
      <c r="G363" s="18" t="s">
        <v>2929</v>
      </c>
      <c r="H363" s="72" t="s">
        <v>4074</v>
      </c>
      <c r="I363" s="72"/>
      <c r="J363" s="73" t="s">
        <v>545</v>
      </c>
      <c r="K363" s="18" t="s">
        <v>3000</v>
      </c>
      <c r="L363" s="74">
        <v>1</v>
      </c>
      <c r="M363" s="21">
        <v>0</v>
      </c>
      <c r="N363" s="74">
        <f t="shared" si="12"/>
        <v>1</v>
      </c>
      <c r="O363" s="145"/>
      <c r="P363" s="22">
        <f t="shared" si="13"/>
        <v>0</v>
      </c>
      <c r="Q363" s="75"/>
      <c r="R363" s="76">
        <f t="shared" si="14"/>
        <v>0</v>
      </c>
      <c r="S363" s="75"/>
      <c r="T363" s="76">
        <f t="shared" si="15"/>
        <v>0</v>
      </c>
      <c r="U363" s="22">
        <v>21</v>
      </c>
      <c r="V363" s="22">
        <f t="shared" si="16"/>
        <v>0</v>
      </c>
      <c r="W363" s="22">
        <f t="shared" si="17"/>
        <v>0</v>
      </c>
      <c r="X363" s="73"/>
      <c r="Y363" s="72" t="s">
        <v>3134</v>
      </c>
      <c r="Z363" s="72" t="s">
        <v>2974</v>
      </c>
      <c r="AA363" s="143" t="s">
        <v>295</v>
      </c>
      <c r="AB363" s="24" t="s">
        <v>294</v>
      </c>
    </row>
    <row r="364" spans="6:28" s="71" customFormat="1" ht="36" outlineLevel="4">
      <c r="F364" s="17">
        <v>111</v>
      </c>
      <c r="G364" s="18" t="s">
        <v>2929</v>
      </c>
      <c r="H364" s="72" t="s">
        <v>4075</v>
      </c>
      <c r="I364" s="72"/>
      <c r="J364" s="73" t="s">
        <v>539</v>
      </c>
      <c r="K364" s="18" t="s">
        <v>3000</v>
      </c>
      <c r="L364" s="74">
        <v>1</v>
      </c>
      <c r="M364" s="21">
        <v>0</v>
      </c>
      <c r="N364" s="74">
        <f t="shared" si="12"/>
        <v>1</v>
      </c>
      <c r="O364" s="145"/>
      <c r="P364" s="22">
        <f t="shared" si="13"/>
        <v>0</v>
      </c>
      <c r="Q364" s="75"/>
      <c r="R364" s="76">
        <f t="shared" si="14"/>
        <v>0</v>
      </c>
      <c r="S364" s="75"/>
      <c r="T364" s="76">
        <f t="shared" si="15"/>
        <v>0</v>
      </c>
      <c r="U364" s="22">
        <v>21</v>
      </c>
      <c r="V364" s="22">
        <f t="shared" si="16"/>
        <v>0</v>
      </c>
      <c r="W364" s="22">
        <f t="shared" si="17"/>
        <v>0</v>
      </c>
      <c r="X364" s="73"/>
      <c r="Y364" s="72" t="s">
        <v>3134</v>
      </c>
      <c r="Z364" s="72" t="s">
        <v>2974</v>
      </c>
      <c r="AA364" s="143" t="s">
        <v>295</v>
      </c>
      <c r="AB364" s="24" t="s">
        <v>294</v>
      </c>
    </row>
    <row r="365" spans="6:28" s="71" customFormat="1" ht="36" outlineLevel="4">
      <c r="F365" s="17">
        <v>112</v>
      </c>
      <c r="G365" s="18" t="s">
        <v>2929</v>
      </c>
      <c r="H365" s="72" t="s">
        <v>3403</v>
      </c>
      <c r="I365" s="72"/>
      <c r="J365" s="73" t="s">
        <v>552</v>
      </c>
      <c r="K365" s="18" t="s">
        <v>3000</v>
      </c>
      <c r="L365" s="74">
        <v>1</v>
      </c>
      <c r="M365" s="21">
        <v>0</v>
      </c>
      <c r="N365" s="74">
        <f t="shared" si="12"/>
        <v>1</v>
      </c>
      <c r="O365" s="145"/>
      <c r="P365" s="22">
        <f t="shared" si="13"/>
        <v>0</v>
      </c>
      <c r="Q365" s="75"/>
      <c r="R365" s="76">
        <f t="shared" si="14"/>
        <v>0</v>
      </c>
      <c r="S365" s="75"/>
      <c r="T365" s="76">
        <f t="shared" si="15"/>
        <v>0</v>
      </c>
      <c r="U365" s="22">
        <v>21</v>
      </c>
      <c r="V365" s="22">
        <f t="shared" si="16"/>
        <v>0</v>
      </c>
      <c r="W365" s="22">
        <f t="shared" si="17"/>
        <v>0</v>
      </c>
      <c r="X365" s="73"/>
      <c r="Y365" s="72" t="s">
        <v>3134</v>
      </c>
      <c r="Z365" s="72" t="s">
        <v>2974</v>
      </c>
      <c r="AA365" s="143" t="s">
        <v>295</v>
      </c>
      <c r="AB365" s="24" t="s">
        <v>294</v>
      </c>
    </row>
    <row r="366" spans="6:28" s="71" customFormat="1" ht="60" outlineLevel="4">
      <c r="F366" s="17">
        <v>113</v>
      </c>
      <c r="G366" s="18" t="s">
        <v>2929</v>
      </c>
      <c r="H366" s="72" t="s">
        <v>3404</v>
      </c>
      <c r="I366" s="72"/>
      <c r="J366" s="73" t="s">
        <v>267</v>
      </c>
      <c r="K366" s="18" t="s">
        <v>3000</v>
      </c>
      <c r="L366" s="74">
        <v>1</v>
      </c>
      <c r="M366" s="21">
        <v>0</v>
      </c>
      <c r="N366" s="74">
        <f t="shared" si="12"/>
        <v>1</v>
      </c>
      <c r="O366" s="145"/>
      <c r="P366" s="22">
        <f t="shared" si="13"/>
        <v>0</v>
      </c>
      <c r="Q366" s="75"/>
      <c r="R366" s="76">
        <f t="shared" si="14"/>
        <v>0</v>
      </c>
      <c r="S366" s="75"/>
      <c r="T366" s="76">
        <f t="shared" si="15"/>
        <v>0</v>
      </c>
      <c r="U366" s="22">
        <v>21</v>
      </c>
      <c r="V366" s="22">
        <f t="shared" si="16"/>
        <v>0</v>
      </c>
      <c r="W366" s="22">
        <f t="shared" si="17"/>
        <v>0</v>
      </c>
      <c r="X366" s="73"/>
      <c r="Y366" s="72" t="s">
        <v>3134</v>
      </c>
      <c r="Z366" s="72" t="s">
        <v>2974</v>
      </c>
      <c r="AA366" s="143" t="s">
        <v>295</v>
      </c>
      <c r="AB366" s="24" t="s">
        <v>294</v>
      </c>
    </row>
    <row r="367" spans="6:28" s="71" customFormat="1" ht="36" outlineLevel="4">
      <c r="F367" s="17">
        <v>114</v>
      </c>
      <c r="G367" s="18" t="s">
        <v>2929</v>
      </c>
      <c r="H367" s="72" t="s">
        <v>3405</v>
      </c>
      <c r="I367" s="72"/>
      <c r="J367" s="73" t="s">
        <v>540</v>
      </c>
      <c r="K367" s="18" t="s">
        <v>3000</v>
      </c>
      <c r="L367" s="74">
        <v>1</v>
      </c>
      <c r="M367" s="21">
        <v>0</v>
      </c>
      <c r="N367" s="74">
        <f t="shared" si="12"/>
        <v>1</v>
      </c>
      <c r="O367" s="145"/>
      <c r="P367" s="22">
        <f t="shared" si="13"/>
        <v>0</v>
      </c>
      <c r="Q367" s="75"/>
      <c r="R367" s="76">
        <f t="shared" si="14"/>
        <v>0</v>
      </c>
      <c r="S367" s="75"/>
      <c r="T367" s="76">
        <f t="shared" si="15"/>
        <v>0</v>
      </c>
      <c r="U367" s="22">
        <v>21</v>
      </c>
      <c r="V367" s="22">
        <f t="shared" si="16"/>
        <v>0</v>
      </c>
      <c r="W367" s="22">
        <f t="shared" si="17"/>
        <v>0</v>
      </c>
      <c r="X367" s="73"/>
      <c r="Y367" s="72" t="s">
        <v>3134</v>
      </c>
      <c r="Z367" s="72" t="s">
        <v>2974</v>
      </c>
      <c r="AA367" s="143" t="s">
        <v>295</v>
      </c>
      <c r="AB367" s="24" t="s">
        <v>294</v>
      </c>
    </row>
    <row r="368" spans="6:28" s="71" customFormat="1" ht="36" outlineLevel="4">
      <c r="F368" s="17">
        <v>115</v>
      </c>
      <c r="G368" s="18" t="s">
        <v>2929</v>
      </c>
      <c r="H368" s="72" t="s">
        <v>4076</v>
      </c>
      <c r="I368" s="72"/>
      <c r="J368" s="73" t="s">
        <v>536</v>
      </c>
      <c r="K368" s="18" t="s">
        <v>3000</v>
      </c>
      <c r="L368" s="74">
        <v>1</v>
      </c>
      <c r="M368" s="21">
        <v>0</v>
      </c>
      <c r="N368" s="74">
        <f t="shared" si="12"/>
        <v>1</v>
      </c>
      <c r="O368" s="145"/>
      <c r="P368" s="22">
        <f t="shared" si="13"/>
        <v>0</v>
      </c>
      <c r="Q368" s="75"/>
      <c r="R368" s="76">
        <f t="shared" si="14"/>
        <v>0</v>
      </c>
      <c r="S368" s="75"/>
      <c r="T368" s="76">
        <f t="shared" si="15"/>
        <v>0</v>
      </c>
      <c r="U368" s="22">
        <v>21</v>
      </c>
      <c r="V368" s="22">
        <f t="shared" si="16"/>
        <v>0</v>
      </c>
      <c r="W368" s="22">
        <f t="shared" si="17"/>
        <v>0</v>
      </c>
      <c r="X368" s="73"/>
      <c r="Y368" s="72" t="s">
        <v>3134</v>
      </c>
      <c r="Z368" s="72" t="s">
        <v>2974</v>
      </c>
      <c r="AA368" s="143" t="s">
        <v>295</v>
      </c>
      <c r="AB368" s="24" t="s">
        <v>294</v>
      </c>
    </row>
    <row r="369" spans="6:28" s="71" customFormat="1" ht="36" outlineLevel="4">
      <c r="F369" s="17">
        <v>116</v>
      </c>
      <c r="G369" s="18" t="s">
        <v>2929</v>
      </c>
      <c r="H369" s="72" t="s">
        <v>4077</v>
      </c>
      <c r="I369" s="72"/>
      <c r="J369" s="73" t="s">
        <v>535</v>
      </c>
      <c r="K369" s="18" t="s">
        <v>3000</v>
      </c>
      <c r="L369" s="74">
        <v>1</v>
      </c>
      <c r="M369" s="21">
        <v>0</v>
      </c>
      <c r="N369" s="74">
        <f t="shared" si="12"/>
        <v>1</v>
      </c>
      <c r="O369" s="145"/>
      <c r="P369" s="22">
        <f t="shared" si="13"/>
        <v>0</v>
      </c>
      <c r="Q369" s="75"/>
      <c r="R369" s="76">
        <f t="shared" si="14"/>
        <v>0</v>
      </c>
      <c r="S369" s="75"/>
      <c r="T369" s="76">
        <f t="shared" si="15"/>
        <v>0</v>
      </c>
      <c r="U369" s="22">
        <v>21</v>
      </c>
      <c r="V369" s="22">
        <f t="shared" si="16"/>
        <v>0</v>
      </c>
      <c r="W369" s="22">
        <f t="shared" si="17"/>
        <v>0</v>
      </c>
      <c r="X369" s="73"/>
      <c r="Y369" s="72" t="s">
        <v>3134</v>
      </c>
      <c r="Z369" s="72" t="s">
        <v>2974</v>
      </c>
      <c r="AA369" s="143" t="s">
        <v>295</v>
      </c>
      <c r="AB369" s="24" t="s">
        <v>294</v>
      </c>
    </row>
    <row r="370" spans="6:28" s="71" customFormat="1" ht="48" outlineLevel="4">
      <c r="F370" s="17">
        <v>117</v>
      </c>
      <c r="G370" s="18" t="s">
        <v>2929</v>
      </c>
      <c r="H370" s="72" t="s">
        <v>3427</v>
      </c>
      <c r="I370" s="72"/>
      <c r="J370" s="73" t="s">
        <v>563</v>
      </c>
      <c r="K370" s="18" t="s">
        <v>3000</v>
      </c>
      <c r="L370" s="74">
        <v>1</v>
      </c>
      <c r="M370" s="21">
        <v>0</v>
      </c>
      <c r="N370" s="74">
        <f t="shared" si="12"/>
        <v>1</v>
      </c>
      <c r="O370" s="145"/>
      <c r="P370" s="22">
        <f t="shared" si="13"/>
        <v>0</v>
      </c>
      <c r="Q370" s="75"/>
      <c r="R370" s="76">
        <f t="shared" si="14"/>
        <v>0</v>
      </c>
      <c r="S370" s="75"/>
      <c r="T370" s="76">
        <f t="shared" si="15"/>
        <v>0</v>
      </c>
      <c r="U370" s="22">
        <v>21</v>
      </c>
      <c r="V370" s="22">
        <f t="shared" si="16"/>
        <v>0</v>
      </c>
      <c r="W370" s="22">
        <f t="shared" si="17"/>
        <v>0</v>
      </c>
      <c r="X370" s="73"/>
      <c r="Y370" s="72" t="s">
        <v>3134</v>
      </c>
      <c r="Z370" s="72" t="s">
        <v>2974</v>
      </c>
      <c r="AA370" s="143" t="s">
        <v>295</v>
      </c>
      <c r="AB370" s="24" t="s">
        <v>294</v>
      </c>
    </row>
    <row r="371" spans="6:28" s="71" customFormat="1" ht="36" outlineLevel="4">
      <c r="F371" s="17">
        <v>118</v>
      </c>
      <c r="G371" s="18" t="s">
        <v>2929</v>
      </c>
      <c r="H371" s="72" t="s">
        <v>4078</v>
      </c>
      <c r="I371" s="72"/>
      <c r="J371" s="73" t="s">
        <v>523</v>
      </c>
      <c r="K371" s="18" t="s">
        <v>3000</v>
      </c>
      <c r="L371" s="74">
        <v>1</v>
      </c>
      <c r="M371" s="21">
        <v>0</v>
      </c>
      <c r="N371" s="74">
        <f t="shared" si="12"/>
        <v>1</v>
      </c>
      <c r="O371" s="145"/>
      <c r="P371" s="22">
        <f t="shared" si="13"/>
        <v>0</v>
      </c>
      <c r="Q371" s="75"/>
      <c r="R371" s="76">
        <f t="shared" si="14"/>
        <v>0</v>
      </c>
      <c r="S371" s="75"/>
      <c r="T371" s="76">
        <f t="shared" si="15"/>
        <v>0</v>
      </c>
      <c r="U371" s="22">
        <v>21</v>
      </c>
      <c r="V371" s="22">
        <f t="shared" si="16"/>
        <v>0</v>
      </c>
      <c r="W371" s="22">
        <f t="shared" si="17"/>
        <v>0</v>
      </c>
      <c r="X371" s="73"/>
      <c r="Y371" s="72" t="s">
        <v>3134</v>
      </c>
      <c r="Z371" s="72" t="s">
        <v>2974</v>
      </c>
      <c r="AA371" s="143" t="s">
        <v>295</v>
      </c>
      <c r="AB371" s="24" t="s">
        <v>294</v>
      </c>
    </row>
    <row r="372" spans="6:28" s="71" customFormat="1" ht="36" outlineLevel="4">
      <c r="F372" s="17">
        <v>119</v>
      </c>
      <c r="G372" s="18" t="s">
        <v>2929</v>
      </c>
      <c r="H372" s="72" t="s">
        <v>4079</v>
      </c>
      <c r="I372" s="72"/>
      <c r="J372" s="73" t="s">
        <v>522</v>
      </c>
      <c r="K372" s="18" t="s">
        <v>3000</v>
      </c>
      <c r="L372" s="74">
        <v>1</v>
      </c>
      <c r="M372" s="21">
        <v>0</v>
      </c>
      <c r="N372" s="74">
        <f t="shared" si="12"/>
        <v>1</v>
      </c>
      <c r="O372" s="145"/>
      <c r="P372" s="22">
        <f t="shared" si="13"/>
        <v>0</v>
      </c>
      <c r="Q372" s="75"/>
      <c r="R372" s="76">
        <f t="shared" si="14"/>
        <v>0</v>
      </c>
      <c r="S372" s="75"/>
      <c r="T372" s="76">
        <f t="shared" si="15"/>
        <v>0</v>
      </c>
      <c r="U372" s="22">
        <v>21</v>
      </c>
      <c r="V372" s="22">
        <f t="shared" si="16"/>
        <v>0</v>
      </c>
      <c r="W372" s="22">
        <f t="shared" si="17"/>
        <v>0</v>
      </c>
      <c r="X372" s="73"/>
      <c r="Y372" s="72" t="s">
        <v>3134</v>
      </c>
      <c r="Z372" s="72" t="s">
        <v>2974</v>
      </c>
      <c r="AA372" s="143" t="s">
        <v>295</v>
      </c>
      <c r="AB372" s="24" t="s">
        <v>294</v>
      </c>
    </row>
    <row r="373" spans="6:28" s="71" customFormat="1" ht="36" outlineLevel="4">
      <c r="F373" s="17">
        <v>120</v>
      </c>
      <c r="G373" s="18" t="s">
        <v>2929</v>
      </c>
      <c r="H373" s="72" t="s">
        <v>4080</v>
      </c>
      <c r="I373" s="72"/>
      <c r="J373" s="73" t="s">
        <v>534</v>
      </c>
      <c r="K373" s="18" t="s">
        <v>3000</v>
      </c>
      <c r="L373" s="74">
        <v>1</v>
      </c>
      <c r="M373" s="21">
        <v>0</v>
      </c>
      <c r="N373" s="74">
        <f t="shared" si="12"/>
        <v>1</v>
      </c>
      <c r="O373" s="145"/>
      <c r="P373" s="22">
        <f t="shared" si="13"/>
        <v>0</v>
      </c>
      <c r="Q373" s="75"/>
      <c r="R373" s="76">
        <f t="shared" si="14"/>
        <v>0</v>
      </c>
      <c r="S373" s="75"/>
      <c r="T373" s="76">
        <f t="shared" si="15"/>
        <v>0</v>
      </c>
      <c r="U373" s="22">
        <v>21</v>
      </c>
      <c r="V373" s="22">
        <f t="shared" si="16"/>
        <v>0</v>
      </c>
      <c r="W373" s="22">
        <f t="shared" si="17"/>
        <v>0</v>
      </c>
      <c r="X373" s="73"/>
      <c r="Y373" s="72" t="s">
        <v>3134</v>
      </c>
      <c r="Z373" s="72" t="s">
        <v>2974</v>
      </c>
      <c r="AA373" s="143" t="s">
        <v>295</v>
      </c>
      <c r="AB373" s="24" t="s">
        <v>294</v>
      </c>
    </row>
    <row r="374" spans="6:28" s="71" customFormat="1" ht="36" outlineLevel="4">
      <c r="F374" s="17">
        <v>121</v>
      </c>
      <c r="G374" s="18" t="s">
        <v>2929</v>
      </c>
      <c r="H374" s="72" t="s">
        <v>3428</v>
      </c>
      <c r="I374" s="72"/>
      <c r="J374" s="73" t="s">
        <v>551</v>
      </c>
      <c r="K374" s="18" t="s">
        <v>3000</v>
      </c>
      <c r="L374" s="74">
        <v>1</v>
      </c>
      <c r="M374" s="21">
        <v>0</v>
      </c>
      <c r="N374" s="74">
        <f t="shared" si="12"/>
        <v>1</v>
      </c>
      <c r="O374" s="145"/>
      <c r="P374" s="22">
        <f t="shared" si="13"/>
        <v>0</v>
      </c>
      <c r="Q374" s="75"/>
      <c r="R374" s="76">
        <f t="shared" si="14"/>
        <v>0</v>
      </c>
      <c r="S374" s="75"/>
      <c r="T374" s="76">
        <f t="shared" si="15"/>
        <v>0</v>
      </c>
      <c r="U374" s="22">
        <v>21</v>
      </c>
      <c r="V374" s="22">
        <f t="shared" si="16"/>
        <v>0</v>
      </c>
      <c r="W374" s="22">
        <f t="shared" si="17"/>
        <v>0</v>
      </c>
      <c r="X374" s="73"/>
      <c r="Y374" s="72" t="s">
        <v>3134</v>
      </c>
      <c r="Z374" s="72" t="s">
        <v>2974</v>
      </c>
      <c r="AA374" s="143" t="s">
        <v>295</v>
      </c>
      <c r="AB374" s="24" t="s">
        <v>294</v>
      </c>
    </row>
    <row r="375" spans="6:28" s="71" customFormat="1" ht="36" outlineLevel="4">
      <c r="F375" s="17">
        <v>122</v>
      </c>
      <c r="G375" s="18" t="s">
        <v>2929</v>
      </c>
      <c r="H375" s="72" t="s">
        <v>3429</v>
      </c>
      <c r="I375" s="72"/>
      <c r="J375" s="73" t="s">
        <v>540</v>
      </c>
      <c r="K375" s="18" t="s">
        <v>3000</v>
      </c>
      <c r="L375" s="74">
        <v>1</v>
      </c>
      <c r="M375" s="21">
        <v>0</v>
      </c>
      <c r="N375" s="74">
        <f t="shared" si="12"/>
        <v>1</v>
      </c>
      <c r="O375" s="145"/>
      <c r="P375" s="22">
        <f t="shared" si="13"/>
        <v>0</v>
      </c>
      <c r="Q375" s="75"/>
      <c r="R375" s="76">
        <f t="shared" si="14"/>
        <v>0</v>
      </c>
      <c r="S375" s="75"/>
      <c r="T375" s="76">
        <f t="shared" si="15"/>
        <v>0</v>
      </c>
      <c r="U375" s="22">
        <v>21</v>
      </c>
      <c r="V375" s="22">
        <f t="shared" si="16"/>
        <v>0</v>
      </c>
      <c r="W375" s="22">
        <f t="shared" si="17"/>
        <v>0</v>
      </c>
      <c r="X375" s="73"/>
      <c r="Y375" s="72" t="s">
        <v>3134</v>
      </c>
      <c r="Z375" s="72" t="s">
        <v>2974</v>
      </c>
      <c r="AA375" s="143" t="s">
        <v>295</v>
      </c>
      <c r="AB375" s="24" t="s">
        <v>294</v>
      </c>
    </row>
    <row r="376" spans="6:28" s="71" customFormat="1" ht="48" outlineLevel="4">
      <c r="F376" s="17">
        <v>123</v>
      </c>
      <c r="G376" s="18" t="s">
        <v>2929</v>
      </c>
      <c r="H376" s="72" t="s">
        <v>3431</v>
      </c>
      <c r="I376" s="72"/>
      <c r="J376" s="73" t="s">
        <v>566</v>
      </c>
      <c r="K376" s="18" t="s">
        <v>3000</v>
      </c>
      <c r="L376" s="74">
        <v>1</v>
      </c>
      <c r="M376" s="21">
        <v>0</v>
      </c>
      <c r="N376" s="74">
        <f t="shared" si="12"/>
        <v>1</v>
      </c>
      <c r="O376" s="145"/>
      <c r="P376" s="22">
        <f t="shared" si="13"/>
        <v>0</v>
      </c>
      <c r="Q376" s="75"/>
      <c r="R376" s="76">
        <f t="shared" si="14"/>
        <v>0</v>
      </c>
      <c r="S376" s="75"/>
      <c r="T376" s="76">
        <f t="shared" si="15"/>
        <v>0</v>
      </c>
      <c r="U376" s="22">
        <v>21</v>
      </c>
      <c r="V376" s="22">
        <f t="shared" si="16"/>
        <v>0</v>
      </c>
      <c r="W376" s="22">
        <f t="shared" si="17"/>
        <v>0</v>
      </c>
      <c r="X376" s="73"/>
      <c r="Y376" s="72" t="s">
        <v>3134</v>
      </c>
      <c r="Z376" s="72" t="s">
        <v>2974</v>
      </c>
      <c r="AA376" s="143" t="s">
        <v>295</v>
      </c>
      <c r="AB376" s="24" t="s">
        <v>294</v>
      </c>
    </row>
    <row r="377" spans="6:28" s="71" customFormat="1" ht="48" outlineLevel="4">
      <c r="F377" s="17">
        <v>124</v>
      </c>
      <c r="G377" s="18" t="s">
        <v>2929</v>
      </c>
      <c r="H377" s="72" t="s">
        <v>3432</v>
      </c>
      <c r="I377" s="72"/>
      <c r="J377" s="73" t="s">
        <v>568</v>
      </c>
      <c r="K377" s="18" t="s">
        <v>3000</v>
      </c>
      <c r="L377" s="74">
        <v>1</v>
      </c>
      <c r="M377" s="21">
        <v>0</v>
      </c>
      <c r="N377" s="74">
        <f t="shared" si="12"/>
        <v>1</v>
      </c>
      <c r="O377" s="145"/>
      <c r="P377" s="22">
        <f t="shared" si="13"/>
        <v>0</v>
      </c>
      <c r="Q377" s="75"/>
      <c r="R377" s="76">
        <f t="shared" si="14"/>
        <v>0</v>
      </c>
      <c r="S377" s="75"/>
      <c r="T377" s="76">
        <f t="shared" si="15"/>
        <v>0</v>
      </c>
      <c r="U377" s="22">
        <v>21</v>
      </c>
      <c r="V377" s="22">
        <f t="shared" si="16"/>
        <v>0</v>
      </c>
      <c r="W377" s="22">
        <f t="shared" si="17"/>
        <v>0</v>
      </c>
      <c r="X377" s="73"/>
      <c r="Y377" s="72" t="s">
        <v>3134</v>
      </c>
      <c r="Z377" s="72" t="s">
        <v>2974</v>
      </c>
      <c r="AA377" s="143" t="s">
        <v>295</v>
      </c>
      <c r="AB377" s="24" t="s">
        <v>294</v>
      </c>
    </row>
    <row r="378" spans="6:28" s="71" customFormat="1" ht="48" outlineLevel="4">
      <c r="F378" s="17">
        <v>125</v>
      </c>
      <c r="G378" s="18" t="s">
        <v>2929</v>
      </c>
      <c r="H378" s="72" t="s">
        <v>3433</v>
      </c>
      <c r="I378" s="72"/>
      <c r="J378" s="73" t="s">
        <v>564</v>
      </c>
      <c r="K378" s="18" t="s">
        <v>3000</v>
      </c>
      <c r="L378" s="74">
        <v>1</v>
      </c>
      <c r="M378" s="21">
        <v>0</v>
      </c>
      <c r="N378" s="74">
        <f t="shared" si="12"/>
        <v>1</v>
      </c>
      <c r="O378" s="145"/>
      <c r="P378" s="22">
        <f t="shared" si="13"/>
        <v>0</v>
      </c>
      <c r="Q378" s="75"/>
      <c r="R378" s="76">
        <f t="shared" si="14"/>
        <v>0</v>
      </c>
      <c r="S378" s="75"/>
      <c r="T378" s="76">
        <f t="shared" si="15"/>
        <v>0</v>
      </c>
      <c r="U378" s="22">
        <v>21</v>
      </c>
      <c r="V378" s="22">
        <f t="shared" si="16"/>
        <v>0</v>
      </c>
      <c r="W378" s="22">
        <f t="shared" si="17"/>
        <v>0</v>
      </c>
      <c r="X378" s="73"/>
      <c r="Y378" s="72" t="s">
        <v>3134</v>
      </c>
      <c r="Z378" s="72" t="s">
        <v>2974</v>
      </c>
      <c r="AA378" s="143" t="s">
        <v>295</v>
      </c>
      <c r="AB378" s="24" t="s">
        <v>294</v>
      </c>
    </row>
    <row r="379" spans="6:28" s="71" customFormat="1" ht="36" outlineLevel="4">
      <c r="F379" s="17">
        <v>126</v>
      </c>
      <c r="G379" s="18" t="s">
        <v>2929</v>
      </c>
      <c r="H379" s="72" t="s">
        <v>3435</v>
      </c>
      <c r="I379" s="72"/>
      <c r="J379" s="73" t="s">
        <v>829</v>
      </c>
      <c r="K379" s="18" t="s">
        <v>3000</v>
      </c>
      <c r="L379" s="74">
        <v>1</v>
      </c>
      <c r="M379" s="21">
        <v>0</v>
      </c>
      <c r="N379" s="74">
        <f t="shared" si="12"/>
        <v>1</v>
      </c>
      <c r="O379" s="145"/>
      <c r="P379" s="22">
        <f t="shared" si="13"/>
        <v>0</v>
      </c>
      <c r="Q379" s="75"/>
      <c r="R379" s="76">
        <f t="shared" si="14"/>
        <v>0</v>
      </c>
      <c r="S379" s="75"/>
      <c r="T379" s="76">
        <f t="shared" si="15"/>
        <v>0</v>
      </c>
      <c r="U379" s="22">
        <v>21</v>
      </c>
      <c r="V379" s="22">
        <f t="shared" si="16"/>
        <v>0</v>
      </c>
      <c r="W379" s="22">
        <f t="shared" si="17"/>
        <v>0</v>
      </c>
      <c r="X379" s="73"/>
      <c r="Y379" s="72" t="s">
        <v>3134</v>
      </c>
      <c r="Z379" s="72" t="s">
        <v>2974</v>
      </c>
      <c r="AA379" s="143" t="s">
        <v>295</v>
      </c>
      <c r="AB379" s="24" t="s">
        <v>294</v>
      </c>
    </row>
    <row r="380" spans="6:28" s="120" customFormat="1" ht="12.75" customHeight="1" outlineLevel="4">
      <c r="F380" s="121"/>
      <c r="G380" s="122"/>
      <c r="H380" s="122"/>
      <c r="I380" s="122"/>
      <c r="J380" s="123"/>
      <c r="K380" s="122"/>
      <c r="L380" s="124"/>
      <c r="M380" s="125"/>
      <c r="N380" s="124"/>
      <c r="O380" s="125"/>
      <c r="P380" s="126"/>
      <c r="Q380" s="127"/>
      <c r="R380" s="125"/>
      <c r="S380" s="125"/>
      <c r="T380" s="125"/>
      <c r="U380" s="128" t="s">
        <v>2908</v>
      </c>
      <c r="V380" s="125"/>
      <c r="W380" s="125"/>
      <c r="X380" s="125"/>
      <c r="Y380" s="122"/>
      <c r="Z380" s="122"/>
      <c r="AB380" s="24" t="s">
        <v>294</v>
      </c>
    </row>
    <row r="381" spans="6:28" s="62" customFormat="1" ht="16.5" customHeight="1" outlineLevel="3">
      <c r="F381" s="63"/>
      <c r="G381" s="6"/>
      <c r="H381" s="64"/>
      <c r="I381" s="64"/>
      <c r="J381" s="64" t="s">
        <v>2190</v>
      </c>
      <c r="K381" s="6"/>
      <c r="L381" s="65"/>
      <c r="M381" s="66"/>
      <c r="N381" s="65"/>
      <c r="O381" s="66"/>
      <c r="P381" s="67">
        <f>SUBTOTAL(9,P382:P409)</f>
        <v>0</v>
      </c>
      <c r="Q381" s="68"/>
      <c r="R381" s="69">
        <f>SUBTOTAL(9,R382:R409)</f>
        <v>0</v>
      </c>
      <c r="S381" s="66"/>
      <c r="T381" s="69">
        <f>SUBTOTAL(9,T382:T409)</f>
        <v>0</v>
      </c>
      <c r="U381" s="118" t="s">
        <v>2908</v>
      </c>
      <c r="V381" s="67">
        <f>SUBTOTAL(9,V382:V409)</f>
        <v>0</v>
      </c>
      <c r="W381" s="67">
        <f>SUBTOTAL(9,W382:W409)</f>
        <v>0</v>
      </c>
      <c r="X381" s="70"/>
      <c r="Y381" s="26"/>
      <c r="Z381" s="26"/>
      <c r="AB381" s="24" t="s">
        <v>294</v>
      </c>
    </row>
    <row r="382" spans="6:28" s="71" customFormat="1" ht="24" outlineLevel="4">
      <c r="F382" s="17">
        <v>127</v>
      </c>
      <c r="G382" s="18" t="s">
        <v>2929</v>
      </c>
      <c r="H382" s="72" t="s">
        <v>3351</v>
      </c>
      <c r="I382" s="72"/>
      <c r="J382" s="73" t="s">
        <v>750</v>
      </c>
      <c r="K382" s="18" t="s">
        <v>3000</v>
      </c>
      <c r="L382" s="74">
        <v>1</v>
      </c>
      <c r="M382" s="21">
        <v>0</v>
      </c>
      <c r="N382" s="74">
        <f t="shared" ref="N382:N408" si="18">L382*(1+M382/100)</f>
        <v>1</v>
      </c>
      <c r="O382" s="145"/>
      <c r="P382" s="22">
        <f t="shared" ref="P382:P408" si="19">N382*O382</f>
        <v>0</v>
      </c>
      <c r="Q382" s="75"/>
      <c r="R382" s="76">
        <f t="shared" ref="R382:R408" si="20">N382*Q382</f>
        <v>0</v>
      </c>
      <c r="S382" s="75"/>
      <c r="T382" s="76">
        <f t="shared" ref="T382:T408" si="21">N382*S382</f>
        <v>0</v>
      </c>
      <c r="U382" s="22">
        <v>21</v>
      </c>
      <c r="V382" s="22">
        <f t="shared" ref="V382:V408" si="22">P382*(U382/100)</f>
        <v>0</v>
      </c>
      <c r="W382" s="22">
        <f t="shared" ref="W382:W408" si="23">P382+V382</f>
        <v>0</v>
      </c>
      <c r="X382" s="73"/>
      <c r="Y382" s="72" t="s">
        <v>3134</v>
      </c>
      <c r="Z382" s="72" t="s">
        <v>2974</v>
      </c>
      <c r="AA382" s="143" t="s">
        <v>295</v>
      </c>
      <c r="AB382" s="24" t="s">
        <v>294</v>
      </c>
    </row>
    <row r="383" spans="6:28" s="71" customFormat="1" ht="36" outlineLevel="4">
      <c r="F383" s="17">
        <v>128</v>
      </c>
      <c r="G383" s="18" t="s">
        <v>2929</v>
      </c>
      <c r="H383" s="72" t="s">
        <v>3352</v>
      </c>
      <c r="I383" s="72"/>
      <c r="J383" s="73" t="s">
        <v>831</v>
      </c>
      <c r="K383" s="18" t="s">
        <v>3000</v>
      </c>
      <c r="L383" s="74">
        <v>1</v>
      </c>
      <c r="M383" s="21">
        <v>0</v>
      </c>
      <c r="N383" s="74">
        <f t="shared" si="18"/>
        <v>1</v>
      </c>
      <c r="O383" s="145"/>
      <c r="P383" s="22">
        <f t="shared" si="19"/>
        <v>0</v>
      </c>
      <c r="Q383" s="75"/>
      <c r="R383" s="76">
        <f t="shared" si="20"/>
        <v>0</v>
      </c>
      <c r="S383" s="75"/>
      <c r="T383" s="76">
        <f t="shared" si="21"/>
        <v>0</v>
      </c>
      <c r="U383" s="22">
        <v>21</v>
      </c>
      <c r="V383" s="22">
        <f t="shared" si="22"/>
        <v>0</v>
      </c>
      <c r="W383" s="22">
        <f t="shared" si="23"/>
        <v>0</v>
      </c>
      <c r="X383" s="73"/>
      <c r="Y383" s="72" t="s">
        <v>3134</v>
      </c>
      <c r="Z383" s="72" t="s">
        <v>2974</v>
      </c>
      <c r="AA383" s="143" t="s">
        <v>295</v>
      </c>
      <c r="AB383" s="24" t="s">
        <v>294</v>
      </c>
    </row>
    <row r="384" spans="6:28" s="71" customFormat="1" ht="48" outlineLevel="4">
      <c r="F384" s="17">
        <v>129</v>
      </c>
      <c r="G384" s="18" t="s">
        <v>2929</v>
      </c>
      <c r="H384" s="72" t="s">
        <v>3359</v>
      </c>
      <c r="I384" s="72"/>
      <c r="J384" s="73" t="s">
        <v>557</v>
      </c>
      <c r="K384" s="18" t="s">
        <v>3000</v>
      </c>
      <c r="L384" s="74">
        <v>1</v>
      </c>
      <c r="M384" s="21">
        <v>0</v>
      </c>
      <c r="N384" s="74">
        <f t="shared" si="18"/>
        <v>1</v>
      </c>
      <c r="O384" s="145"/>
      <c r="P384" s="22">
        <f t="shared" si="19"/>
        <v>0</v>
      </c>
      <c r="Q384" s="75"/>
      <c r="R384" s="76">
        <f t="shared" si="20"/>
        <v>0</v>
      </c>
      <c r="S384" s="75"/>
      <c r="T384" s="76">
        <f t="shared" si="21"/>
        <v>0</v>
      </c>
      <c r="U384" s="22">
        <v>21</v>
      </c>
      <c r="V384" s="22">
        <f t="shared" si="22"/>
        <v>0</v>
      </c>
      <c r="W384" s="22">
        <f t="shared" si="23"/>
        <v>0</v>
      </c>
      <c r="X384" s="73"/>
      <c r="Y384" s="72" t="s">
        <v>3134</v>
      </c>
      <c r="Z384" s="72" t="s">
        <v>2974</v>
      </c>
      <c r="AA384" s="143" t="s">
        <v>295</v>
      </c>
      <c r="AB384" s="24" t="s">
        <v>294</v>
      </c>
    </row>
    <row r="385" spans="6:28" s="71" customFormat="1" ht="48" outlineLevel="4">
      <c r="F385" s="17">
        <v>130</v>
      </c>
      <c r="G385" s="18" t="s">
        <v>2929</v>
      </c>
      <c r="H385" s="72" t="s">
        <v>3362</v>
      </c>
      <c r="I385" s="72"/>
      <c r="J385" s="73" t="s">
        <v>577</v>
      </c>
      <c r="K385" s="18" t="s">
        <v>3000</v>
      </c>
      <c r="L385" s="74">
        <v>1</v>
      </c>
      <c r="M385" s="21">
        <v>0</v>
      </c>
      <c r="N385" s="74">
        <f t="shared" si="18"/>
        <v>1</v>
      </c>
      <c r="O385" s="145"/>
      <c r="P385" s="22">
        <f t="shared" si="19"/>
        <v>0</v>
      </c>
      <c r="Q385" s="75"/>
      <c r="R385" s="76">
        <f t="shared" si="20"/>
        <v>0</v>
      </c>
      <c r="S385" s="75"/>
      <c r="T385" s="76">
        <f t="shared" si="21"/>
        <v>0</v>
      </c>
      <c r="U385" s="22">
        <v>21</v>
      </c>
      <c r="V385" s="22">
        <f t="shared" si="22"/>
        <v>0</v>
      </c>
      <c r="W385" s="22">
        <f t="shared" si="23"/>
        <v>0</v>
      </c>
      <c r="X385" s="73"/>
      <c r="Y385" s="72" t="s">
        <v>3134</v>
      </c>
      <c r="Z385" s="72" t="s">
        <v>2974</v>
      </c>
      <c r="AA385" s="143" t="s">
        <v>295</v>
      </c>
      <c r="AB385" s="24" t="s">
        <v>294</v>
      </c>
    </row>
    <row r="386" spans="6:28" s="71" customFormat="1" ht="48" outlineLevel="4">
      <c r="F386" s="17">
        <v>131</v>
      </c>
      <c r="G386" s="18" t="s">
        <v>2929</v>
      </c>
      <c r="H386" s="72" t="s">
        <v>3363</v>
      </c>
      <c r="I386" s="72"/>
      <c r="J386" s="73" t="s">
        <v>575</v>
      </c>
      <c r="K386" s="18" t="s">
        <v>3000</v>
      </c>
      <c r="L386" s="74">
        <v>1</v>
      </c>
      <c r="M386" s="21">
        <v>0</v>
      </c>
      <c r="N386" s="74">
        <f t="shared" si="18"/>
        <v>1</v>
      </c>
      <c r="O386" s="145"/>
      <c r="P386" s="22">
        <f t="shared" si="19"/>
        <v>0</v>
      </c>
      <c r="Q386" s="75"/>
      <c r="R386" s="76">
        <f t="shared" si="20"/>
        <v>0</v>
      </c>
      <c r="S386" s="75"/>
      <c r="T386" s="76">
        <f t="shared" si="21"/>
        <v>0</v>
      </c>
      <c r="U386" s="22">
        <v>21</v>
      </c>
      <c r="V386" s="22">
        <f t="shared" si="22"/>
        <v>0</v>
      </c>
      <c r="W386" s="22">
        <f t="shared" si="23"/>
        <v>0</v>
      </c>
      <c r="X386" s="73"/>
      <c r="Y386" s="72" t="s">
        <v>3134</v>
      </c>
      <c r="Z386" s="72" t="s">
        <v>2974</v>
      </c>
      <c r="AA386" s="143" t="s">
        <v>295</v>
      </c>
      <c r="AB386" s="24" t="s">
        <v>294</v>
      </c>
    </row>
    <row r="387" spans="6:28" s="71" customFormat="1" ht="48" outlineLevel="4">
      <c r="F387" s="17">
        <v>132</v>
      </c>
      <c r="G387" s="18" t="s">
        <v>2929</v>
      </c>
      <c r="H387" s="72" t="s">
        <v>3364</v>
      </c>
      <c r="I387" s="72"/>
      <c r="J387" s="73" t="s">
        <v>576</v>
      </c>
      <c r="K387" s="18" t="s">
        <v>3000</v>
      </c>
      <c r="L387" s="74">
        <v>1</v>
      </c>
      <c r="M387" s="21">
        <v>0</v>
      </c>
      <c r="N387" s="74">
        <f t="shared" si="18"/>
        <v>1</v>
      </c>
      <c r="O387" s="145"/>
      <c r="P387" s="22">
        <f t="shared" si="19"/>
        <v>0</v>
      </c>
      <c r="Q387" s="75"/>
      <c r="R387" s="76">
        <f t="shared" si="20"/>
        <v>0</v>
      </c>
      <c r="S387" s="75"/>
      <c r="T387" s="76">
        <f t="shared" si="21"/>
        <v>0</v>
      </c>
      <c r="U387" s="22">
        <v>21</v>
      </c>
      <c r="V387" s="22">
        <f t="shared" si="22"/>
        <v>0</v>
      </c>
      <c r="W387" s="22">
        <f t="shared" si="23"/>
        <v>0</v>
      </c>
      <c r="X387" s="73"/>
      <c r="Y387" s="72" t="s">
        <v>3134</v>
      </c>
      <c r="Z387" s="72" t="s">
        <v>2974</v>
      </c>
      <c r="AA387" s="143" t="s">
        <v>295</v>
      </c>
      <c r="AB387" s="24" t="s">
        <v>294</v>
      </c>
    </row>
    <row r="388" spans="6:28" s="71" customFormat="1" ht="48" outlineLevel="4">
      <c r="F388" s="17">
        <v>133</v>
      </c>
      <c r="G388" s="18" t="s">
        <v>2929</v>
      </c>
      <c r="H388" s="72" t="s">
        <v>3366</v>
      </c>
      <c r="I388" s="72"/>
      <c r="J388" s="73" t="s">
        <v>578</v>
      </c>
      <c r="K388" s="18" t="s">
        <v>3000</v>
      </c>
      <c r="L388" s="74">
        <v>1</v>
      </c>
      <c r="M388" s="21">
        <v>0</v>
      </c>
      <c r="N388" s="74">
        <f t="shared" si="18"/>
        <v>1</v>
      </c>
      <c r="O388" s="145"/>
      <c r="P388" s="22">
        <f t="shared" si="19"/>
        <v>0</v>
      </c>
      <c r="Q388" s="75"/>
      <c r="R388" s="76">
        <f t="shared" si="20"/>
        <v>0</v>
      </c>
      <c r="S388" s="75"/>
      <c r="T388" s="76">
        <f t="shared" si="21"/>
        <v>0</v>
      </c>
      <c r="U388" s="22">
        <v>21</v>
      </c>
      <c r="V388" s="22">
        <f t="shared" si="22"/>
        <v>0</v>
      </c>
      <c r="W388" s="22">
        <f t="shared" si="23"/>
        <v>0</v>
      </c>
      <c r="X388" s="73"/>
      <c r="Y388" s="72" t="s">
        <v>3134</v>
      </c>
      <c r="Z388" s="72" t="s">
        <v>2974</v>
      </c>
      <c r="AA388" s="143" t="s">
        <v>295</v>
      </c>
      <c r="AB388" s="24" t="s">
        <v>294</v>
      </c>
    </row>
    <row r="389" spans="6:28" s="71" customFormat="1" ht="48" outlineLevel="4">
      <c r="F389" s="17">
        <v>134</v>
      </c>
      <c r="G389" s="18" t="s">
        <v>2929</v>
      </c>
      <c r="H389" s="72" t="s">
        <v>3368</v>
      </c>
      <c r="I389" s="72"/>
      <c r="J389" s="73" t="s">
        <v>567</v>
      </c>
      <c r="K389" s="18" t="s">
        <v>3000</v>
      </c>
      <c r="L389" s="74">
        <v>1</v>
      </c>
      <c r="M389" s="21">
        <v>0</v>
      </c>
      <c r="N389" s="74">
        <f t="shared" si="18"/>
        <v>1</v>
      </c>
      <c r="O389" s="145"/>
      <c r="P389" s="22">
        <f t="shared" si="19"/>
        <v>0</v>
      </c>
      <c r="Q389" s="75"/>
      <c r="R389" s="76">
        <f t="shared" si="20"/>
        <v>0</v>
      </c>
      <c r="S389" s="75"/>
      <c r="T389" s="76">
        <f t="shared" si="21"/>
        <v>0</v>
      </c>
      <c r="U389" s="22">
        <v>21</v>
      </c>
      <c r="V389" s="22">
        <f t="shared" si="22"/>
        <v>0</v>
      </c>
      <c r="W389" s="22">
        <f t="shared" si="23"/>
        <v>0</v>
      </c>
      <c r="X389" s="73"/>
      <c r="Y389" s="72" t="s">
        <v>3134</v>
      </c>
      <c r="Z389" s="72" t="s">
        <v>2974</v>
      </c>
      <c r="AA389" s="143" t="s">
        <v>295</v>
      </c>
      <c r="AB389" s="24" t="s">
        <v>294</v>
      </c>
    </row>
    <row r="390" spans="6:28" s="71" customFormat="1" ht="36" outlineLevel="4">
      <c r="F390" s="17">
        <v>135</v>
      </c>
      <c r="G390" s="18" t="s">
        <v>2929</v>
      </c>
      <c r="H390" s="72" t="s">
        <v>3385</v>
      </c>
      <c r="I390" s="72"/>
      <c r="J390" s="73" t="s">
        <v>508</v>
      </c>
      <c r="K390" s="18" t="s">
        <v>3000</v>
      </c>
      <c r="L390" s="74">
        <v>1</v>
      </c>
      <c r="M390" s="21">
        <v>0</v>
      </c>
      <c r="N390" s="74">
        <f t="shared" si="18"/>
        <v>1</v>
      </c>
      <c r="O390" s="145"/>
      <c r="P390" s="22">
        <f t="shared" si="19"/>
        <v>0</v>
      </c>
      <c r="Q390" s="75"/>
      <c r="R390" s="76">
        <f t="shared" si="20"/>
        <v>0</v>
      </c>
      <c r="S390" s="75"/>
      <c r="T390" s="76">
        <f t="shared" si="21"/>
        <v>0</v>
      </c>
      <c r="U390" s="22">
        <v>21</v>
      </c>
      <c r="V390" s="22">
        <f t="shared" si="22"/>
        <v>0</v>
      </c>
      <c r="W390" s="22">
        <f t="shared" si="23"/>
        <v>0</v>
      </c>
      <c r="X390" s="73"/>
      <c r="Y390" s="72" t="s">
        <v>3134</v>
      </c>
      <c r="Z390" s="72" t="s">
        <v>2974</v>
      </c>
      <c r="AA390" s="143" t="s">
        <v>295</v>
      </c>
      <c r="AB390" s="24" t="s">
        <v>294</v>
      </c>
    </row>
    <row r="391" spans="6:28" s="71" customFormat="1" ht="36" outlineLevel="4">
      <c r="F391" s="17">
        <v>136</v>
      </c>
      <c r="G391" s="18" t="s">
        <v>2929</v>
      </c>
      <c r="H391" s="72" t="s">
        <v>3386</v>
      </c>
      <c r="I391" s="72"/>
      <c r="J391" s="73" t="s">
        <v>841</v>
      </c>
      <c r="K391" s="18" t="s">
        <v>3000</v>
      </c>
      <c r="L391" s="74">
        <v>1</v>
      </c>
      <c r="M391" s="21">
        <v>0</v>
      </c>
      <c r="N391" s="74">
        <f t="shared" si="18"/>
        <v>1</v>
      </c>
      <c r="O391" s="145"/>
      <c r="P391" s="22">
        <f t="shared" si="19"/>
        <v>0</v>
      </c>
      <c r="Q391" s="75"/>
      <c r="R391" s="76">
        <f t="shared" si="20"/>
        <v>0</v>
      </c>
      <c r="S391" s="75"/>
      <c r="T391" s="76">
        <f t="shared" si="21"/>
        <v>0</v>
      </c>
      <c r="U391" s="22">
        <v>21</v>
      </c>
      <c r="V391" s="22">
        <f t="shared" si="22"/>
        <v>0</v>
      </c>
      <c r="W391" s="22">
        <f t="shared" si="23"/>
        <v>0</v>
      </c>
      <c r="X391" s="73"/>
      <c r="Y391" s="72" t="s">
        <v>3134</v>
      </c>
      <c r="Z391" s="72" t="s">
        <v>2974</v>
      </c>
      <c r="AA391" s="143" t="s">
        <v>295</v>
      </c>
      <c r="AB391" s="24" t="s">
        <v>294</v>
      </c>
    </row>
    <row r="392" spans="6:28" s="71" customFormat="1" ht="36" outlineLevel="4">
      <c r="F392" s="17">
        <v>137</v>
      </c>
      <c r="G392" s="18" t="s">
        <v>2929</v>
      </c>
      <c r="H392" s="72" t="s">
        <v>3387</v>
      </c>
      <c r="I392" s="72"/>
      <c r="J392" s="73" t="s">
        <v>525</v>
      </c>
      <c r="K392" s="18" t="s">
        <v>3000</v>
      </c>
      <c r="L392" s="74">
        <v>1</v>
      </c>
      <c r="M392" s="21">
        <v>0</v>
      </c>
      <c r="N392" s="74">
        <f t="shared" si="18"/>
        <v>1</v>
      </c>
      <c r="O392" s="145"/>
      <c r="P392" s="22">
        <f t="shared" si="19"/>
        <v>0</v>
      </c>
      <c r="Q392" s="75"/>
      <c r="R392" s="76">
        <f t="shared" si="20"/>
        <v>0</v>
      </c>
      <c r="S392" s="75"/>
      <c r="T392" s="76">
        <f t="shared" si="21"/>
        <v>0</v>
      </c>
      <c r="U392" s="22">
        <v>21</v>
      </c>
      <c r="V392" s="22">
        <f t="shared" si="22"/>
        <v>0</v>
      </c>
      <c r="W392" s="22">
        <f t="shared" si="23"/>
        <v>0</v>
      </c>
      <c r="X392" s="73"/>
      <c r="Y392" s="72" t="s">
        <v>3134</v>
      </c>
      <c r="Z392" s="72" t="s">
        <v>2974</v>
      </c>
      <c r="AA392" s="143" t="s">
        <v>295</v>
      </c>
      <c r="AB392" s="24" t="s">
        <v>294</v>
      </c>
    </row>
    <row r="393" spans="6:28" s="71" customFormat="1" ht="36" outlineLevel="4">
      <c r="F393" s="17">
        <v>138</v>
      </c>
      <c r="G393" s="18" t="s">
        <v>2929</v>
      </c>
      <c r="H393" s="72" t="s">
        <v>3388</v>
      </c>
      <c r="I393" s="72"/>
      <c r="J393" s="73" t="s">
        <v>528</v>
      </c>
      <c r="K393" s="18" t="s">
        <v>3000</v>
      </c>
      <c r="L393" s="74">
        <v>1</v>
      </c>
      <c r="M393" s="21">
        <v>0</v>
      </c>
      <c r="N393" s="74">
        <f t="shared" si="18"/>
        <v>1</v>
      </c>
      <c r="O393" s="145"/>
      <c r="P393" s="22">
        <f t="shared" si="19"/>
        <v>0</v>
      </c>
      <c r="Q393" s="75"/>
      <c r="R393" s="76">
        <f t="shared" si="20"/>
        <v>0</v>
      </c>
      <c r="S393" s="75"/>
      <c r="T393" s="76">
        <f t="shared" si="21"/>
        <v>0</v>
      </c>
      <c r="U393" s="22">
        <v>21</v>
      </c>
      <c r="V393" s="22">
        <f t="shared" si="22"/>
        <v>0</v>
      </c>
      <c r="W393" s="22">
        <f t="shared" si="23"/>
        <v>0</v>
      </c>
      <c r="X393" s="73"/>
      <c r="Y393" s="72" t="s">
        <v>3134</v>
      </c>
      <c r="Z393" s="72" t="s">
        <v>2974</v>
      </c>
      <c r="AA393" s="143" t="s">
        <v>295</v>
      </c>
      <c r="AB393" s="24" t="s">
        <v>294</v>
      </c>
    </row>
    <row r="394" spans="6:28" s="71" customFormat="1" ht="36" outlineLevel="4">
      <c r="F394" s="17">
        <v>139</v>
      </c>
      <c r="G394" s="18" t="s">
        <v>2929</v>
      </c>
      <c r="H394" s="72" t="s">
        <v>3389</v>
      </c>
      <c r="I394" s="72"/>
      <c r="J394" s="73" t="s">
        <v>841</v>
      </c>
      <c r="K394" s="18" t="s">
        <v>3000</v>
      </c>
      <c r="L394" s="74">
        <v>1</v>
      </c>
      <c r="M394" s="21">
        <v>0</v>
      </c>
      <c r="N394" s="74">
        <f t="shared" si="18"/>
        <v>1</v>
      </c>
      <c r="O394" s="145"/>
      <c r="P394" s="22">
        <f t="shared" si="19"/>
        <v>0</v>
      </c>
      <c r="Q394" s="75"/>
      <c r="R394" s="76">
        <f t="shared" si="20"/>
        <v>0</v>
      </c>
      <c r="S394" s="75"/>
      <c r="T394" s="76">
        <f t="shared" si="21"/>
        <v>0</v>
      </c>
      <c r="U394" s="22">
        <v>21</v>
      </c>
      <c r="V394" s="22">
        <f t="shared" si="22"/>
        <v>0</v>
      </c>
      <c r="W394" s="22">
        <f t="shared" si="23"/>
        <v>0</v>
      </c>
      <c r="X394" s="73"/>
      <c r="Y394" s="72" t="s">
        <v>3134</v>
      </c>
      <c r="Z394" s="72" t="s">
        <v>2974</v>
      </c>
      <c r="AA394" s="143" t="s">
        <v>295</v>
      </c>
      <c r="AB394" s="24" t="s">
        <v>294</v>
      </c>
    </row>
    <row r="395" spans="6:28" s="71" customFormat="1" ht="36" outlineLevel="4">
      <c r="F395" s="17">
        <v>140</v>
      </c>
      <c r="G395" s="18" t="s">
        <v>2929</v>
      </c>
      <c r="H395" s="72" t="s">
        <v>3390</v>
      </c>
      <c r="I395" s="72"/>
      <c r="J395" s="73" t="s">
        <v>520</v>
      </c>
      <c r="K395" s="18" t="s">
        <v>3000</v>
      </c>
      <c r="L395" s="74">
        <v>1</v>
      </c>
      <c r="M395" s="21">
        <v>0</v>
      </c>
      <c r="N395" s="74">
        <f t="shared" si="18"/>
        <v>1</v>
      </c>
      <c r="O395" s="145"/>
      <c r="P395" s="22">
        <f t="shared" si="19"/>
        <v>0</v>
      </c>
      <c r="Q395" s="75"/>
      <c r="R395" s="76">
        <f t="shared" si="20"/>
        <v>0</v>
      </c>
      <c r="S395" s="75"/>
      <c r="T395" s="76">
        <f t="shared" si="21"/>
        <v>0</v>
      </c>
      <c r="U395" s="22">
        <v>21</v>
      </c>
      <c r="V395" s="22">
        <f t="shared" si="22"/>
        <v>0</v>
      </c>
      <c r="W395" s="22">
        <f t="shared" si="23"/>
        <v>0</v>
      </c>
      <c r="X395" s="73"/>
      <c r="Y395" s="72" t="s">
        <v>3134</v>
      </c>
      <c r="Z395" s="72" t="s">
        <v>2974</v>
      </c>
      <c r="AA395" s="143" t="s">
        <v>295</v>
      </c>
      <c r="AB395" s="24" t="s">
        <v>294</v>
      </c>
    </row>
    <row r="396" spans="6:28" s="71" customFormat="1" ht="36" outlineLevel="4">
      <c r="F396" s="17">
        <v>141</v>
      </c>
      <c r="G396" s="18" t="s">
        <v>2929</v>
      </c>
      <c r="H396" s="72" t="s">
        <v>3391</v>
      </c>
      <c r="I396" s="72"/>
      <c r="J396" s="73" t="s">
        <v>531</v>
      </c>
      <c r="K396" s="18" t="s">
        <v>3000</v>
      </c>
      <c r="L396" s="74">
        <v>1</v>
      </c>
      <c r="M396" s="21">
        <v>0</v>
      </c>
      <c r="N396" s="74">
        <f t="shared" si="18"/>
        <v>1</v>
      </c>
      <c r="O396" s="145"/>
      <c r="P396" s="22">
        <f t="shared" si="19"/>
        <v>0</v>
      </c>
      <c r="Q396" s="75"/>
      <c r="R396" s="76">
        <f t="shared" si="20"/>
        <v>0</v>
      </c>
      <c r="S396" s="75"/>
      <c r="T396" s="76">
        <f t="shared" si="21"/>
        <v>0</v>
      </c>
      <c r="U396" s="22">
        <v>21</v>
      </c>
      <c r="V396" s="22">
        <f t="shared" si="22"/>
        <v>0</v>
      </c>
      <c r="W396" s="22">
        <f t="shared" si="23"/>
        <v>0</v>
      </c>
      <c r="X396" s="73"/>
      <c r="Y396" s="72" t="s">
        <v>3134</v>
      </c>
      <c r="Z396" s="72" t="s">
        <v>2974</v>
      </c>
      <c r="AA396" s="143" t="s">
        <v>295</v>
      </c>
      <c r="AB396" s="24" t="s">
        <v>294</v>
      </c>
    </row>
    <row r="397" spans="6:28" s="71" customFormat="1" ht="36" outlineLevel="4">
      <c r="F397" s="17">
        <v>142</v>
      </c>
      <c r="G397" s="18" t="s">
        <v>2929</v>
      </c>
      <c r="H397" s="72" t="s">
        <v>3392</v>
      </c>
      <c r="I397" s="72"/>
      <c r="J397" s="73" t="s">
        <v>526</v>
      </c>
      <c r="K397" s="18" t="s">
        <v>3000</v>
      </c>
      <c r="L397" s="74">
        <v>1</v>
      </c>
      <c r="M397" s="21">
        <v>0</v>
      </c>
      <c r="N397" s="74">
        <f t="shared" si="18"/>
        <v>1</v>
      </c>
      <c r="O397" s="145"/>
      <c r="P397" s="22">
        <f t="shared" si="19"/>
        <v>0</v>
      </c>
      <c r="Q397" s="75"/>
      <c r="R397" s="76">
        <f t="shared" si="20"/>
        <v>0</v>
      </c>
      <c r="S397" s="75"/>
      <c r="T397" s="76">
        <f t="shared" si="21"/>
        <v>0</v>
      </c>
      <c r="U397" s="22">
        <v>21</v>
      </c>
      <c r="V397" s="22">
        <f t="shared" si="22"/>
        <v>0</v>
      </c>
      <c r="W397" s="22">
        <f t="shared" si="23"/>
        <v>0</v>
      </c>
      <c r="X397" s="73"/>
      <c r="Y397" s="72" t="s">
        <v>3134</v>
      </c>
      <c r="Z397" s="72" t="s">
        <v>2974</v>
      </c>
      <c r="AA397" s="143" t="s">
        <v>295</v>
      </c>
      <c r="AB397" s="24" t="s">
        <v>294</v>
      </c>
    </row>
    <row r="398" spans="6:28" s="71" customFormat="1" ht="36" outlineLevel="4">
      <c r="F398" s="17">
        <v>143</v>
      </c>
      <c r="G398" s="18" t="s">
        <v>2929</v>
      </c>
      <c r="H398" s="72" t="s">
        <v>3393</v>
      </c>
      <c r="I398" s="72"/>
      <c r="J398" s="73" t="s">
        <v>521</v>
      </c>
      <c r="K398" s="18" t="s">
        <v>3000</v>
      </c>
      <c r="L398" s="74">
        <v>1</v>
      </c>
      <c r="M398" s="21">
        <v>0</v>
      </c>
      <c r="N398" s="74">
        <f t="shared" si="18"/>
        <v>1</v>
      </c>
      <c r="O398" s="145"/>
      <c r="P398" s="22">
        <f t="shared" si="19"/>
        <v>0</v>
      </c>
      <c r="Q398" s="75"/>
      <c r="R398" s="76">
        <f t="shared" si="20"/>
        <v>0</v>
      </c>
      <c r="S398" s="75"/>
      <c r="T398" s="76">
        <f t="shared" si="21"/>
        <v>0</v>
      </c>
      <c r="U398" s="22">
        <v>21</v>
      </c>
      <c r="V398" s="22">
        <f t="shared" si="22"/>
        <v>0</v>
      </c>
      <c r="W398" s="22">
        <f t="shared" si="23"/>
        <v>0</v>
      </c>
      <c r="X398" s="73"/>
      <c r="Y398" s="72" t="s">
        <v>3134</v>
      </c>
      <c r="Z398" s="72" t="s">
        <v>2974</v>
      </c>
      <c r="AA398" s="143" t="s">
        <v>295</v>
      </c>
      <c r="AB398" s="24" t="s">
        <v>294</v>
      </c>
    </row>
    <row r="399" spans="6:28" s="71" customFormat="1" ht="36" outlineLevel="4">
      <c r="F399" s="17">
        <v>144</v>
      </c>
      <c r="G399" s="18" t="s">
        <v>2929</v>
      </c>
      <c r="H399" s="72" t="s">
        <v>3409</v>
      </c>
      <c r="I399" s="72"/>
      <c r="J399" s="73" t="s">
        <v>509</v>
      </c>
      <c r="K399" s="18" t="s">
        <v>3000</v>
      </c>
      <c r="L399" s="74">
        <v>1</v>
      </c>
      <c r="M399" s="21">
        <v>0</v>
      </c>
      <c r="N399" s="74">
        <f t="shared" si="18"/>
        <v>1</v>
      </c>
      <c r="O399" s="145"/>
      <c r="P399" s="22">
        <f t="shared" si="19"/>
        <v>0</v>
      </c>
      <c r="Q399" s="75"/>
      <c r="R399" s="76">
        <f t="shared" si="20"/>
        <v>0</v>
      </c>
      <c r="S399" s="75"/>
      <c r="T399" s="76">
        <f t="shared" si="21"/>
        <v>0</v>
      </c>
      <c r="U399" s="22">
        <v>21</v>
      </c>
      <c r="V399" s="22">
        <f t="shared" si="22"/>
        <v>0</v>
      </c>
      <c r="W399" s="22">
        <f t="shared" si="23"/>
        <v>0</v>
      </c>
      <c r="X399" s="73"/>
      <c r="Y399" s="72" t="s">
        <v>3134</v>
      </c>
      <c r="Z399" s="72" t="s">
        <v>2974</v>
      </c>
      <c r="AA399" s="143" t="s">
        <v>295</v>
      </c>
      <c r="AB399" s="24" t="s">
        <v>294</v>
      </c>
    </row>
    <row r="400" spans="6:28" s="71" customFormat="1" ht="36" outlineLevel="4">
      <c r="F400" s="17">
        <v>145</v>
      </c>
      <c r="G400" s="18" t="s">
        <v>2929</v>
      </c>
      <c r="H400" s="72" t="s">
        <v>3410</v>
      </c>
      <c r="I400" s="72"/>
      <c r="J400" s="73" t="s">
        <v>840</v>
      </c>
      <c r="K400" s="18" t="s">
        <v>3000</v>
      </c>
      <c r="L400" s="74">
        <v>1</v>
      </c>
      <c r="M400" s="21">
        <v>0</v>
      </c>
      <c r="N400" s="74">
        <f t="shared" si="18"/>
        <v>1</v>
      </c>
      <c r="O400" s="145"/>
      <c r="P400" s="22">
        <f t="shared" si="19"/>
        <v>0</v>
      </c>
      <c r="Q400" s="75"/>
      <c r="R400" s="76">
        <f t="shared" si="20"/>
        <v>0</v>
      </c>
      <c r="S400" s="75"/>
      <c r="T400" s="76">
        <f t="shared" si="21"/>
        <v>0</v>
      </c>
      <c r="U400" s="22">
        <v>21</v>
      </c>
      <c r="V400" s="22">
        <f t="shared" si="22"/>
        <v>0</v>
      </c>
      <c r="W400" s="22">
        <f t="shared" si="23"/>
        <v>0</v>
      </c>
      <c r="X400" s="73"/>
      <c r="Y400" s="72" t="s">
        <v>3134</v>
      </c>
      <c r="Z400" s="72" t="s">
        <v>2974</v>
      </c>
      <c r="AA400" s="143" t="s">
        <v>295</v>
      </c>
      <c r="AB400" s="24" t="s">
        <v>294</v>
      </c>
    </row>
    <row r="401" spans="6:28" s="71" customFormat="1" ht="36" outlineLevel="4">
      <c r="F401" s="17">
        <v>146</v>
      </c>
      <c r="G401" s="18" t="s">
        <v>2929</v>
      </c>
      <c r="H401" s="72" t="s">
        <v>3411</v>
      </c>
      <c r="I401" s="72"/>
      <c r="J401" s="73" t="s">
        <v>509</v>
      </c>
      <c r="K401" s="18" t="s">
        <v>3000</v>
      </c>
      <c r="L401" s="74">
        <v>1</v>
      </c>
      <c r="M401" s="21">
        <v>0</v>
      </c>
      <c r="N401" s="74">
        <f t="shared" si="18"/>
        <v>1</v>
      </c>
      <c r="O401" s="145"/>
      <c r="P401" s="22">
        <f t="shared" si="19"/>
        <v>0</v>
      </c>
      <c r="Q401" s="75"/>
      <c r="R401" s="76">
        <f t="shared" si="20"/>
        <v>0</v>
      </c>
      <c r="S401" s="75"/>
      <c r="T401" s="76">
        <f t="shared" si="21"/>
        <v>0</v>
      </c>
      <c r="U401" s="22">
        <v>21</v>
      </c>
      <c r="V401" s="22">
        <f t="shared" si="22"/>
        <v>0</v>
      </c>
      <c r="W401" s="22">
        <f t="shared" si="23"/>
        <v>0</v>
      </c>
      <c r="X401" s="73"/>
      <c r="Y401" s="72" t="s">
        <v>3134</v>
      </c>
      <c r="Z401" s="72" t="s">
        <v>2974</v>
      </c>
      <c r="AA401" s="143" t="s">
        <v>295</v>
      </c>
      <c r="AB401" s="24" t="s">
        <v>294</v>
      </c>
    </row>
    <row r="402" spans="6:28" s="71" customFormat="1" ht="36" outlineLevel="4">
      <c r="F402" s="17">
        <v>147</v>
      </c>
      <c r="G402" s="18" t="s">
        <v>2929</v>
      </c>
      <c r="H402" s="72" t="s">
        <v>3412</v>
      </c>
      <c r="I402" s="72"/>
      <c r="J402" s="73" t="s">
        <v>510</v>
      </c>
      <c r="K402" s="18" t="s">
        <v>3000</v>
      </c>
      <c r="L402" s="74">
        <v>1</v>
      </c>
      <c r="M402" s="21">
        <v>0</v>
      </c>
      <c r="N402" s="74">
        <f t="shared" si="18"/>
        <v>1</v>
      </c>
      <c r="O402" s="145"/>
      <c r="P402" s="22">
        <f t="shared" si="19"/>
        <v>0</v>
      </c>
      <c r="Q402" s="75"/>
      <c r="R402" s="76">
        <f t="shared" si="20"/>
        <v>0</v>
      </c>
      <c r="S402" s="75"/>
      <c r="T402" s="76">
        <f t="shared" si="21"/>
        <v>0</v>
      </c>
      <c r="U402" s="22">
        <v>21</v>
      </c>
      <c r="V402" s="22">
        <f t="shared" si="22"/>
        <v>0</v>
      </c>
      <c r="W402" s="22">
        <f t="shared" si="23"/>
        <v>0</v>
      </c>
      <c r="X402" s="73"/>
      <c r="Y402" s="72" t="s">
        <v>3134</v>
      </c>
      <c r="Z402" s="72" t="s">
        <v>2974</v>
      </c>
      <c r="AA402" s="143" t="s">
        <v>295</v>
      </c>
      <c r="AB402" s="24" t="s">
        <v>294</v>
      </c>
    </row>
    <row r="403" spans="6:28" s="71" customFormat="1" ht="36" outlineLevel="4">
      <c r="F403" s="17">
        <v>148</v>
      </c>
      <c r="G403" s="18" t="s">
        <v>2929</v>
      </c>
      <c r="H403" s="72" t="s">
        <v>3413</v>
      </c>
      <c r="I403" s="72"/>
      <c r="J403" s="73" t="s">
        <v>839</v>
      </c>
      <c r="K403" s="18" t="s">
        <v>3000</v>
      </c>
      <c r="L403" s="74">
        <v>1</v>
      </c>
      <c r="M403" s="21">
        <v>0</v>
      </c>
      <c r="N403" s="74">
        <f t="shared" si="18"/>
        <v>1</v>
      </c>
      <c r="O403" s="145"/>
      <c r="P403" s="22">
        <f t="shared" si="19"/>
        <v>0</v>
      </c>
      <c r="Q403" s="75"/>
      <c r="R403" s="76">
        <f t="shared" si="20"/>
        <v>0</v>
      </c>
      <c r="S403" s="75"/>
      <c r="T403" s="76">
        <f t="shared" si="21"/>
        <v>0</v>
      </c>
      <c r="U403" s="22">
        <v>21</v>
      </c>
      <c r="V403" s="22">
        <f t="shared" si="22"/>
        <v>0</v>
      </c>
      <c r="W403" s="22">
        <f t="shared" si="23"/>
        <v>0</v>
      </c>
      <c r="X403" s="73"/>
      <c r="Y403" s="72" t="s">
        <v>3134</v>
      </c>
      <c r="Z403" s="72" t="s">
        <v>2974</v>
      </c>
      <c r="AA403" s="143" t="s">
        <v>295</v>
      </c>
      <c r="AB403" s="24" t="s">
        <v>294</v>
      </c>
    </row>
    <row r="404" spans="6:28" s="71" customFormat="1" ht="36" outlineLevel="4">
      <c r="F404" s="17">
        <v>149</v>
      </c>
      <c r="G404" s="18" t="s">
        <v>2929</v>
      </c>
      <c r="H404" s="72" t="s">
        <v>3414</v>
      </c>
      <c r="I404" s="72"/>
      <c r="J404" s="73" t="s">
        <v>842</v>
      </c>
      <c r="K404" s="18" t="s">
        <v>3000</v>
      </c>
      <c r="L404" s="74">
        <v>1</v>
      </c>
      <c r="M404" s="21">
        <v>0</v>
      </c>
      <c r="N404" s="74">
        <f t="shared" si="18"/>
        <v>1</v>
      </c>
      <c r="O404" s="145"/>
      <c r="P404" s="22">
        <f t="shared" si="19"/>
        <v>0</v>
      </c>
      <c r="Q404" s="75"/>
      <c r="R404" s="76">
        <f t="shared" si="20"/>
        <v>0</v>
      </c>
      <c r="S404" s="75"/>
      <c r="T404" s="76">
        <f t="shared" si="21"/>
        <v>0</v>
      </c>
      <c r="U404" s="22">
        <v>21</v>
      </c>
      <c r="V404" s="22">
        <f t="shared" si="22"/>
        <v>0</v>
      </c>
      <c r="W404" s="22">
        <f t="shared" si="23"/>
        <v>0</v>
      </c>
      <c r="X404" s="73"/>
      <c r="Y404" s="72" t="s">
        <v>3134</v>
      </c>
      <c r="Z404" s="72" t="s">
        <v>2974</v>
      </c>
      <c r="AA404" s="143" t="s">
        <v>295</v>
      </c>
      <c r="AB404" s="24" t="s">
        <v>294</v>
      </c>
    </row>
    <row r="405" spans="6:28" s="71" customFormat="1" ht="36" outlineLevel="4">
      <c r="F405" s="17">
        <v>150</v>
      </c>
      <c r="G405" s="18" t="s">
        <v>2929</v>
      </c>
      <c r="H405" s="72" t="s">
        <v>3416</v>
      </c>
      <c r="I405" s="72"/>
      <c r="J405" s="73" t="s">
        <v>511</v>
      </c>
      <c r="K405" s="18" t="s">
        <v>3000</v>
      </c>
      <c r="L405" s="74">
        <v>1</v>
      </c>
      <c r="M405" s="21">
        <v>0</v>
      </c>
      <c r="N405" s="74">
        <f t="shared" si="18"/>
        <v>1</v>
      </c>
      <c r="O405" s="145"/>
      <c r="P405" s="22">
        <f t="shared" si="19"/>
        <v>0</v>
      </c>
      <c r="Q405" s="75"/>
      <c r="R405" s="76">
        <f t="shared" si="20"/>
        <v>0</v>
      </c>
      <c r="S405" s="75"/>
      <c r="T405" s="76">
        <f t="shared" si="21"/>
        <v>0</v>
      </c>
      <c r="U405" s="22">
        <v>21</v>
      </c>
      <c r="V405" s="22">
        <f t="shared" si="22"/>
        <v>0</v>
      </c>
      <c r="W405" s="22">
        <f t="shared" si="23"/>
        <v>0</v>
      </c>
      <c r="X405" s="73"/>
      <c r="Y405" s="72" t="s">
        <v>3134</v>
      </c>
      <c r="Z405" s="72" t="s">
        <v>2974</v>
      </c>
      <c r="AA405" s="143" t="s">
        <v>295</v>
      </c>
      <c r="AB405" s="24" t="s">
        <v>294</v>
      </c>
    </row>
    <row r="406" spans="6:28" s="71" customFormat="1" ht="36" outlineLevel="4">
      <c r="F406" s="17">
        <v>151</v>
      </c>
      <c r="G406" s="18" t="s">
        <v>2929</v>
      </c>
      <c r="H406" s="72" t="s">
        <v>3417</v>
      </c>
      <c r="I406" s="72"/>
      <c r="J406" s="73" t="s">
        <v>527</v>
      </c>
      <c r="K406" s="18" t="s">
        <v>3000</v>
      </c>
      <c r="L406" s="74">
        <v>1</v>
      </c>
      <c r="M406" s="21">
        <v>0</v>
      </c>
      <c r="N406" s="74">
        <f t="shared" si="18"/>
        <v>1</v>
      </c>
      <c r="O406" s="145"/>
      <c r="P406" s="22">
        <f t="shared" si="19"/>
        <v>0</v>
      </c>
      <c r="Q406" s="75"/>
      <c r="R406" s="76">
        <f t="shared" si="20"/>
        <v>0</v>
      </c>
      <c r="S406" s="75"/>
      <c r="T406" s="76">
        <f t="shared" si="21"/>
        <v>0</v>
      </c>
      <c r="U406" s="22">
        <v>21</v>
      </c>
      <c r="V406" s="22">
        <f t="shared" si="22"/>
        <v>0</v>
      </c>
      <c r="W406" s="22">
        <f t="shared" si="23"/>
        <v>0</v>
      </c>
      <c r="X406" s="73"/>
      <c r="Y406" s="72" t="s">
        <v>3134</v>
      </c>
      <c r="Z406" s="72" t="s">
        <v>2974</v>
      </c>
      <c r="AA406" s="143" t="s">
        <v>295</v>
      </c>
      <c r="AB406" s="24" t="s">
        <v>294</v>
      </c>
    </row>
    <row r="407" spans="6:28" s="71" customFormat="1" ht="36" outlineLevel="4">
      <c r="F407" s="17">
        <v>152</v>
      </c>
      <c r="G407" s="18" t="s">
        <v>2929</v>
      </c>
      <c r="H407" s="72" t="s">
        <v>3418</v>
      </c>
      <c r="I407" s="72"/>
      <c r="J407" s="73" t="s">
        <v>842</v>
      </c>
      <c r="K407" s="18" t="s">
        <v>3000</v>
      </c>
      <c r="L407" s="74">
        <v>1</v>
      </c>
      <c r="M407" s="21">
        <v>0</v>
      </c>
      <c r="N407" s="74">
        <f t="shared" si="18"/>
        <v>1</v>
      </c>
      <c r="O407" s="145"/>
      <c r="P407" s="22">
        <f t="shared" si="19"/>
        <v>0</v>
      </c>
      <c r="Q407" s="75"/>
      <c r="R407" s="76">
        <f t="shared" si="20"/>
        <v>0</v>
      </c>
      <c r="S407" s="75"/>
      <c r="T407" s="76">
        <f t="shared" si="21"/>
        <v>0</v>
      </c>
      <c r="U407" s="22">
        <v>21</v>
      </c>
      <c r="V407" s="22">
        <f t="shared" si="22"/>
        <v>0</v>
      </c>
      <c r="W407" s="22">
        <f t="shared" si="23"/>
        <v>0</v>
      </c>
      <c r="X407" s="73"/>
      <c r="Y407" s="72" t="s">
        <v>3134</v>
      </c>
      <c r="Z407" s="72" t="s">
        <v>2974</v>
      </c>
      <c r="AA407" s="143" t="s">
        <v>295</v>
      </c>
      <c r="AB407" s="24" t="s">
        <v>294</v>
      </c>
    </row>
    <row r="408" spans="6:28" s="71" customFormat="1" ht="36" outlineLevel="4">
      <c r="F408" s="17">
        <v>153</v>
      </c>
      <c r="G408" s="18" t="s">
        <v>2929</v>
      </c>
      <c r="H408" s="72" t="s">
        <v>3434</v>
      </c>
      <c r="I408" s="72"/>
      <c r="J408" s="73" t="s">
        <v>550</v>
      </c>
      <c r="K408" s="18" t="s">
        <v>3000</v>
      </c>
      <c r="L408" s="74">
        <v>1</v>
      </c>
      <c r="M408" s="21">
        <v>0</v>
      </c>
      <c r="N408" s="74">
        <f t="shared" si="18"/>
        <v>1</v>
      </c>
      <c r="O408" s="145"/>
      <c r="P408" s="22">
        <f t="shared" si="19"/>
        <v>0</v>
      </c>
      <c r="Q408" s="75"/>
      <c r="R408" s="76">
        <f t="shared" si="20"/>
        <v>0</v>
      </c>
      <c r="S408" s="75"/>
      <c r="T408" s="76">
        <f t="shared" si="21"/>
        <v>0</v>
      </c>
      <c r="U408" s="22">
        <v>21</v>
      </c>
      <c r="V408" s="22">
        <f t="shared" si="22"/>
        <v>0</v>
      </c>
      <c r="W408" s="22">
        <f t="shared" si="23"/>
        <v>0</v>
      </c>
      <c r="X408" s="73"/>
      <c r="Y408" s="72" t="s">
        <v>3134</v>
      </c>
      <c r="Z408" s="72" t="s">
        <v>2974</v>
      </c>
      <c r="AA408" s="143" t="s">
        <v>295</v>
      </c>
      <c r="AB408" s="24" t="s">
        <v>294</v>
      </c>
    </row>
    <row r="409" spans="6:28" s="120" customFormat="1" ht="12.75" customHeight="1" outlineLevel="4">
      <c r="F409" s="121"/>
      <c r="G409" s="122"/>
      <c r="H409" s="122"/>
      <c r="I409" s="122"/>
      <c r="J409" s="123"/>
      <c r="K409" s="122"/>
      <c r="L409" s="124"/>
      <c r="M409" s="125"/>
      <c r="N409" s="124"/>
      <c r="O409" s="125"/>
      <c r="P409" s="126"/>
      <c r="Q409" s="127"/>
      <c r="R409" s="125"/>
      <c r="S409" s="125"/>
      <c r="T409" s="125"/>
      <c r="U409" s="128" t="s">
        <v>2908</v>
      </c>
      <c r="V409" s="125"/>
      <c r="W409" s="125"/>
      <c r="X409" s="125"/>
      <c r="Y409" s="122"/>
      <c r="Z409" s="122"/>
      <c r="AB409" s="24" t="s">
        <v>294</v>
      </c>
    </row>
    <row r="410" spans="6:28" s="62" customFormat="1" ht="16.5" customHeight="1" outlineLevel="3">
      <c r="F410" s="63"/>
      <c r="G410" s="6"/>
      <c r="H410" s="64"/>
      <c r="I410" s="64"/>
      <c r="J410" s="64" t="s">
        <v>1988</v>
      </c>
      <c r="K410" s="6"/>
      <c r="L410" s="65"/>
      <c r="M410" s="66"/>
      <c r="N410" s="65"/>
      <c r="O410" s="66"/>
      <c r="P410" s="67">
        <f>SUBTOTAL(9,P411:P412)</f>
        <v>0</v>
      </c>
      <c r="Q410" s="68"/>
      <c r="R410" s="69">
        <f>SUBTOTAL(9,R411:R412)</f>
        <v>0</v>
      </c>
      <c r="S410" s="66"/>
      <c r="T410" s="69">
        <f>SUBTOTAL(9,T411:T412)</f>
        <v>0</v>
      </c>
      <c r="U410" s="118" t="s">
        <v>2908</v>
      </c>
      <c r="V410" s="67">
        <f>SUBTOTAL(9,V411:V412)</f>
        <v>0</v>
      </c>
      <c r="W410" s="67">
        <f>SUBTOTAL(9,W411:W412)</f>
        <v>0</v>
      </c>
      <c r="X410" s="70"/>
      <c r="Y410" s="26"/>
      <c r="Z410" s="26"/>
      <c r="AB410" s="24" t="s">
        <v>294</v>
      </c>
    </row>
    <row r="411" spans="6:28" s="71" customFormat="1" ht="24" outlineLevel="4">
      <c r="F411" s="17">
        <v>154</v>
      </c>
      <c r="G411" s="18" t="s">
        <v>2929</v>
      </c>
      <c r="H411" s="72" t="s">
        <v>3463</v>
      </c>
      <c r="I411" s="72"/>
      <c r="J411" s="73" t="s">
        <v>664</v>
      </c>
      <c r="K411" s="18" t="s">
        <v>3000</v>
      </c>
      <c r="L411" s="74">
        <v>1</v>
      </c>
      <c r="M411" s="21">
        <v>0</v>
      </c>
      <c r="N411" s="74">
        <f>L411*(1+M411/100)</f>
        <v>1</v>
      </c>
      <c r="O411" s="145"/>
      <c r="P411" s="22">
        <f>N411*O411</f>
        <v>0</v>
      </c>
      <c r="Q411" s="75"/>
      <c r="R411" s="76">
        <f>N411*Q411</f>
        <v>0</v>
      </c>
      <c r="S411" s="75"/>
      <c r="T411" s="76">
        <f>N411*S411</f>
        <v>0</v>
      </c>
      <c r="U411" s="22">
        <v>21</v>
      </c>
      <c r="V411" s="22">
        <f>P411*(U411/100)</f>
        <v>0</v>
      </c>
      <c r="W411" s="22">
        <f>P411+V411</f>
        <v>0</v>
      </c>
      <c r="X411" s="73"/>
      <c r="Y411" s="72" t="s">
        <v>3134</v>
      </c>
      <c r="Z411" s="72" t="s">
        <v>2974</v>
      </c>
      <c r="AA411" s="143" t="s">
        <v>295</v>
      </c>
      <c r="AB411" s="24" t="s">
        <v>294</v>
      </c>
    </row>
    <row r="412" spans="6:28" s="120" customFormat="1" ht="12.75" customHeight="1" outlineLevel="4">
      <c r="F412" s="121"/>
      <c r="G412" s="122"/>
      <c r="H412" s="122"/>
      <c r="I412" s="122"/>
      <c r="J412" s="123"/>
      <c r="K412" s="122"/>
      <c r="L412" s="124"/>
      <c r="M412" s="125"/>
      <c r="N412" s="124"/>
      <c r="O412" s="125"/>
      <c r="P412" s="126"/>
      <c r="Q412" s="127"/>
      <c r="R412" s="125"/>
      <c r="S412" s="125"/>
      <c r="T412" s="125"/>
      <c r="U412" s="128" t="s">
        <v>2908</v>
      </c>
      <c r="V412" s="125"/>
      <c r="W412" s="125"/>
      <c r="X412" s="125"/>
      <c r="Y412" s="122"/>
      <c r="Z412" s="122"/>
      <c r="AB412" s="24" t="s">
        <v>294</v>
      </c>
    </row>
    <row r="413" spans="6:28" s="62" customFormat="1" ht="16.5" customHeight="1" outlineLevel="3">
      <c r="F413" s="63"/>
      <c r="G413" s="6"/>
      <c r="H413" s="64"/>
      <c r="I413" s="64"/>
      <c r="J413" s="64" t="s">
        <v>2013</v>
      </c>
      <c r="K413" s="6"/>
      <c r="L413" s="65"/>
      <c r="M413" s="66"/>
      <c r="N413" s="65"/>
      <c r="O413" s="66"/>
      <c r="P413" s="67">
        <f>SUBTOTAL(9,P414:P440)</f>
        <v>0</v>
      </c>
      <c r="Q413" s="68"/>
      <c r="R413" s="69">
        <f>SUBTOTAL(9,R414:R440)</f>
        <v>0</v>
      </c>
      <c r="S413" s="66"/>
      <c r="T413" s="69">
        <f>SUBTOTAL(9,T414:T440)</f>
        <v>0</v>
      </c>
      <c r="U413" s="118" t="s">
        <v>2908</v>
      </c>
      <c r="V413" s="67">
        <f>SUBTOTAL(9,V414:V440)</f>
        <v>0</v>
      </c>
      <c r="W413" s="67">
        <f>SUBTOTAL(9,W414:W440)</f>
        <v>0</v>
      </c>
      <c r="X413" s="70"/>
      <c r="Y413" s="26"/>
      <c r="Z413" s="26"/>
      <c r="AB413" s="24" t="s">
        <v>294</v>
      </c>
    </row>
    <row r="414" spans="6:28" s="71" customFormat="1" ht="24" outlineLevel="4">
      <c r="F414" s="17">
        <v>155</v>
      </c>
      <c r="G414" s="18" t="s">
        <v>2929</v>
      </c>
      <c r="H414" s="72" t="s">
        <v>3437</v>
      </c>
      <c r="I414" s="72"/>
      <c r="J414" s="73" t="s">
        <v>741</v>
      </c>
      <c r="K414" s="18" t="s">
        <v>3000</v>
      </c>
      <c r="L414" s="74">
        <v>1</v>
      </c>
      <c r="M414" s="21">
        <v>0</v>
      </c>
      <c r="N414" s="74">
        <f t="shared" ref="N414:N439" si="24">L414*(1+M414/100)</f>
        <v>1</v>
      </c>
      <c r="O414" s="145"/>
      <c r="P414" s="22">
        <f t="shared" ref="P414:P439" si="25">N414*O414</f>
        <v>0</v>
      </c>
      <c r="Q414" s="75"/>
      <c r="R414" s="76">
        <f t="shared" ref="R414:R439" si="26">N414*Q414</f>
        <v>0</v>
      </c>
      <c r="S414" s="75"/>
      <c r="T414" s="76">
        <f t="shared" ref="T414:T439" si="27">N414*S414</f>
        <v>0</v>
      </c>
      <c r="U414" s="22">
        <v>21</v>
      </c>
      <c r="V414" s="22">
        <f t="shared" ref="V414:V439" si="28">P414*(U414/100)</f>
        <v>0</v>
      </c>
      <c r="W414" s="22">
        <f t="shared" ref="W414:W439" si="29">P414+V414</f>
        <v>0</v>
      </c>
      <c r="X414" s="73"/>
      <c r="Y414" s="72" t="s">
        <v>3134</v>
      </c>
      <c r="Z414" s="72" t="s">
        <v>2974</v>
      </c>
      <c r="AA414" s="143" t="s">
        <v>295</v>
      </c>
      <c r="AB414" s="24" t="s">
        <v>294</v>
      </c>
    </row>
    <row r="415" spans="6:28" s="71" customFormat="1" ht="36" outlineLevel="4">
      <c r="F415" s="17">
        <v>156</v>
      </c>
      <c r="G415" s="18" t="s">
        <v>2929</v>
      </c>
      <c r="H415" s="72" t="s">
        <v>3438</v>
      </c>
      <c r="I415" s="72"/>
      <c r="J415" s="73" t="s">
        <v>474</v>
      </c>
      <c r="K415" s="18" t="s">
        <v>3000</v>
      </c>
      <c r="L415" s="74">
        <v>1</v>
      </c>
      <c r="M415" s="21">
        <v>0</v>
      </c>
      <c r="N415" s="74">
        <f t="shared" si="24"/>
        <v>1</v>
      </c>
      <c r="O415" s="145"/>
      <c r="P415" s="22">
        <f t="shared" si="25"/>
        <v>0</v>
      </c>
      <c r="Q415" s="75"/>
      <c r="R415" s="76">
        <f t="shared" si="26"/>
        <v>0</v>
      </c>
      <c r="S415" s="75"/>
      <c r="T415" s="76">
        <f t="shared" si="27"/>
        <v>0</v>
      </c>
      <c r="U415" s="22">
        <v>21</v>
      </c>
      <c r="V415" s="22">
        <f t="shared" si="28"/>
        <v>0</v>
      </c>
      <c r="W415" s="22">
        <f t="shared" si="29"/>
        <v>0</v>
      </c>
      <c r="X415" s="73"/>
      <c r="Y415" s="72" t="s">
        <v>3134</v>
      </c>
      <c r="Z415" s="72" t="s">
        <v>2974</v>
      </c>
      <c r="AA415" s="143" t="s">
        <v>295</v>
      </c>
      <c r="AB415" s="24" t="s">
        <v>294</v>
      </c>
    </row>
    <row r="416" spans="6:28" s="71" customFormat="1" ht="24" outlineLevel="4">
      <c r="F416" s="17">
        <v>157</v>
      </c>
      <c r="G416" s="18" t="s">
        <v>2929</v>
      </c>
      <c r="H416" s="72" t="s">
        <v>3439</v>
      </c>
      <c r="I416" s="72"/>
      <c r="J416" s="73" t="s">
        <v>724</v>
      </c>
      <c r="K416" s="18" t="s">
        <v>3000</v>
      </c>
      <c r="L416" s="74">
        <v>1</v>
      </c>
      <c r="M416" s="21">
        <v>0</v>
      </c>
      <c r="N416" s="74">
        <f t="shared" si="24"/>
        <v>1</v>
      </c>
      <c r="O416" s="145"/>
      <c r="P416" s="22">
        <f t="shared" si="25"/>
        <v>0</v>
      </c>
      <c r="Q416" s="75"/>
      <c r="R416" s="76">
        <f t="shared" si="26"/>
        <v>0</v>
      </c>
      <c r="S416" s="75"/>
      <c r="T416" s="76">
        <f t="shared" si="27"/>
        <v>0</v>
      </c>
      <c r="U416" s="22">
        <v>21</v>
      </c>
      <c r="V416" s="22">
        <f t="shared" si="28"/>
        <v>0</v>
      </c>
      <c r="W416" s="22">
        <f t="shared" si="29"/>
        <v>0</v>
      </c>
      <c r="X416" s="73"/>
      <c r="Y416" s="72" t="s">
        <v>3134</v>
      </c>
      <c r="Z416" s="72" t="s">
        <v>2974</v>
      </c>
      <c r="AA416" s="143" t="s">
        <v>295</v>
      </c>
      <c r="AB416" s="24" t="s">
        <v>294</v>
      </c>
    </row>
    <row r="417" spans="6:28" s="71" customFormat="1" ht="24" outlineLevel="4">
      <c r="F417" s="17">
        <v>158</v>
      </c>
      <c r="G417" s="18" t="s">
        <v>2929</v>
      </c>
      <c r="H417" s="72" t="s">
        <v>3440</v>
      </c>
      <c r="I417" s="72"/>
      <c r="J417" s="73" t="s">
        <v>678</v>
      </c>
      <c r="K417" s="18" t="s">
        <v>3000</v>
      </c>
      <c r="L417" s="74">
        <v>1</v>
      </c>
      <c r="M417" s="21">
        <v>0</v>
      </c>
      <c r="N417" s="74">
        <f t="shared" si="24"/>
        <v>1</v>
      </c>
      <c r="O417" s="145"/>
      <c r="P417" s="22">
        <f t="shared" si="25"/>
        <v>0</v>
      </c>
      <c r="Q417" s="75"/>
      <c r="R417" s="76">
        <f t="shared" si="26"/>
        <v>0</v>
      </c>
      <c r="S417" s="75"/>
      <c r="T417" s="76">
        <f t="shared" si="27"/>
        <v>0</v>
      </c>
      <c r="U417" s="22">
        <v>21</v>
      </c>
      <c r="V417" s="22">
        <f t="shared" si="28"/>
        <v>0</v>
      </c>
      <c r="W417" s="22">
        <f t="shared" si="29"/>
        <v>0</v>
      </c>
      <c r="X417" s="73"/>
      <c r="Y417" s="72" t="s">
        <v>3134</v>
      </c>
      <c r="Z417" s="72" t="s">
        <v>2974</v>
      </c>
      <c r="AA417" s="143" t="s">
        <v>295</v>
      </c>
      <c r="AB417" s="24" t="s">
        <v>294</v>
      </c>
    </row>
    <row r="418" spans="6:28" s="71" customFormat="1" ht="24" outlineLevel="4">
      <c r="F418" s="17">
        <v>159</v>
      </c>
      <c r="G418" s="18" t="s">
        <v>2929</v>
      </c>
      <c r="H418" s="72" t="s">
        <v>3441</v>
      </c>
      <c r="I418" s="72"/>
      <c r="J418" s="73" t="s">
        <v>744</v>
      </c>
      <c r="K418" s="18" t="s">
        <v>3000</v>
      </c>
      <c r="L418" s="74">
        <v>1</v>
      </c>
      <c r="M418" s="21">
        <v>0</v>
      </c>
      <c r="N418" s="74">
        <f t="shared" si="24"/>
        <v>1</v>
      </c>
      <c r="O418" s="145"/>
      <c r="P418" s="22">
        <f t="shared" si="25"/>
        <v>0</v>
      </c>
      <c r="Q418" s="75"/>
      <c r="R418" s="76">
        <f t="shared" si="26"/>
        <v>0</v>
      </c>
      <c r="S418" s="75"/>
      <c r="T418" s="76">
        <f t="shared" si="27"/>
        <v>0</v>
      </c>
      <c r="U418" s="22">
        <v>21</v>
      </c>
      <c r="V418" s="22">
        <f t="shared" si="28"/>
        <v>0</v>
      </c>
      <c r="W418" s="22">
        <f t="shared" si="29"/>
        <v>0</v>
      </c>
      <c r="X418" s="73"/>
      <c r="Y418" s="72" t="s">
        <v>3134</v>
      </c>
      <c r="Z418" s="72" t="s">
        <v>2974</v>
      </c>
      <c r="AA418" s="143" t="s">
        <v>295</v>
      </c>
      <c r="AB418" s="24" t="s">
        <v>294</v>
      </c>
    </row>
    <row r="419" spans="6:28" s="71" customFormat="1" ht="24" outlineLevel="4">
      <c r="F419" s="17">
        <v>160</v>
      </c>
      <c r="G419" s="18" t="s">
        <v>2929</v>
      </c>
      <c r="H419" s="72" t="s">
        <v>3442</v>
      </c>
      <c r="I419" s="72"/>
      <c r="J419" s="73" t="s">
        <v>745</v>
      </c>
      <c r="K419" s="18" t="s">
        <v>3000</v>
      </c>
      <c r="L419" s="74">
        <v>1</v>
      </c>
      <c r="M419" s="21">
        <v>0</v>
      </c>
      <c r="N419" s="74">
        <f t="shared" si="24"/>
        <v>1</v>
      </c>
      <c r="O419" s="145"/>
      <c r="P419" s="22">
        <f t="shared" si="25"/>
        <v>0</v>
      </c>
      <c r="Q419" s="75"/>
      <c r="R419" s="76">
        <f t="shared" si="26"/>
        <v>0</v>
      </c>
      <c r="S419" s="75"/>
      <c r="T419" s="76">
        <f t="shared" si="27"/>
        <v>0</v>
      </c>
      <c r="U419" s="22">
        <v>21</v>
      </c>
      <c r="V419" s="22">
        <f t="shared" si="28"/>
        <v>0</v>
      </c>
      <c r="W419" s="22">
        <f t="shared" si="29"/>
        <v>0</v>
      </c>
      <c r="X419" s="73"/>
      <c r="Y419" s="72" t="s">
        <v>3134</v>
      </c>
      <c r="Z419" s="72" t="s">
        <v>2974</v>
      </c>
      <c r="AA419" s="143" t="s">
        <v>295</v>
      </c>
      <c r="AB419" s="24" t="s">
        <v>294</v>
      </c>
    </row>
    <row r="420" spans="6:28" s="71" customFormat="1" ht="24" outlineLevel="4">
      <c r="F420" s="17">
        <v>161</v>
      </c>
      <c r="G420" s="18" t="s">
        <v>2929</v>
      </c>
      <c r="H420" s="72" t="s">
        <v>3443</v>
      </c>
      <c r="I420" s="72"/>
      <c r="J420" s="73" t="s">
        <v>746</v>
      </c>
      <c r="K420" s="18" t="s">
        <v>3000</v>
      </c>
      <c r="L420" s="74">
        <v>1</v>
      </c>
      <c r="M420" s="21">
        <v>0</v>
      </c>
      <c r="N420" s="74">
        <f t="shared" si="24"/>
        <v>1</v>
      </c>
      <c r="O420" s="145"/>
      <c r="P420" s="22">
        <f t="shared" si="25"/>
        <v>0</v>
      </c>
      <c r="Q420" s="75"/>
      <c r="R420" s="76">
        <f t="shared" si="26"/>
        <v>0</v>
      </c>
      <c r="S420" s="75"/>
      <c r="T420" s="76">
        <f t="shared" si="27"/>
        <v>0</v>
      </c>
      <c r="U420" s="22">
        <v>21</v>
      </c>
      <c r="V420" s="22">
        <f t="shared" si="28"/>
        <v>0</v>
      </c>
      <c r="W420" s="22">
        <f t="shared" si="29"/>
        <v>0</v>
      </c>
      <c r="X420" s="73"/>
      <c r="Y420" s="72" t="s">
        <v>3134</v>
      </c>
      <c r="Z420" s="72" t="s">
        <v>2974</v>
      </c>
      <c r="AA420" s="143" t="s">
        <v>295</v>
      </c>
      <c r="AB420" s="24" t="s">
        <v>294</v>
      </c>
    </row>
    <row r="421" spans="6:28" s="71" customFormat="1" ht="24" outlineLevel="4">
      <c r="F421" s="17">
        <v>162</v>
      </c>
      <c r="G421" s="18" t="s">
        <v>2929</v>
      </c>
      <c r="H421" s="72" t="s">
        <v>3444</v>
      </c>
      <c r="I421" s="72"/>
      <c r="J421" s="73" t="s">
        <v>743</v>
      </c>
      <c r="K421" s="18" t="s">
        <v>3000</v>
      </c>
      <c r="L421" s="74">
        <v>1</v>
      </c>
      <c r="M421" s="21">
        <v>0</v>
      </c>
      <c r="N421" s="74">
        <f t="shared" si="24"/>
        <v>1</v>
      </c>
      <c r="O421" s="145"/>
      <c r="P421" s="22">
        <f t="shared" si="25"/>
        <v>0</v>
      </c>
      <c r="Q421" s="75"/>
      <c r="R421" s="76">
        <f t="shared" si="26"/>
        <v>0</v>
      </c>
      <c r="S421" s="75"/>
      <c r="T421" s="76">
        <f t="shared" si="27"/>
        <v>0</v>
      </c>
      <c r="U421" s="22">
        <v>21</v>
      </c>
      <c r="V421" s="22">
        <f t="shared" si="28"/>
        <v>0</v>
      </c>
      <c r="W421" s="22">
        <f t="shared" si="29"/>
        <v>0</v>
      </c>
      <c r="X421" s="73"/>
      <c r="Y421" s="72" t="s">
        <v>3134</v>
      </c>
      <c r="Z421" s="72" t="s">
        <v>2974</v>
      </c>
      <c r="AA421" s="143" t="s">
        <v>295</v>
      </c>
      <c r="AB421" s="24" t="s">
        <v>294</v>
      </c>
    </row>
    <row r="422" spans="6:28" s="71" customFormat="1" ht="24" outlineLevel="4">
      <c r="F422" s="17">
        <v>163</v>
      </c>
      <c r="G422" s="18" t="s">
        <v>2929</v>
      </c>
      <c r="H422" s="72" t="s">
        <v>3445</v>
      </c>
      <c r="I422" s="72"/>
      <c r="J422" s="73" t="s">
        <v>729</v>
      </c>
      <c r="K422" s="18" t="s">
        <v>3000</v>
      </c>
      <c r="L422" s="74">
        <v>1</v>
      </c>
      <c r="M422" s="21">
        <v>0</v>
      </c>
      <c r="N422" s="74">
        <f t="shared" si="24"/>
        <v>1</v>
      </c>
      <c r="O422" s="145"/>
      <c r="P422" s="22">
        <f t="shared" si="25"/>
        <v>0</v>
      </c>
      <c r="Q422" s="75"/>
      <c r="R422" s="76">
        <f t="shared" si="26"/>
        <v>0</v>
      </c>
      <c r="S422" s="75"/>
      <c r="T422" s="76">
        <f t="shared" si="27"/>
        <v>0</v>
      </c>
      <c r="U422" s="22">
        <v>21</v>
      </c>
      <c r="V422" s="22">
        <f t="shared" si="28"/>
        <v>0</v>
      </c>
      <c r="W422" s="22">
        <f t="shared" si="29"/>
        <v>0</v>
      </c>
      <c r="X422" s="73"/>
      <c r="Y422" s="72" t="s">
        <v>3134</v>
      </c>
      <c r="Z422" s="72" t="s">
        <v>2974</v>
      </c>
      <c r="AA422" s="143" t="s">
        <v>295</v>
      </c>
      <c r="AB422" s="24" t="s">
        <v>294</v>
      </c>
    </row>
    <row r="423" spans="6:28" s="71" customFormat="1" ht="24" outlineLevel="4">
      <c r="F423" s="17">
        <v>164</v>
      </c>
      <c r="G423" s="18" t="s">
        <v>2929</v>
      </c>
      <c r="H423" s="72" t="s">
        <v>3446</v>
      </c>
      <c r="I423" s="72"/>
      <c r="J423" s="73" t="s">
        <v>747</v>
      </c>
      <c r="K423" s="18" t="s">
        <v>3000</v>
      </c>
      <c r="L423" s="74">
        <v>1</v>
      </c>
      <c r="M423" s="21">
        <v>0</v>
      </c>
      <c r="N423" s="74">
        <f t="shared" si="24"/>
        <v>1</v>
      </c>
      <c r="O423" s="145"/>
      <c r="P423" s="22">
        <f t="shared" si="25"/>
        <v>0</v>
      </c>
      <c r="Q423" s="75"/>
      <c r="R423" s="76">
        <f t="shared" si="26"/>
        <v>0</v>
      </c>
      <c r="S423" s="75"/>
      <c r="T423" s="76">
        <f t="shared" si="27"/>
        <v>0</v>
      </c>
      <c r="U423" s="22">
        <v>21</v>
      </c>
      <c r="V423" s="22">
        <f t="shared" si="28"/>
        <v>0</v>
      </c>
      <c r="W423" s="22">
        <f t="shared" si="29"/>
        <v>0</v>
      </c>
      <c r="X423" s="73"/>
      <c r="Y423" s="72" t="s">
        <v>3134</v>
      </c>
      <c r="Z423" s="72" t="s">
        <v>2974</v>
      </c>
      <c r="AA423" s="143" t="s">
        <v>295</v>
      </c>
      <c r="AB423" s="24" t="s">
        <v>294</v>
      </c>
    </row>
    <row r="424" spans="6:28" s="71" customFormat="1" ht="36" outlineLevel="4">
      <c r="F424" s="17">
        <v>165</v>
      </c>
      <c r="G424" s="18" t="s">
        <v>2929</v>
      </c>
      <c r="H424" s="72" t="s">
        <v>3447</v>
      </c>
      <c r="I424" s="72"/>
      <c r="J424" s="73" t="s">
        <v>832</v>
      </c>
      <c r="K424" s="18" t="s">
        <v>3000</v>
      </c>
      <c r="L424" s="74">
        <v>1</v>
      </c>
      <c r="M424" s="21">
        <v>0</v>
      </c>
      <c r="N424" s="74">
        <f t="shared" si="24"/>
        <v>1</v>
      </c>
      <c r="O424" s="145"/>
      <c r="P424" s="22">
        <f t="shared" si="25"/>
        <v>0</v>
      </c>
      <c r="Q424" s="75"/>
      <c r="R424" s="76">
        <f t="shared" si="26"/>
        <v>0</v>
      </c>
      <c r="S424" s="75"/>
      <c r="T424" s="76">
        <f t="shared" si="27"/>
        <v>0</v>
      </c>
      <c r="U424" s="22">
        <v>21</v>
      </c>
      <c r="V424" s="22">
        <f t="shared" si="28"/>
        <v>0</v>
      </c>
      <c r="W424" s="22">
        <f t="shared" si="29"/>
        <v>0</v>
      </c>
      <c r="X424" s="73"/>
      <c r="Y424" s="72" t="s">
        <v>3134</v>
      </c>
      <c r="Z424" s="72" t="s">
        <v>2974</v>
      </c>
      <c r="AA424" s="143" t="s">
        <v>295</v>
      </c>
      <c r="AB424" s="24" t="s">
        <v>294</v>
      </c>
    </row>
    <row r="425" spans="6:28" s="71" customFormat="1" ht="24" outlineLevel="4">
      <c r="F425" s="17">
        <v>166</v>
      </c>
      <c r="G425" s="18" t="s">
        <v>2929</v>
      </c>
      <c r="H425" s="72" t="s">
        <v>3448</v>
      </c>
      <c r="I425" s="72"/>
      <c r="J425" s="73" t="s">
        <v>754</v>
      </c>
      <c r="K425" s="18" t="s">
        <v>3000</v>
      </c>
      <c r="L425" s="74">
        <v>1</v>
      </c>
      <c r="M425" s="21">
        <v>0</v>
      </c>
      <c r="N425" s="74">
        <f t="shared" si="24"/>
        <v>1</v>
      </c>
      <c r="O425" s="145"/>
      <c r="P425" s="22">
        <f t="shared" si="25"/>
        <v>0</v>
      </c>
      <c r="Q425" s="75"/>
      <c r="R425" s="76">
        <f t="shared" si="26"/>
        <v>0</v>
      </c>
      <c r="S425" s="75"/>
      <c r="T425" s="76">
        <f t="shared" si="27"/>
        <v>0</v>
      </c>
      <c r="U425" s="22">
        <v>21</v>
      </c>
      <c r="V425" s="22">
        <f t="shared" si="28"/>
        <v>0</v>
      </c>
      <c r="W425" s="22">
        <f t="shared" si="29"/>
        <v>0</v>
      </c>
      <c r="X425" s="73"/>
      <c r="Y425" s="72" t="s">
        <v>3134</v>
      </c>
      <c r="Z425" s="72" t="s">
        <v>2974</v>
      </c>
      <c r="AA425" s="143" t="s">
        <v>295</v>
      </c>
      <c r="AB425" s="24" t="s">
        <v>294</v>
      </c>
    </row>
    <row r="426" spans="6:28" s="71" customFormat="1" ht="24" outlineLevel="4">
      <c r="F426" s="17">
        <v>167</v>
      </c>
      <c r="G426" s="18" t="s">
        <v>2929</v>
      </c>
      <c r="H426" s="72" t="s">
        <v>3449</v>
      </c>
      <c r="I426" s="72"/>
      <c r="J426" s="73" t="s">
        <v>689</v>
      </c>
      <c r="K426" s="18" t="s">
        <v>3000</v>
      </c>
      <c r="L426" s="74">
        <v>1</v>
      </c>
      <c r="M426" s="21">
        <v>0</v>
      </c>
      <c r="N426" s="74">
        <f t="shared" si="24"/>
        <v>1</v>
      </c>
      <c r="O426" s="145"/>
      <c r="P426" s="22">
        <f t="shared" si="25"/>
        <v>0</v>
      </c>
      <c r="Q426" s="75"/>
      <c r="R426" s="76">
        <f t="shared" si="26"/>
        <v>0</v>
      </c>
      <c r="S426" s="75"/>
      <c r="T426" s="76">
        <f t="shared" si="27"/>
        <v>0</v>
      </c>
      <c r="U426" s="22">
        <v>21</v>
      </c>
      <c r="V426" s="22">
        <f t="shared" si="28"/>
        <v>0</v>
      </c>
      <c r="W426" s="22">
        <f t="shared" si="29"/>
        <v>0</v>
      </c>
      <c r="X426" s="73"/>
      <c r="Y426" s="72" t="s">
        <v>3134</v>
      </c>
      <c r="Z426" s="72" t="s">
        <v>2974</v>
      </c>
      <c r="AA426" s="143" t="s">
        <v>295</v>
      </c>
      <c r="AB426" s="24" t="s">
        <v>294</v>
      </c>
    </row>
    <row r="427" spans="6:28" s="71" customFormat="1" ht="24" outlineLevel="4">
      <c r="F427" s="17">
        <v>168</v>
      </c>
      <c r="G427" s="18" t="s">
        <v>2929</v>
      </c>
      <c r="H427" s="72" t="s">
        <v>3450</v>
      </c>
      <c r="I427" s="72"/>
      <c r="J427" s="73" t="s">
        <v>689</v>
      </c>
      <c r="K427" s="18" t="s">
        <v>3000</v>
      </c>
      <c r="L427" s="74">
        <v>1</v>
      </c>
      <c r="M427" s="21">
        <v>0</v>
      </c>
      <c r="N427" s="74">
        <f t="shared" si="24"/>
        <v>1</v>
      </c>
      <c r="O427" s="145"/>
      <c r="P427" s="22">
        <f t="shared" si="25"/>
        <v>0</v>
      </c>
      <c r="Q427" s="75"/>
      <c r="R427" s="76">
        <f t="shared" si="26"/>
        <v>0</v>
      </c>
      <c r="S427" s="75"/>
      <c r="T427" s="76">
        <f t="shared" si="27"/>
        <v>0</v>
      </c>
      <c r="U427" s="22">
        <v>21</v>
      </c>
      <c r="V427" s="22">
        <f t="shared" si="28"/>
        <v>0</v>
      </c>
      <c r="W427" s="22">
        <f t="shared" si="29"/>
        <v>0</v>
      </c>
      <c r="X427" s="73"/>
      <c r="Y427" s="72" t="s">
        <v>3134</v>
      </c>
      <c r="Z427" s="72" t="s">
        <v>2974</v>
      </c>
      <c r="AA427" s="143" t="s">
        <v>295</v>
      </c>
      <c r="AB427" s="24" t="s">
        <v>294</v>
      </c>
    </row>
    <row r="428" spans="6:28" s="71" customFormat="1" ht="24" outlineLevel="4">
      <c r="F428" s="17">
        <v>169</v>
      </c>
      <c r="G428" s="18" t="s">
        <v>2929</v>
      </c>
      <c r="H428" s="72" t="s">
        <v>3451</v>
      </c>
      <c r="I428" s="72"/>
      <c r="J428" s="73" t="s">
        <v>683</v>
      </c>
      <c r="K428" s="18" t="s">
        <v>3000</v>
      </c>
      <c r="L428" s="74">
        <v>1</v>
      </c>
      <c r="M428" s="21">
        <v>0</v>
      </c>
      <c r="N428" s="74">
        <f t="shared" si="24"/>
        <v>1</v>
      </c>
      <c r="O428" s="145"/>
      <c r="P428" s="22">
        <f t="shared" si="25"/>
        <v>0</v>
      </c>
      <c r="Q428" s="75"/>
      <c r="R428" s="76">
        <f t="shared" si="26"/>
        <v>0</v>
      </c>
      <c r="S428" s="75"/>
      <c r="T428" s="76">
        <f t="shared" si="27"/>
        <v>0</v>
      </c>
      <c r="U428" s="22">
        <v>21</v>
      </c>
      <c r="V428" s="22">
        <f t="shared" si="28"/>
        <v>0</v>
      </c>
      <c r="W428" s="22">
        <f t="shared" si="29"/>
        <v>0</v>
      </c>
      <c r="X428" s="73"/>
      <c r="Y428" s="72" t="s">
        <v>3134</v>
      </c>
      <c r="Z428" s="72" t="s">
        <v>2974</v>
      </c>
      <c r="AA428" s="143" t="s">
        <v>295</v>
      </c>
      <c r="AB428" s="24" t="s">
        <v>294</v>
      </c>
    </row>
    <row r="429" spans="6:28" s="71" customFormat="1" ht="24" outlineLevel="4">
      <c r="F429" s="17">
        <v>170</v>
      </c>
      <c r="G429" s="18" t="s">
        <v>2929</v>
      </c>
      <c r="H429" s="72" t="s">
        <v>3452</v>
      </c>
      <c r="I429" s="72"/>
      <c r="J429" s="73" t="s">
        <v>683</v>
      </c>
      <c r="K429" s="18" t="s">
        <v>3000</v>
      </c>
      <c r="L429" s="74">
        <v>1</v>
      </c>
      <c r="M429" s="21">
        <v>0</v>
      </c>
      <c r="N429" s="74">
        <f t="shared" si="24"/>
        <v>1</v>
      </c>
      <c r="O429" s="145"/>
      <c r="P429" s="22">
        <f t="shared" si="25"/>
        <v>0</v>
      </c>
      <c r="Q429" s="75"/>
      <c r="R429" s="76">
        <f t="shared" si="26"/>
        <v>0</v>
      </c>
      <c r="S429" s="75"/>
      <c r="T429" s="76">
        <f t="shared" si="27"/>
        <v>0</v>
      </c>
      <c r="U429" s="22">
        <v>21</v>
      </c>
      <c r="V429" s="22">
        <f t="shared" si="28"/>
        <v>0</v>
      </c>
      <c r="W429" s="22">
        <f t="shared" si="29"/>
        <v>0</v>
      </c>
      <c r="X429" s="73"/>
      <c r="Y429" s="72" t="s">
        <v>3134</v>
      </c>
      <c r="Z429" s="72" t="s">
        <v>2974</v>
      </c>
      <c r="AA429" s="143" t="s">
        <v>295</v>
      </c>
      <c r="AB429" s="24" t="s">
        <v>294</v>
      </c>
    </row>
    <row r="430" spans="6:28" s="71" customFormat="1" ht="24" outlineLevel="4">
      <c r="F430" s="17">
        <v>171</v>
      </c>
      <c r="G430" s="18" t="s">
        <v>2929</v>
      </c>
      <c r="H430" s="72" t="s">
        <v>3453</v>
      </c>
      <c r="I430" s="72"/>
      <c r="J430" s="73" t="s">
        <v>690</v>
      </c>
      <c r="K430" s="18" t="s">
        <v>3000</v>
      </c>
      <c r="L430" s="74">
        <v>1</v>
      </c>
      <c r="M430" s="21">
        <v>0</v>
      </c>
      <c r="N430" s="74">
        <f t="shared" si="24"/>
        <v>1</v>
      </c>
      <c r="O430" s="145"/>
      <c r="P430" s="22">
        <f t="shared" si="25"/>
        <v>0</v>
      </c>
      <c r="Q430" s="75"/>
      <c r="R430" s="76">
        <f t="shared" si="26"/>
        <v>0</v>
      </c>
      <c r="S430" s="75"/>
      <c r="T430" s="76">
        <f t="shared" si="27"/>
        <v>0</v>
      </c>
      <c r="U430" s="22">
        <v>21</v>
      </c>
      <c r="V430" s="22">
        <f t="shared" si="28"/>
        <v>0</v>
      </c>
      <c r="W430" s="22">
        <f t="shared" si="29"/>
        <v>0</v>
      </c>
      <c r="X430" s="73"/>
      <c r="Y430" s="72" t="s">
        <v>3134</v>
      </c>
      <c r="Z430" s="72" t="s">
        <v>2974</v>
      </c>
      <c r="AA430" s="143" t="s">
        <v>295</v>
      </c>
      <c r="AB430" s="24" t="s">
        <v>294</v>
      </c>
    </row>
    <row r="431" spans="6:28" s="71" customFormat="1" ht="24" outlineLevel="4">
      <c r="F431" s="17">
        <v>172</v>
      </c>
      <c r="G431" s="18" t="s">
        <v>2929</v>
      </c>
      <c r="H431" s="72" t="s">
        <v>3454</v>
      </c>
      <c r="I431" s="72"/>
      <c r="J431" s="73" t="s">
        <v>690</v>
      </c>
      <c r="K431" s="18" t="s">
        <v>3000</v>
      </c>
      <c r="L431" s="74">
        <v>1</v>
      </c>
      <c r="M431" s="21">
        <v>0</v>
      </c>
      <c r="N431" s="74">
        <f t="shared" si="24"/>
        <v>1</v>
      </c>
      <c r="O431" s="145"/>
      <c r="P431" s="22">
        <f t="shared" si="25"/>
        <v>0</v>
      </c>
      <c r="Q431" s="75"/>
      <c r="R431" s="76">
        <f t="shared" si="26"/>
        <v>0</v>
      </c>
      <c r="S431" s="75"/>
      <c r="T431" s="76">
        <f t="shared" si="27"/>
        <v>0</v>
      </c>
      <c r="U431" s="22">
        <v>21</v>
      </c>
      <c r="V431" s="22">
        <f t="shared" si="28"/>
        <v>0</v>
      </c>
      <c r="W431" s="22">
        <f t="shared" si="29"/>
        <v>0</v>
      </c>
      <c r="X431" s="73"/>
      <c r="Y431" s="72" t="s">
        <v>3134</v>
      </c>
      <c r="Z431" s="72" t="s">
        <v>2974</v>
      </c>
      <c r="AA431" s="143" t="s">
        <v>295</v>
      </c>
      <c r="AB431" s="24" t="s">
        <v>294</v>
      </c>
    </row>
    <row r="432" spans="6:28" s="71" customFormat="1" ht="36" outlineLevel="4">
      <c r="F432" s="17">
        <v>173</v>
      </c>
      <c r="G432" s="18" t="s">
        <v>2929</v>
      </c>
      <c r="H432" s="72" t="s">
        <v>3455</v>
      </c>
      <c r="I432" s="72"/>
      <c r="J432" s="73" t="s">
        <v>837</v>
      </c>
      <c r="K432" s="18" t="s">
        <v>3000</v>
      </c>
      <c r="L432" s="74">
        <v>1</v>
      </c>
      <c r="M432" s="21">
        <v>0</v>
      </c>
      <c r="N432" s="74">
        <f t="shared" si="24"/>
        <v>1</v>
      </c>
      <c r="O432" s="145"/>
      <c r="P432" s="22">
        <f t="shared" si="25"/>
        <v>0</v>
      </c>
      <c r="Q432" s="75"/>
      <c r="R432" s="76">
        <f t="shared" si="26"/>
        <v>0</v>
      </c>
      <c r="S432" s="75"/>
      <c r="T432" s="76">
        <f t="shared" si="27"/>
        <v>0</v>
      </c>
      <c r="U432" s="22">
        <v>21</v>
      </c>
      <c r="V432" s="22">
        <f t="shared" si="28"/>
        <v>0</v>
      </c>
      <c r="W432" s="22">
        <f t="shared" si="29"/>
        <v>0</v>
      </c>
      <c r="X432" s="73"/>
      <c r="Y432" s="72" t="s">
        <v>3134</v>
      </c>
      <c r="Z432" s="72" t="s">
        <v>2974</v>
      </c>
      <c r="AA432" s="143" t="s">
        <v>295</v>
      </c>
      <c r="AB432" s="24" t="s">
        <v>294</v>
      </c>
    </row>
    <row r="433" spans="6:28" s="71" customFormat="1" ht="24" outlineLevel="4">
      <c r="F433" s="17">
        <v>174</v>
      </c>
      <c r="G433" s="18" t="s">
        <v>2929</v>
      </c>
      <c r="H433" s="72" t="s">
        <v>3456</v>
      </c>
      <c r="I433" s="72"/>
      <c r="J433" s="73" t="s">
        <v>1060</v>
      </c>
      <c r="K433" s="18" t="s">
        <v>3000</v>
      </c>
      <c r="L433" s="74">
        <v>1</v>
      </c>
      <c r="M433" s="21">
        <v>0</v>
      </c>
      <c r="N433" s="74">
        <f t="shared" si="24"/>
        <v>1</v>
      </c>
      <c r="O433" s="145"/>
      <c r="P433" s="22">
        <f t="shared" si="25"/>
        <v>0</v>
      </c>
      <c r="Q433" s="75"/>
      <c r="R433" s="76">
        <f t="shared" si="26"/>
        <v>0</v>
      </c>
      <c r="S433" s="75"/>
      <c r="T433" s="76">
        <f t="shared" si="27"/>
        <v>0</v>
      </c>
      <c r="U433" s="22">
        <v>21</v>
      </c>
      <c r="V433" s="22">
        <f t="shared" si="28"/>
        <v>0</v>
      </c>
      <c r="W433" s="22">
        <f t="shared" si="29"/>
        <v>0</v>
      </c>
      <c r="X433" s="73"/>
      <c r="Y433" s="72" t="s">
        <v>3134</v>
      </c>
      <c r="Z433" s="72" t="s">
        <v>2974</v>
      </c>
      <c r="AA433" s="143" t="s">
        <v>295</v>
      </c>
      <c r="AB433" s="24" t="s">
        <v>294</v>
      </c>
    </row>
    <row r="434" spans="6:28" s="71" customFormat="1" ht="24" outlineLevel="4">
      <c r="F434" s="17">
        <v>175</v>
      </c>
      <c r="G434" s="18" t="s">
        <v>2929</v>
      </c>
      <c r="H434" s="72" t="s">
        <v>3457</v>
      </c>
      <c r="I434" s="72"/>
      <c r="J434" s="73" t="s">
        <v>685</v>
      </c>
      <c r="K434" s="18" t="s">
        <v>3000</v>
      </c>
      <c r="L434" s="74">
        <v>1</v>
      </c>
      <c r="M434" s="21">
        <v>0</v>
      </c>
      <c r="N434" s="74">
        <f t="shared" si="24"/>
        <v>1</v>
      </c>
      <c r="O434" s="145"/>
      <c r="P434" s="22">
        <f t="shared" si="25"/>
        <v>0</v>
      </c>
      <c r="Q434" s="75"/>
      <c r="R434" s="76">
        <f t="shared" si="26"/>
        <v>0</v>
      </c>
      <c r="S434" s="75"/>
      <c r="T434" s="76">
        <f t="shared" si="27"/>
        <v>0</v>
      </c>
      <c r="U434" s="22">
        <v>21</v>
      </c>
      <c r="V434" s="22">
        <f t="shared" si="28"/>
        <v>0</v>
      </c>
      <c r="W434" s="22">
        <f t="shared" si="29"/>
        <v>0</v>
      </c>
      <c r="X434" s="73"/>
      <c r="Y434" s="72" t="s">
        <v>3134</v>
      </c>
      <c r="Z434" s="72" t="s">
        <v>2974</v>
      </c>
      <c r="AA434" s="143" t="s">
        <v>295</v>
      </c>
      <c r="AB434" s="24" t="s">
        <v>294</v>
      </c>
    </row>
    <row r="435" spans="6:28" s="71" customFormat="1" ht="24" outlineLevel="4">
      <c r="F435" s="17">
        <v>176</v>
      </c>
      <c r="G435" s="18" t="s">
        <v>2929</v>
      </c>
      <c r="H435" s="72" t="s">
        <v>3458</v>
      </c>
      <c r="I435" s="72"/>
      <c r="J435" s="73" t="s">
        <v>681</v>
      </c>
      <c r="K435" s="18" t="s">
        <v>3000</v>
      </c>
      <c r="L435" s="74">
        <v>1</v>
      </c>
      <c r="M435" s="21">
        <v>0</v>
      </c>
      <c r="N435" s="74">
        <f t="shared" si="24"/>
        <v>1</v>
      </c>
      <c r="O435" s="145"/>
      <c r="P435" s="22">
        <f t="shared" si="25"/>
        <v>0</v>
      </c>
      <c r="Q435" s="75"/>
      <c r="R435" s="76">
        <f t="shared" si="26"/>
        <v>0</v>
      </c>
      <c r="S435" s="75"/>
      <c r="T435" s="76">
        <f t="shared" si="27"/>
        <v>0</v>
      </c>
      <c r="U435" s="22">
        <v>21</v>
      </c>
      <c r="V435" s="22">
        <f t="shared" si="28"/>
        <v>0</v>
      </c>
      <c r="W435" s="22">
        <f t="shared" si="29"/>
        <v>0</v>
      </c>
      <c r="X435" s="73"/>
      <c r="Y435" s="72" t="s">
        <v>3134</v>
      </c>
      <c r="Z435" s="72" t="s">
        <v>2974</v>
      </c>
      <c r="AA435" s="143" t="s">
        <v>295</v>
      </c>
      <c r="AB435" s="24" t="s">
        <v>294</v>
      </c>
    </row>
    <row r="436" spans="6:28" s="71" customFormat="1" ht="24" outlineLevel="4">
      <c r="F436" s="17">
        <v>177</v>
      </c>
      <c r="G436" s="18" t="s">
        <v>2929</v>
      </c>
      <c r="H436" s="72" t="s">
        <v>3459</v>
      </c>
      <c r="I436" s="72"/>
      <c r="J436" s="73" t="s">
        <v>682</v>
      </c>
      <c r="K436" s="18" t="s">
        <v>3000</v>
      </c>
      <c r="L436" s="74">
        <v>1</v>
      </c>
      <c r="M436" s="21">
        <v>0</v>
      </c>
      <c r="N436" s="74">
        <f t="shared" si="24"/>
        <v>1</v>
      </c>
      <c r="O436" s="145"/>
      <c r="P436" s="22">
        <f t="shared" si="25"/>
        <v>0</v>
      </c>
      <c r="Q436" s="75"/>
      <c r="R436" s="76">
        <f t="shared" si="26"/>
        <v>0</v>
      </c>
      <c r="S436" s="75"/>
      <c r="T436" s="76">
        <f t="shared" si="27"/>
        <v>0</v>
      </c>
      <c r="U436" s="22">
        <v>21</v>
      </c>
      <c r="V436" s="22">
        <f t="shared" si="28"/>
        <v>0</v>
      </c>
      <c r="W436" s="22">
        <f t="shared" si="29"/>
        <v>0</v>
      </c>
      <c r="X436" s="73"/>
      <c r="Y436" s="72" t="s">
        <v>3134</v>
      </c>
      <c r="Z436" s="72" t="s">
        <v>2974</v>
      </c>
      <c r="AA436" s="143" t="s">
        <v>295</v>
      </c>
      <c r="AB436" s="24" t="s">
        <v>294</v>
      </c>
    </row>
    <row r="437" spans="6:28" s="71" customFormat="1" ht="24" outlineLevel="4">
      <c r="F437" s="17">
        <v>178</v>
      </c>
      <c r="G437" s="18" t="s">
        <v>2929</v>
      </c>
      <c r="H437" s="72" t="s">
        <v>3460</v>
      </c>
      <c r="I437" s="72"/>
      <c r="J437" s="73" t="s">
        <v>684</v>
      </c>
      <c r="K437" s="18" t="s">
        <v>3000</v>
      </c>
      <c r="L437" s="74">
        <v>1</v>
      </c>
      <c r="M437" s="21">
        <v>0</v>
      </c>
      <c r="N437" s="74">
        <f t="shared" si="24"/>
        <v>1</v>
      </c>
      <c r="O437" s="145"/>
      <c r="P437" s="22">
        <f t="shared" si="25"/>
        <v>0</v>
      </c>
      <c r="Q437" s="75"/>
      <c r="R437" s="76">
        <f t="shared" si="26"/>
        <v>0</v>
      </c>
      <c r="S437" s="75"/>
      <c r="T437" s="76">
        <f t="shared" si="27"/>
        <v>0</v>
      </c>
      <c r="U437" s="22">
        <v>21</v>
      </c>
      <c r="V437" s="22">
        <f t="shared" si="28"/>
        <v>0</v>
      </c>
      <c r="W437" s="22">
        <f t="shared" si="29"/>
        <v>0</v>
      </c>
      <c r="X437" s="73"/>
      <c r="Y437" s="72" t="s">
        <v>3134</v>
      </c>
      <c r="Z437" s="72" t="s">
        <v>2974</v>
      </c>
      <c r="AA437" s="143" t="s">
        <v>295</v>
      </c>
      <c r="AB437" s="24" t="s">
        <v>294</v>
      </c>
    </row>
    <row r="438" spans="6:28" s="71" customFormat="1" ht="24" outlineLevel="4">
      <c r="F438" s="17">
        <v>179</v>
      </c>
      <c r="G438" s="18" t="s">
        <v>2929</v>
      </c>
      <c r="H438" s="72" t="s">
        <v>3461</v>
      </c>
      <c r="I438" s="72"/>
      <c r="J438" s="73" t="s">
        <v>679</v>
      </c>
      <c r="K438" s="18" t="s">
        <v>3000</v>
      </c>
      <c r="L438" s="74">
        <v>1</v>
      </c>
      <c r="M438" s="21">
        <v>0</v>
      </c>
      <c r="N438" s="74">
        <f t="shared" si="24"/>
        <v>1</v>
      </c>
      <c r="O438" s="145"/>
      <c r="P438" s="22">
        <f t="shared" si="25"/>
        <v>0</v>
      </c>
      <c r="Q438" s="75"/>
      <c r="R438" s="76">
        <f t="shared" si="26"/>
        <v>0</v>
      </c>
      <c r="S438" s="75"/>
      <c r="T438" s="76">
        <f t="shared" si="27"/>
        <v>0</v>
      </c>
      <c r="U438" s="22">
        <v>21</v>
      </c>
      <c r="V438" s="22">
        <f t="shared" si="28"/>
        <v>0</v>
      </c>
      <c r="W438" s="22">
        <f t="shared" si="29"/>
        <v>0</v>
      </c>
      <c r="X438" s="73"/>
      <c r="Y438" s="72" t="s">
        <v>3134</v>
      </c>
      <c r="Z438" s="72" t="s">
        <v>2974</v>
      </c>
      <c r="AA438" s="143" t="s">
        <v>295</v>
      </c>
      <c r="AB438" s="24" t="s">
        <v>294</v>
      </c>
    </row>
    <row r="439" spans="6:28" s="71" customFormat="1" ht="24" outlineLevel="4">
      <c r="F439" s="17">
        <v>180</v>
      </c>
      <c r="G439" s="18" t="s">
        <v>2929</v>
      </c>
      <c r="H439" s="72" t="s">
        <v>3462</v>
      </c>
      <c r="I439" s="72"/>
      <c r="J439" s="73" t="s">
        <v>680</v>
      </c>
      <c r="K439" s="18" t="s">
        <v>3000</v>
      </c>
      <c r="L439" s="74">
        <v>1</v>
      </c>
      <c r="M439" s="21">
        <v>0</v>
      </c>
      <c r="N439" s="74">
        <f t="shared" si="24"/>
        <v>1</v>
      </c>
      <c r="O439" s="145"/>
      <c r="P439" s="22">
        <f t="shared" si="25"/>
        <v>0</v>
      </c>
      <c r="Q439" s="75"/>
      <c r="R439" s="76">
        <f t="shared" si="26"/>
        <v>0</v>
      </c>
      <c r="S439" s="75"/>
      <c r="T439" s="76">
        <f t="shared" si="27"/>
        <v>0</v>
      </c>
      <c r="U439" s="22">
        <v>21</v>
      </c>
      <c r="V439" s="22">
        <f t="shared" si="28"/>
        <v>0</v>
      </c>
      <c r="W439" s="22">
        <f t="shared" si="29"/>
        <v>0</v>
      </c>
      <c r="X439" s="73"/>
      <c r="Y439" s="72" t="s">
        <v>3134</v>
      </c>
      <c r="Z439" s="72" t="s">
        <v>2974</v>
      </c>
      <c r="AA439" s="143" t="s">
        <v>295</v>
      </c>
      <c r="AB439" s="24" t="s">
        <v>294</v>
      </c>
    </row>
    <row r="440" spans="6:28" s="120" customFormat="1" ht="12.75" customHeight="1" outlineLevel="4">
      <c r="F440" s="121"/>
      <c r="G440" s="122"/>
      <c r="H440" s="122"/>
      <c r="I440" s="122"/>
      <c r="J440" s="123"/>
      <c r="K440" s="122"/>
      <c r="L440" s="124"/>
      <c r="M440" s="125"/>
      <c r="N440" s="124"/>
      <c r="O440" s="125"/>
      <c r="P440" s="126"/>
      <c r="Q440" s="127"/>
      <c r="R440" s="125"/>
      <c r="S440" s="125"/>
      <c r="T440" s="125"/>
      <c r="U440" s="128" t="s">
        <v>2908</v>
      </c>
      <c r="V440" s="125"/>
      <c r="W440" s="125"/>
      <c r="X440" s="125"/>
      <c r="Y440" s="122"/>
      <c r="Z440" s="122"/>
      <c r="AB440" s="24" t="s">
        <v>294</v>
      </c>
    </row>
    <row r="441" spans="6:28" s="62" customFormat="1" ht="16.5" customHeight="1" outlineLevel="3">
      <c r="F441" s="63"/>
      <c r="G441" s="6"/>
      <c r="H441" s="64"/>
      <c r="I441" s="64"/>
      <c r="J441" s="64" t="s">
        <v>2295</v>
      </c>
      <c r="K441" s="6"/>
      <c r="L441" s="65"/>
      <c r="M441" s="66"/>
      <c r="N441" s="65"/>
      <c r="O441" s="66"/>
      <c r="P441" s="67">
        <f>SUBTOTAL(9,P442:P446)</f>
        <v>0</v>
      </c>
      <c r="Q441" s="68"/>
      <c r="R441" s="69">
        <f>SUBTOTAL(9,R442:R446)</f>
        <v>0</v>
      </c>
      <c r="S441" s="66"/>
      <c r="T441" s="69">
        <f>SUBTOTAL(9,T442:T446)</f>
        <v>0</v>
      </c>
      <c r="U441" s="118" t="s">
        <v>2908</v>
      </c>
      <c r="V441" s="67">
        <f>SUBTOTAL(9,V442:V446)</f>
        <v>0</v>
      </c>
      <c r="W441" s="67">
        <f>SUBTOTAL(9,W442:W446)</f>
        <v>0</v>
      </c>
      <c r="X441" s="70"/>
      <c r="Y441" s="26"/>
      <c r="Z441" s="26"/>
      <c r="AB441" s="24" t="s">
        <v>294</v>
      </c>
    </row>
    <row r="442" spans="6:28" s="71" customFormat="1" ht="36" outlineLevel="4">
      <c r="F442" s="17">
        <v>181</v>
      </c>
      <c r="G442" s="18" t="s">
        <v>2929</v>
      </c>
      <c r="H442" s="72" t="s">
        <v>3482</v>
      </c>
      <c r="I442" s="72"/>
      <c r="J442" s="73" t="s">
        <v>532</v>
      </c>
      <c r="K442" s="18" t="s">
        <v>3000</v>
      </c>
      <c r="L442" s="74">
        <v>1</v>
      </c>
      <c r="M442" s="21">
        <v>0</v>
      </c>
      <c r="N442" s="74">
        <f>L442*(1+M442/100)</f>
        <v>1</v>
      </c>
      <c r="O442" s="145"/>
      <c r="P442" s="22">
        <f>N442*O442</f>
        <v>0</v>
      </c>
      <c r="Q442" s="75"/>
      <c r="R442" s="76">
        <f>N442*Q442</f>
        <v>0</v>
      </c>
      <c r="S442" s="75"/>
      <c r="T442" s="76">
        <f>N442*S442</f>
        <v>0</v>
      </c>
      <c r="U442" s="22">
        <v>21</v>
      </c>
      <c r="V442" s="22">
        <f>P442*(U442/100)</f>
        <v>0</v>
      </c>
      <c r="W442" s="22">
        <f>P442+V442</f>
        <v>0</v>
      </c>
      <c r="X442" s="73"/>
      <c r="Y442" s="72" t="s">
        <v>3134</v>
      </c>
      <c r="Z442" s="72" t="s">
        <v>2974</v>
      </c>
      <c r="AA442" s="143" t="s">
        <v>295</v>
      </c>
      <c r="AB442" s="24" t="s">
        <v>294</v>
      </c>
    </row>
    <row r="443" spans="6:28" s="71" customFormat="1" ht="24" outlineLevel="4">
      <c r="F443" s="17">
        <v>182</v>
      </c>
      <c r="G443" s="18" t="s">
        <v>2929</v>
      </c>
      <c r="H443" s="72" t="s">
        <v>3518</v>
      </c>
      <c r="I443" s="72"/>
      <c r="J443" s="73" t="s">
        <v>594</v>
      </c>
      <c r="K443" s="18" t="s">
        <v>3000</v>
      </c>
      <c r="L443" s="74">
        <v>1</v>
      </c>
      <c r="M443" s="21">
        <v>0</v>
      </c>
      <c r="N443" s="74">
        <f>L443*(1+M443/100)</f>
        <v>1</v>
      </c>
      <c r="O443" s="145"/>
      <c r="P443" s="22">
        <f>N443*O443</f>
        <v>0</v>
      </c>
      <c r="Q443" s="75"/>
      <c r="R443" s="76">
        <f>N443*Q443</f>
        <v>0</v>
      </c>
      <c r="S443" s="75"/>
      <c r="T443" s="76">
        <f>N443*S443</f>
        <v>0</v>
      </c>
      <c r="U443" s="22">
        <v>21</v>
      </c>
      <c r="V443" s="22">
        <f>P443*(U443/100)</f>
        <v>0</v>
      </c>
      <c r="W443" s="22">
        <f>P443+V443</f>
        <v>0</v>
      </c>
      <c r="X443" s="73"/>
      <c r="Y443" s="72" t="s">
        <v>3134</v>
      </c>
      <c r="Z443" s="72" t="s">
        <v>2974</v>
      </c>
      <c r="AA443" s="143" t="s">
        <v>295</v>
      </c>
      <c r="AB443" s="24" t="s">
        <v>294</v>
      </c>
    </row>
    <row r="444" spans="6:28" s="71" customFormat="1" ht="24" outlineLevel="4">
      <c r="F444" s="17">
        <v>183</v>
      </c>
      <c r="G444" s="18" t="s">
        <v>2929</v>
      </c>
      <c r="H444" s="72" t="s">
        <v>3528</v>
      </c>
      <c r="I444" s="72"/>
      <c r="J444" s="73" t="s">
        <v>593</v>
      </c>
      <c r="K444" s="18" t="s">
        <v>3000</v>
      </c>
      <c r="L444" s="74">
        <v>1</v>
      </c>
      <c r="M444" s="21">
        <v>0</v>
      </c>
      <c r="N444" s="74">
        <f>L444*(1+M444/100)</f>
        <v>1</v>
      </c>
      <c r="O444" s="145"/>
      <c r="P444" s="22">
        <f>N444*O444</f>
        <v>0</v>
      </c>
      <c r="Q444" s="75"/>
      <c r="R444" s="76">
        <f>N444*Q444</f>
        <v>0</v>
      </c>
      <c r="S444" s="75"/>
      <c r="T444" s="76">
        <f>N444*S444</f>
        <v>0</v>
      </c>
      <c r="U444" s="22">
        <v>21</v>
      </c>
      <c r="V444" s="22">
        <f>P444*(U444/100)</f>
        <v>0</v>
      </c>
      <c r="W444" s="22">
        <f>P444+V444</f>
        <v>0</v>
      </c>
      <c r="X444" s="73"/>
      <c r="Y444" s="72" t="s">
        <v>3134</v>
      </c>
      <c r="Z444" s="72" t="s">
        <v>2974</v>
      </c>
      <c r="AA444" s="143" t="s">
        <v>295</v>
      </c>
      <c r="AB444" s="24" t="s">
        <v>294</v>
      </c>
    </row>
    <row r="445" spans="6:28" s="71" customFormat="1" outlineLevel="4">
      <c r="F445" s="17">
        <v>184</v>
      </c>
      <c r="G445" s="18" t="s">
        <v>2929</v>
      </c>
      <c r="H445" s="72" t="s">
        <v>3537</v>
      </c>
      <c r="I445" s="72"/>
      <c r="J445" s="73" t="s">
        <v>809</v>
      </c>
      <c r="K445" s="18" t="s">
        <v>3000</v>
      </c>
      <c r="L445" s="74">
        <v>1</v>
      </c>
      <c r="M445" s="21">
        <v>0</v>
      </c>
      <c r="N445" s="74">
        <f>L445*(1+M445/100)</f>
        <v>1</v>
      </c>
      <c r="O445" s="145"/>
      <c r="P445" s="22">
        <f>N445*O445</f>
        <v>0</v>
      </c>
      <c r="Q445" s="75"/>
      <c r="R445" s="76">
        <f>N445*Q445</f>
        <v>0</v>
      </c>
      <c r="S445" s="75"/>
      <c r="T445" s="76">
        <f>N445*S445</f>
        <v>0</v>
      </c>
      <c r="U445" s="22">
        <v>21</v>
      </c>
      <c r="V445" s="22">
        <f>P445*(U445/100)</f>
        <v>0</v>
      </c>
      <c r="W445" s="22">
        <f>P445+V445</f>
        <v>0</v>
      </c>
      <c r="X445" s="73"/>
      <c r="Y445" s="72" t="s">
        <v>3134</v>
      </c>
      <c r="Z445" s="72" t="s">
        <v>2974</v>
      </c>
      <c r="AA445" s="143" t="s">
        <v>295</v>
      </c>
      <c r="AB445" s="24" t="s">
        <v>294</v>
      </c>
    </row>
    <row r="446" spans="6:28" s="120" customFormat="1" ht="12.75" customHeight="1" outlineLevel="4">
      <c r="F446" s="121"/>
      <c r="G446" s="122"/>
      <c r="H446" s="122"/>
      <c r="I446" s="122"/>
      <c r="J446" s="123"/>
      <c r="K446" s="122"/>
      <c r="L446" s="124"/>
      <c r="M446" s="125"/>
      <c r="N446" s="124"/>
      <c r="O446" s="125"/>
      <c r="P446" s="126"/>
      <c r="Q446" s="127"/>
      <c r="R446" s="125"/>
      <c r="S446" s="125"/>
      <c r="T446" s="125"/>
      <c r="U446" s="128" t="s">
        <v>2908</v>
      </c>
      <c r="V446" s="125"/>
      <c r="W446" s="125"/>
      <c r="X446" s="125"/>
      <c r="Y446" s="122"/>
      <c r="Z446" s="122"/>
      <c r="AB446" s="24" t="s">
        <v>294</v>
      </c>
    </row>
    <row r="447" spans="6:28" s="62" customFormat="1" ht="16.5" customHeight="1" outlineLevel="3">
      <c r="F447" s="63"/>
      <c r="G447" s="6"/>
      <c r="H447" s="64"/>
      <c r="I447" s="64"/>
      <c r="J447" s="64" t="s">
        <v>1771</v>
      </c>
      <c r="K447" s="6"/>
      <c r="L447" s="65"/>
      <c r="M447" s="66"/>
      <c r="N447" s="65"/>
      <c r="O447" s="66"/>
      <c r="P447" s="67">
        <f>SUBTOTAL(9,P448:P458)</f>
        <v>0</v>
      </c>
      <c r="Q447" s="68"/>
      <c r="R447" s="69">
        <f>SUBTOTAL(9,R448:R458)</f>
        <v>0</v>
      </c>
      <c r="S447" s="66"/>
      <c r="T447" s="69">
        <f>SUBTOTAL(9,T448:T458)</f>
        <v>0</v>
      </c>
      <c r="U447" s="118" t="s">
        <v>2908</v>
      </c>
      <c r="V447" s="67">
        <f>SUBTOTAL(9,V448:V458)</f>
        <v>0</v>
      </c>
      <c r="W447" s="67">
        <f>SUBTOTAL(9,W448:W458)</f>
        <v>0</v>
      </c>
      <c r="X447" s="70"/>
      <c r="Y447" s="26"/>
      <c r="Z447" s="26"/>
      <c r="AB447" s="24" t="s">
        <v>294</v>
      </c>
    </row>
    <row r="448" spans="6:28" s="71" customFormat="1" ht="24" outlineLevel="4">
      <c r="F448" s="17">
        <v>185</v>
      </c>
      <c r="G448" s="18" t="s">
        <v>2929</v>
      </c>
      <c r="H448" s="72" t="s">
        <v>4518</v>
      </c>
      <c r="I448" s="72"/>
      <c r="J448" s="73" t="s">
        <v>718</v>
      </c>
      <c r="K448" s="18" t="s">
        <v>3000</v>
      </c>
      <c r="L448" s="74">
        <v>1</v>
      </c>
      <c r="M448" s="21">
        <v>0</v>
      </c>
      <c r="N448" s="74">
        <f t="shared" ref="N448:N457" si="30">L448*(1+M448/100)</f>
        <v>1</v>
      </c>
      <c r="O448" s="145"/>
      <c r="P448" s="22">
        <f t="shared" ref="P448:P457" si="31">N448*O448</f>
        <v>0</v>
      </c>
      <c r="Q448" s="75"/>
      <c r="R448" s="76">
        <f t="shared" ref="R448:R457" si="32">N448*Q448</f>
        <v>0</v>
      </c>
      <c r="S448" s="75"/>
      <c r="T448" s="76">
        <f t="shared" ref="T448:T457" si="33">N448*S448</f>
        <v>0</v>
      </c>
      <c r="U448" s="22">
        <v>21</v>
      </c>
      <c r="V448" s="22">
        <f t="shared" ref="V448:V457" si="34">P448*(U448/100)</f>
        <v>0</v>
      </c>
      <c r="W448" s="22">
        <f t="shared" ref="W448:W457" si="35">P448+V448</f>
        <v>0</v>
      </c>
      <c r="X448" s="73"/>
      <c r="Y448" s="72" t="s">
        <v>3134</v>
      </c>
      <c r="Z448" s="72" t="s">
        <v>2974</v>
      </c>
      <c r="AA448" s="143" t="s">
        <v>295</v>
      </c>
      <c r="AB448" s="24" t="s">
        <v>294</v>
      </c>
    </row>
    <row r="449" spans="6:28" s="71" customFormat="1" ht="36" outlineLevel="4">
      <c r="F449" s="17">
        <v>186</v>
      </c>
      <c r="G449" s="18" t="s">
        <v>2929</v>
      </c>
      <c r="H449" s="72" t="s">
        <v>3517</v>
      </c>
      <c r="I449" s="72"/>
      <c r="J449" s="73" t="s">
        <v>477</v>
      </c>
      <c r="K449" s="18" t="s">
        <v>3000</v>
      </c>
      <c r="L449" s="74">
        <v>1</v>
      </c>
      <c r="M449" s="21">
        <v>0</v>
      </c>
      <c r="N449" s="74">
        <f t="shared" si="30"/>
        <v>1</v>
      </c>
      <c r="O449" s="145"/>
      <c r="P449" s="22">
        <f t="shared" si="31"/>
        <v>0</v>
      </c>
      <c r="Q449" s="75"/>
      <c r="R449" s="76">
        <f t="shared" si="32"/>
        <v>0</v>
      </c>
      <c r="S449" s="75"/>
      <c r="T449" s="76">
        <f t="shared" si="33"/>
        <v>0</v>
      </c>
      <c r="U449" s="22">
        <v>21</v>
      </c>
      <c r="V449" s="22">
        <f t="shared" si="34"/>
        <v>0</v>
      </c>
      <c r="W449" s="22">
        <f t="shared" si="35"/>
        <v>0</v>
      </c>
      <c r="X449" s="73"/>
      <c r="Y449" s="72" t="s">
        <v>3134</v>
      </c>
      <c r="Z449" s="72" t="s">
        <v>2974</v>
      </c>
      <c r="AA449" s="143" t="s">
        <v>295</v>
      </c>
      <c r="AB449" s="24" t="s">
        <v>294</v>
      </c>
    </row>
    <row r="450" spans="6:28" s="71" customFormat="1" ht="36" outlineLevel="4">
      <c r="F450" s="17">
        <v>187</v>
      </c>
      <c r="G450" s="18" t="s">
        <v>2929</v>
      </c>
      <c r="H450" s="72" t="s">
        <v>3525</v>
      </c>
      <c r="I450" s="72"/>
      <c r="J450" s="73" t="s">
        <v>468</v>
      </c>
      <c r="K450" s="18" t="s">
        <v>3000</v>
      </c>
      <c r="L450" s="74">
        <v>1</v>
      </c>
      <c r="M450" s="21">
        <v>0</v>
      </c>
      <c r="N450" s="74">
        <f t="shared" si="30"/>
        <v>1</v>
      </c>
      <c r="O450" s="145"/>
      <c r="P450" s="22">
        <f t="shared" si="31"/>
        <v>0</v>
      </c>
      <c r="Q450" s="75"/>
      <c r="R450" s="76">
        <f t="shared" si="32"/>
        <v>0</v>
      </c>
      <c r="S450" s="75"/>
      <c r="T450" s="76">
        <f t="shared" si="33"/>
        <v>0</v>
      </c>
      <c r="U450" s="22">
        <v>21</v>
      </c>
      <c r="V450" s="22">
        <f t="shared" si="34"/>
        <v>0</v>
      </c>
      <c r="W450" s="22">
        <f t="shared" si="35"/>
        <v>0</v>
      </c>
      <c r="X450" s="73"/>
      <c r="Y450" s="72" t="s">
        <v>3134</v>
      </c>
      <c r="Z450" s="72" t="s">
        <v>2974</v>
      </c>
      <c r="AA450" s="143" t="s">
        <v>295</v>
      </c>
      <c r="AB450" s="24" t="s">
        <v>294</v>
      </c>
    </row>
    <row r="451" spans="6:28" s="71" customFormat="1" ht="36" outlineLevel="4">
      <c r="F451" s="17">
        <v>188</v>
      </c>
      <c r="G451" s="18" t="s">
        <v>2929</v>
      </c>
      <c r="H451" s="72" t="s">
        <v>3526</v>
      </c>
      <c r="I451" s="72"/>
      <c r="J451" s="73" t="s">
        <v>544</v>
      </c>
      <c r="K451" s="18" t="s">
        <v>3000</v>
      </c>
      <c r="L451" s="74">
        <v>1</v>
      </c>
      <c r="M451" s="21">
        <v>0</v>
      </c>
      <c r="N451" s="74">
        <f t="shared" si="30"/>
        <v>1</v>
      </c>
      <c r="O451" s="145"/>
      <c r="P451" s="22">
        <f t="shared" si="31"/>
        <v>0</v>
      </c>
      <c r="Q451" s="75"/>
      <c r="R451" s="76">
        <f t="shared" si="32"/>
        <v>0</v>
      </c>
      <c r="S451" s="75"/>
      <c r="T451" s="76">
        <f t="shared" si="33"/>
        <v>0</v>
      </c>
      <c r="U451" s="22">
        <v>21</v>
      </c>
      <c r="V451" s="22">
        <f t="shared" si="34"/>
        <v>0</v>
      </c>
      <c r="W451" s="22">
        <f t="shared" si="35"/>
        <v>0</v>
      </c>
      <c r="X451" s="73"/>
      <c r="Y451" s="72" t="s">
        <v>3134</v>
      </c>
      <c r="Z451" s="72" t="s">
        <v>2974</v>
      </c>
      <c r="AA451" s="143" t="s">
        <v>295</v>
      </c>
      <c r="AB451" s="24" t="s">
        <v>294</v>
      </c>
    </row>
    <row r="452" spans="6:28" s="71" customFormat="1" ht="36" outlineLevel="4">
      <c r="F452" s="17">
        <v>189</v>
      </c>
      <c r="G452" s="18" t="s">
        <v>2929</v>
      </c>
      <c r="H452" s="72" t="s">
        <v>3527</v>
      </c>
      <c r="I452" s="72"/>
      <c r="J452" s="73" t="s">
        <v>553</v>
      </c>
      <c r="K452" s="18" t="s">
        <v>3000</v>
      </c>
      <c r="L452" s="74">
        <v>1</v>
      </c>
      <c r="M452" s="21">
        <v>0</v>
      </c>
      <c r="N452" s="74">
        <f t="shared" si="30"/>
        <v>1</v>
      </c>
      <c r="O452" s="145"/>
      <c r="P452" s="22">
        <f t="shared" si="31"/>
        <v>0</v>
      </c>
      <c r="Q452" s="75"/>
      <c r="R452" s="76">
        <f t="shared" si="32"/>
        <v>0</v>
      </c>
      <c r="S452" s="75"/>
      <c r="T452" s="76">
        <f t="shared" si="33"/>
        <v>0</v>
      </c>
      <c r="U452" s="22">
        <v>21</v>
      </c>
      <c r="V452" s="22">
        <f t="shared" si="34"/>
        <v>0</v>
      </c>
      <c r="W452" s="22">
        <f t="shared" si="35"/>
        <v>0</v>
      </c>
      <c r="X452" s="73"/>
      <c r="Y452" s="72" t="s">
        <v>3134</v>
      </c>
      <c r="Z452" s="72" t="s">
        <v>2974</v>
      </c>
      <c r="AA452" s="143" t="s">
        <v>295</v>
      </c>
      <c r="AB452" s="24" t="s">
        <v>294</v>
      </c>
    </row>
    <row r="453" spans="6:28" s="71" customFormat="1" ht="36" outlineLevel="4">
      <c r="F453" s="17">
        <v>190</v>
      </c>
      <c r="G453" s="18" t="s">
        <v>2929</v>
      </c>
      <c r="H453" s="72" t="s">
        <v>4519</v>
      </c>
      <c r="I453" s="72"/>
      <c r="J453" s="73" t="s">
        <v>772</v>
      </c>
      <c r="K453" s="18" t="s">
        <v>3000</v>
      </c>
      <c r="L453" s="74">
        <v>1</v>
      </c>
      <c r="M453" s="21">
        <v>0</v>
      </c>
      <c r="N453" s="74">
        <f t="shared" si="30"/>
        <v>1</v>
      </c>
      <c r="O453" s="145"/>
      <c r="P453" s="22">
        <f t="shared" si="31"/>
        <v>0</v>
      </c>
      <c r="Q453" s="75"/>
      <c r="R453" s="76">
        <f t="shared" si="32"/>
        <v>0</v>
      </c>
      <c r="S453" s="75"/>
      <c r="T453" s="76">
        <f t="shared" si="33"/>
        <v>0</v>
      </c>
      <c r="U453" s="22">
        <v>21</v>
      </c>
      <c r="V453" s="22">
        <f t="shared" si="34"/>
        <v>0</v>
      </c>
      <c r="W453" s="22">
        <f t="shared" si="35"/>
        <v>0</v>
      </c>
      <c r="X453" s="73"/>
      <c r="Y453" s="72" t="s">
        <v>3134</v>
      </c>
      <c r="Z453" s="72" t="s">
        <v>2974</v>
      </c>
      <c r="AA453" s="143" t="s">
        <v>295</v>
      </c>
      <c r="AB453" s="24" t="s">
        <v>294</v>
      </c>
    </row>
    <row r="454" spans="6:28" s="71" customFormat="1" ht="24" outlineLevel="4">
      <c r="F454" s="17">
        <v>191</v>
      </c>
      <c r="G454" s="18" t="s">
        <v>2929</v>
      </c>
      <c r="H454" s="72" t="s">
        <v>3532</v>
      </c>
      <c r="I454" s="72"/>
      <c r="J454" s="73" t="s">
        <v>1213</v>
      </c>
      <c r="K454" s="18" t="s">
        <v>3000</v>
      </c>
      <c r="L454" s="74">
        <v>1</v>
      </c>
      <c r="M454" s="21">
        <v>0</v>
      </c>
      <c r="N454" s="74">
        <f t="shared" si="30"/>
        <v>1</v>
      </c>
      <c r="O454" s="145"/>
      <c r="P454" s="22">
        <f t="shared" si="31"/>
        <v>0</v>
      </c>
      <c r="Q454" s="75"/>
      <c r="R454" s="76">
        <f t="shared" si="32"/>
        <v>0</v>
      </c>
      <c r="S454" s="75"/>
      <c r="T454" s="76">
        <f t="shared" si="33"/>
        <v>0</v>
      </c>
      <c r="U454" s="22">
        <v>21</v>
      </c>
      <c r="V454" s="22">
        <f t="shared" si="34"/>
        <v>0</v>
      </c>
      <c r="W454" s="22">
        <f t="shared" si="35"/>
        <v>0</v>
      </c>
      <c r="X454" s="73"/>
      <c r="Y454" s="72" t="s">
        <v>3134</v>
      </c>
      <c r="Z454" s="72" t="s">
        <v>2974</v>
      </c>
      <c r="AA454" s="143" t="s">
        <v>295</v>
      </c>
      <c r="AB454" s="24" t="s">
        <v>294</v>
      </c>
    </row>
    <row r="455" spans="6:28" s="71" customFormat="1" ht="24" outlineLevel="4">
      <c r="F455" s="17">
        <v>192</v>
      </c>
      <c r="G455" s="18" t="s">
        <v>2929</v>
      </c>
      <c r="H455" s="72" t="s">
        <v>3533</v>
      </c>
      <c r="I455" s="72"/>
      <c r="J455" s="73" t="s">
        <v>1213</v>
      </c>
      <c r="K455" s="18" t="s">
        <v>3000</v>
      </c>
      <c r="L455" s="74">
        <v>1</v>
      </c>
      <c r="M455" s="21">
        <v>0</v>
      </c>
      <c r="N455" s="74">
        <f t="shared" si="30"/>
        <v>1</v>
      </c>
      <c r="O455" s="145"/>
      <c r="P455" s="22">
        <f t="shared" si="31"/>
        <v>0</v>
      </c>
      <c r="Q455" s="75"/>
      <c r="R455" s="76">
        <f t="shared" si="32"/>
        <v>0</v>
      </c>
      <c r="S455" s="75"/>
      <c r="T455" s="76">
        <f t="shared" si="33"/>
        <v>0</v>
      </c>
      <c r="U455" s="22">
        <v>21</v>
      </c>
      <c r="V455" s="22">
        <f t="shared" si="34"/>
        <v>0</v>
      </c>
      <c r="W455" s="22">
        <f t="shared" si="35"/>
        <v>0</v>
      </c>
      <c r="X455" s="73"/>
      <c r="Y455" s="72" t="s">
        <v>3134</v>
      </c>
      <c r="Z455" s="72" t="s">
        <v>2974</v>
      </c>
      <c r="AA455" s="143" t="s">
        <v>295</v>
      </c>
      <c r="AB455" s="24" t="s">
        <v>294</v>
      </c>
    </row>
    <row r="456" spans="6:28" s="71" customFormat="1" ht="24" outlineLevel="4">
      <c r="F456" s="17">
        <v>193</v>
      </c>
      <c r="G456" s="18" t="s">
        <v>2929</v>
      </c>
      <c r="H456" s="72" t="s">
        <v>3157</v>
      </c>
      <c r="I456" s="72"/>
      <c r="J456" s="73" t="s">
        <v>467</v>
      </c>
      <c r="K456" s="18" t="s">
        <v>2934</v>
      </c>
      <c r="L456" s="74">
        <v>28</v>
      </c>
      <c r="M456" s="21">
        <v>0</v>
      </c>
      <c r="N456" s="74">
        <f t="shared" si="30"/>
        <v>28</v>
      </c>
      <c r="O456" s="145"/>
      <c r="P456" s="22">
        <f t="shared" si="31"/>
        <v>0</v>
      </c>
      <c r="Q456" s="75"/>
      <c r="R456" s="76">
        <f t="shared" si="32"/>
        <v>0</v>
      </c>
      <c r="S456" s="75"/>
      <c r="T456" s="76">
        <f t="shared" si="33"/>
        <v>0</v>
      </c>
      <c r="U456" s="22">
        <v>21</v>
      </c>
      <c r="V456" s="22">
        <f t="shared" si="34"/>
        <v>0</v>
      </c>
      <c r="W456" s="22">
        <f t="shared" si="35"/>
        <v>0</v>
      </c>
      <c r="X456" s="73"/>
      <c r="Y456" s="72" t="s">
        <v>3134</v>
      </c>
      <c r="Z456" s="72" t="s">
        <v>2974</v>
      </c>
      <c r="AA456" s="143" t="s">
        <v>295</v>
      </c>
      <c r="AB456" s="24" t="s">
        <v>294</v>
      </c>
    </row>
    <row r="457" spans="6:28" s="71" customFormat="1" ht="36" outlineLevel="4">
      <c r="F457" s="17">
        <v>194</v>
      </c>
      <c r="G457" s="18" t="s">
        <v>2929</v>
      </c>
      <c r="H457" s="72" t="s">
        <v>3158</v>
      </c>
      <c r="I457" s="72"/>
      <c r="J457" s="73" t="s">
        <v>524</v>
      </c>
      <c r="K457" s="18" t="s">
        <v>2934</v>
      </c>
      <c r="L457" s="74">
        <v>28</v>
      </c>
      <c r="M457" s="21">
        <v>0</v>
      </c>
      <c r="N457" s="74">
        <f t="shared" si="30"/>
        <v>28</v>
      </c>
      <c r="O457" s="145"/>
      <c r="P457" s="22">
        <f t="shared" si="31"/>
        <v>0</v>
      </c>
      <c r="Q457" s="75"/>
      <c r="R457" s="76">
        <f t="shared" si="32"/>
        <v>0</v>
      </c>
      <c r="S457" s="75"/>
      <c r="T457" s="76">
        <f t="shared" si="33"/>
        <v>0</v>
      </c>
      <c r="U457" s="22">
        <v>21</v>
      </c>
      <c r="V457" s="22">
        <f t="shared" si="34"/>
        <v>0</v>
      </c>
      <c r="W457" s="22">
        <f t="shared" si="35"/>
        <v>0</v>
      </c>
      <c r="X457" s="73"/>
      <c r="Y457" s="72" t="s">
        <v>3134</v>
      </c>
      <c r="Z457" s="72" t="s">
        <v>2974</v>
      </c>
      <c r="AA457" s="143" t="s">
        <v>295</v>
      </c>
      <c r="AB457" s="24" t="s">
        <v>294</v>
      </c>
    </row>
    <row r="458" spans="6:28" s="120" customFormat="1" ht="12.75" customHeight="1" outlineLevel="4">
      <c r="F458" s="121"/>
      <c r="G458" s="122"/>
      <c r="H458" s="122"/>
      <c r="I458" s="122"/>
      <c r="J458" s="123"/>
      <c r="K458" s="122"/>
      <c r="L458" s="124"/>
      <c r="M458" s="125"/>
      <c r="N458" s="124"/>
      <c r="O458" s="125"/>
      <c r="P458" s="126"/>
      <c r="Q458" s="127"/>
      <c r="R458" s="125"/>
      <c r="S458" s="125"/>
      <c r="T458" s="125"/>
      <c r="U458" s="128" t="s">
        <v>2908</v>
      </c>
      <c r="V458" s="125"/>
      <c r="W458" s="125"/>
      <c r="X458" s="125"/>
      <c r="Y458" s="122"/>
      <c r="Z458" s="122"/>
      <c r="AB458" s="24" t="s">
        <v>294</v>
      </c>
    </row>
    <row r="459" spans="6:28" s="62" customFormat="1" ht="16.5" customHeight="1" outlineLevel="3">
      <c r="F459" s="63"/>
      <c r="G459" s="6"/>
      <c r="H459" s="64"/>
      <c r="I459" s="64"/>
      <c r="J459" s="64" t="s">
        <v>2669</v>
      </c>
      <c r="K459" s="6"/>
      <c r="L459" s="65"/>
      <c r="M459" s="66"/>
      <c r="N459" s="65"/>
      <c r="O459" s="66"/>
      <c r="P459" s="67">
        <f>SUBTOTAL(9,P460:P536)</f>
        <v>0</v>
      </c>
      <c r="Q459" s="68"/>
      <c r="R459" s="69">
        <f>SUBTOTAL(9,R460:R536)</f>
        <v>0</v>
      </c>
      <c r="S459" s="66"/>
      <c r="T459" s="69">
        <f>SUBTOTAL(9,T460:T536)</f>
        <v>0</v>
      </c>
      <c r="U459" s="118" t="s">
        <v>2908</v>
      </c>
      <c r="V459" s="67">
        <f>SUBTOTAL(9,V460:V536)</f>
        <v>0</v>
      </c>
      <c r="W459" s="67">
        <f>SUBTOTAL(9,W460:W536)</f>
        <v>0</v>
      </c>
      <c r="X459" s="70"/>
      <c r="Y459" s="26"/>
      <c r="Z459" s="26"/>
      <c r="AB459" s="24" t="s">
        <v>294</v>
      </c>
    </row>
    <row r="460" spans="6:28" s="71" customFormat="1" ht="36" outlineLevel="4">
      <c r="F460" s="17">
        <v>195</v>
      </c>
      <c r="G460" s="18" t="s">
        <v>2929</v>
      </c>
      <c r="H460" s="72" t="s">
        <v>3464</v>
      </c>
      <c r="I460" s="72"/>
      <c r="J460" s="73" t="s">
        <v>828</v>
      </c>
      <c r="K460" s="18" t="s">
        <v>3000</v>
      </c>
      <c r="L460" s="74">
        <v>1</v>
      </c>
      <c r="M460" s="21">
        <v>0</v>
      </c>
      <c r="N460" s="74">
        <f t="shared" ref="N460:N491" si="36">L460*(1+M460/100)</f>
        <v>1</v>
      </c>
      <c r="O460" s="145"/>
      <c r="P460" s="22">
        <f t="shared" ref="P460:P491" si="37">N460*O460</f>
        <v>0</v>
      </c>
      <c r="Q460" s="75"/>
      <c r="R460" s="76">
        <f t="shared" ref="R460:R491" si="38">N460*Q460</f>
        <v>0</v>
      </c>
      <c r="S460" s="75"/>
      <c r="T460" s="76">
        <f t="shared" ref="T460:T491" si="39">N460*S460</f>
        <v>0</v>
      </c>
      <c r="U460" s="22">
        <v>21</v>
      </c>
      <c r="V460" s="22">
        <f t="shared" ref="V460:V491" si="40">P460*(U460/100)</f>
        <v>0</v>
      </c>
      <c r="W460" s="22">
        <f t="shared" ref="W460:W491" si="41">P460+V460</f>
        <v>0</v>
      </c>
      <c r="X460" s="73"/>
      <c r="Y460" s="72" t="s">
        <v>3134</v>
      </c>
      <c r="Z460" s="72" t="s">
        <v>2974</v>
      </c>
      <c r="AA460" s="143" t="s">
        <v>295</v>
      </c>
      <c r="AB460" s="24" t="s">
        <v>294</v>
      </c>
    </row>
    <row r="461" spans="6:28" s="71" customFormat="1" ht="36" outlineLevel="4">
      <c r="F461" s="17">
        <v>196</v>
      </c>
      <c r="G461" s="18" t="s">
        <v>2929</v>
      </c>
      <c r="H461" s="72" t="s">
        <v>3465</v>
      </c>
      <c r="I461" s="72"/>
      <c r="J461" s="73" t="s">
        <v>828</v>
      </c>
      <c r="K461" s="18" t="s">
        <v>3000</v>
      </c>
      <c r="L461" s="74">
        <v>1</v>
      </c>
      <c r="M461" s="21">
        <v>0</v>
      </c>
      <c r="N461" s="74">
        <f t="shared" si="36"/>
        <v>1</v>
      </c>
      <c r="O461" s="145"/>
      <c r="P461" s="22">
        <f t="shared" si="37"/>
        <v>0</v>
      </c>
      <c r="Q461" s="75"/>
      <c r="R461" s="76">
        <f t="shared" si="38"/>
        <v>0</v>
      </c>
      <c r="S461" s="75"/>
      <c r="T461" s="76">
        <f t="shared" si="39"/>
        <v>0</v>
      </c>
      <c r="U461" s="22">
        <v>21</v>
      </c>
      <c r="V461" s="22">
        <f t="shared" si="40"/>
        <v>0</v>
      </c>
      <c r="W461" s="22">
        <f t="shared" si="41"/>
        <v>0</v>
      </c>
      <c r="X461" s="73"/>
      <c r="Y461" s="72" t="s">
        <v>3134</v>
      </c>
      <c r="Z461" s="72" t="s">
        <v>2974</v>
      </c>
      <c r="AA461" s="143" t="s">
        <v>295</v>
      </c>
      <c r="AB461" s="24" t="s">
        <v>294</v>
      </c>
    </row>
    <row r="462" spans="6:28" s="71" customFormat="1" ht="48" outlineLevel="4">
      <c r="F462" s="17">
        <v>197</v>
      </c>
      <c r="G462" s="18" t="s">
        <v>2929</v>
      </c>
      <c r="H462" s="72" t="s">
        <v>3466</v>
      </c>
      <c r="I462" s="72"/>
      <c r="J462" s="73" t="s">
        <v>558</v>
      </c>
      <c r="K462" s="18" t="s">
        <v>3000</v>
      </c>
      <c r="L462" s="74">
        <v>1</v>
      </c>
      <c r="M462" s="21">
        <v>0</v>
      </c>
      <c r="N462" s="74">
        <f t="shared" si="36"/>
        <v>1</v>
      </c>
      <c r="O462" s="145"/>
      <c r="P462" s="22">
        <f t="shared" si="37"/>
        <v>0</v>
      </c>
      <c r="Q462" s="75"/>
      <c r="R462" s="76">
        <f t="shared" si="38"/>
        <v>0</v>
      </c>
      <c r="S462" s="75"/>
      <c r="T462" s="76">
        <f t="shared" si="39"/>
        <v>0</v>
      </c>
      <c r="U462" s="22">
        <v>21</v>
      </c>
      <c r="V462" s="22">
        <f t="shared" si="40"/>
        <v>0</v>
      </c>
      <c r="W462" s="22">
        <f t="shared" si="41"/>
        <v>0</v>
      </c>
      <c r="X462" s="73"/>
      <c r="Y462" s="72" t="s">
        <v>3134</v>
      </c>
      <c r="Z462" s="72" t="s">
        <v>2974</v>
      </c>
      <c r="AA462" s="143" t="s">
        <v>295</v>
      </c>
      <c r="AB462" s="24" t="s">
        <v>294</v>
      </c>
    </row>
    <row r="463" spans="6:28" s="71" customFormat="1" ht="48" outlineLevel="4">
      <c r="F463" s="17">
        <v>198</v>
      </c>
      <c r="G463" s="18" t="s">
        <v>2929</v>
      </c>
      <c r="H463" s="72" t="s">
        <v>3467</v>
      </c>
      <c r="I463" s="72"/>
      <c r="J463" s="73" t="s">
        <v>569</v>
      </c>
      <c r="K463" s="18" t="s">
        <v>3000</v>
      </c>
      <c r="L463" s="74">
        <v>1</v>
      </c>
      <c r="M463" s="21">
        <v>0</v>
      </c>
      <c r="N463" s="74">
        <f t="shared" si="36"/>
        <v>1</v>
      </c>
      <c r="O463" s="145"/>
      <c r="P463" s="22">
        <f t="shared" si="37"/>
        <v>0</v>
      </c>
      <c r="Q463" s="75"/>
      <c r="R463" s="76">
        <f t="shared" si="38"/>
        <v>0</v>
      </c>
      <c r="S463" s="75"/>
      <c r="T463" s="76">
        <f t="shared" si="39"/>
        <v>0</v>
      </c>
      <c r="U463" s="22">
        <v>21</v>
      </c>
      <c r="V463" s="22">
        <f t="shared" si="40"/>
        <v>0</v>
      </c>
      <c r="W463" s="22">
        <f t="shared" si="41"/>
        <v>0</v>
      </c>
      <c r="X463" s="73"/>
      <c r="Y463" s="72" t="s">
        <v>3134</v>
      </c>
      <c r="Z463" s="72" t="s">
        <v>2974</v>
      </c>
      <c r="AA463" s="143" t="s">
        <v>295</v>
      </c>
      <c r="AB463" s="24" t="s">
        <v>294</v>
      </c>
    </row>
    <row r="464" spans="6:28" s="71" customFormat="1" ht="60" outlineLevel="4">
      <c r="F464" s="17">
        <v>199</v>
      </c>
      <c r="G464" s="18" t="s">
        <v>2929</v>
      </c>
      <c r="H464" s="72" t="s">
        <v>3468</v>
      </c>
      <c r="I464" s="72"/>
      <c r="J464" s="73" t="s">
        <v>266</v>
      </c>
      <c r="K464" s="18" t="s">
        <v>3000</v>
      </c>
      <c r="L464" s="74">
        <v>1</v>
      </c>
      <c r="M464" s="21">
        <v>0</v>
      </c>
      <c r="N464" s="74">
        <f t="shared" si="36"/>
        <v>1</v>
      </c>
      <c r="O464" s="145"/>
      <c r="P464" s="22">
        <f t="shared" si="37"/>
        <v>0</v>
      </c>
      <c r="Q464" s="75"/>
      <c r="R464" s="76">
        <f t="shared" si="38"/>
        <v>0</v>
      </c>
      <c r="S464" s="75"/>
      <c r="T464" s="76">
        <f t="shared" si="39"/>
        <v>0</v>
      </c>
      <c r="U464" s="22">
        <v>21</v>
      </c>
      <c r="V464" s="22">
        <f t="shared" si="40"/>
        <v>0</v>
      </c>
      <c r="W464" s="22">
        <f t="shared" si="41"/>
        <v>0</v>
      </c>
      <c r="X464" s="73"/>
      <c r="Y464" s="72" t="s">
        <v>3134</v>
      </c>
      <c r="Z464" s="72" t="s">
        <v>2974</v>
      </c>
      <c r="AA464" s="143" t="s">
        <v>295</v>
      </c>
      <c r="AB464" s="24" t="s">
        <v>294</v>
      </c>
    </row>
    <row r="465" spans="6:28" s="71" customFormat="1" ht="60" outlineLevel="4">
      <c r="F465" s="17">
        <v>200</v>
      </c>
      <c r="G465" s="18" t="s">
        <v>2929</v>
      </c>
      <c r="H465" s="72" t="s">
        <v>3469</v>
      </c>
      <c r="I465" s="72"/>
      <c r="J465" s="73" t="s">
        <v>265</v>
      </c>
      <c r="K465" s="18" t="s">
        <v>3000</v>
      </c>
      <c r="L465" s="74">
        <v>1</v>
      </c>
      <c r="M465" s="21">
        <v>0</v>
      </c>
      <c r="N465" s="74">
        <f t="shared" si="36"/>
        <v>1</v>
      </c>
      <c r="O465" s="145"/>
      <c r="P465" s="22">
        <f t="shared" si="37"/>
        <v>0</v>
      </c>
      <c r="Q465" s="75"/>
      <c r="R465" s="76">
        <f t="shared" si="38"/>
        <v>0</v>
      </c>
      <c r="S465" s="75"/>
      <c r="T465" s="76">
        <f t="shared" si="39"/>
        <v>0</v>
      </c>
      <c r="U465" s="22">
        <v>21</v>
      </c>
      <c r="V465" s="22">
        <f t="shared" si="40"/>
        <v>0</v>
      </c>
      <c r="W465" s="22">
        <f t="shared" si="41"/>
        <v>0</v>
      </c>
      <c r="X465" s="73"/>
      <c r="Y465" s="72" t="s">
        <v>3134</v>
      </c>
      <c r="Z465" s="72" t="s">
        <v>2974</v>
      </c>
      <c r="AA465" s="143" t="s">
        <v>295</v>
      </c>
      <c r="AB465" s="24" t="s">
        <v>294</v>
      </c>
    </row>
    <row r="466" spans="6:28" s="71" customFormat="1" ht="60" outlineLevel="4">
      <c r="F466" s="17">
        <v>201</v>
      </c>
      <c r="G466" s="18" t="s">
        <v>2929</v>
      </c>
      <c r="H466" s="72" t="s">
        <v>3470</v>
      </c>
      <c r="I466" s="72"/>
      <c r="J466" s="73" t="s">
        <v>263</v>
      </c>
      <c r="K466" s="18" t="s">
        <v>3000</v>
      </c>
      <c r="L466" s="74">
        <v>1</v>
      </c>
      <c r="M466" s="21">
        <v>0</v>
      </c>
      <c r="N466" s="74">
        <f t="shared" si="36"/>
        <v>1</v>
      </c>
      <c r="O466" s="145"/>
      <c r="P466" s="22">
        <f t="shared" si="37"/>
        <v>0</v>
      </c>
      <c r="Q466" s="75"/>
      <c r="R466" s="76">
        <f t="shared" si="38"/>
        <v>0</v>
      </c>
      <c r="S466" s="75"/>
      <c r="T466" s="76">
        <f t="shared" si="39"/>
        <v>0</v>
      </c>
      <c r="U466" s="22">
        <v>21</v>
      </c>
      <c r="V466" s="22">
        <f t="shared" si="40"/>
        <v>0</v>
      </c>
      <c r="W466" s="22">
        <f t="shared" si="41"/>
        <v>0</v>
      </c>
      <c r="X466" s="73"/>
      <c r="Y466" s="72" t="s">
        <v>3134</v>
      </c>
      <c r="Z466" s="72" t="s">
        <v>2974</v>
      </c>
      <c r="AA466" s="143" t="s">
        <v>295</v>
      </c>
      <c r="AB466" s="24" t="s">
        <v>294</v>
      </c>
    </row>
    <row r="467" spans="6:28" s="71" customFormat="1" ht="60" outlineLevel="4">
      <c r="F467" s="17">
        <v>202</v>
      </c>
      <c r="G467" s="18" t="s">
        <v>2929</v>
      </c>
      <c r="H467" s="72" t="s">
        <v>3471</v>
      </c>
      <c r="I467" s="72"/>
      <c r="J467" s="73" t="s">
        <v>265</v>
      </c>
      <c r="K467" s="18" t="s">
        <v>3000</v>
      </c>
      <c r="L467" s="74">
        <v>1</v>
      </c>
      <c r="M467" s="21">
        <v>0</v>
      </c>
      <c r="N467" s="74">
        <f t="shared" si="36"/>
        <v>1</v>
      </c>
      <c r="O467" s="145"/>
      <c r="P467" s="22">
        <f t="shared" si="37"/>
        <v>0</v>
      </c>
      <c r="Q467" s="75"/>
      <c r="R467" s="76">
        <f t="shared" si="38"/>
        <v>0</v>
      </c>
      <c r="S467" s="75"/>
      <c r="T467" s="76">
        <f t="shared" si="39"/>
        <v>0</v>
      </c>
      <c r="U467" s="22">
        <v>21</v>
      </c>
      <c r="V467" s="22">
        <f t="shared" si="40"/>
        <v>0</v>
      </c>
      <c r="W467" s="22">
        <f t="shared" si="41"/>
        <v>0</v>
      </c>
      <c r="X467" s="73"/>
      <c r="Y467" s="72" t="s">
        <v>3134</v>
      </c>
      <c r="Z467" s="72" t="s">
        <v>2974</v>
      </c>
      <c r="AA467" s="143" t="s">
        <v>295</v>
      </c>
      <c r="AB467" s="24" t="s">
        <v>294</v>
      </c>
    </row>
    <row r="468" spans="6:28" s="71" customFormat="1" ht="60" outlineLevel="4">
      <c r="F468" s="17">
        <v>203</v>
      </c>
      <c r="G468" s="18" t="s">
        <v>2929</v>
      </c>
      <c r="H468" s="72" t="s">
        <v>3472</v>
      </c>
      <c r="I468" s="72"/>
      <c r="J468" s="73" t="s">
        <v>265</v>
      </c>
      <c r="K468" s="18" t="s">
        <v>3000</v>
      </c>
      <c r="L468" s="74">
        <v>1</v>
      </c>
      <c r="M468" s="21">
        <v>0</v>
      </c>
      <c r="N468" s="74">
        <f t="shared" si="36"/>
        <v>1</v>
      </c>
      <c r="O468" s="145"/>
      <c r="P468" s="22">
        <f t="shared" si="37"/>
        <v>0</v>
      </c>
      <c r="Q468" s="75"/>
      <c r="R468" s="76">
        <f t="shared" si="38"/>
        <v>0</v>
      </c>
      <c r="S468" s="75"/>
      <c r="T468" s="76">
        <f t="shared" si="39"/>
        <v>0</v>
      </c>
      <c r="U468" s="22">
        <v>21</v>
      </c>
      <c r="V468" s="22">
        <f t="shared" si="40"/>
        <v>0</v>
      </c>
      <c r="W468" s="22">
        <f t="shared" si="41"/>
        <v>0</v>
      </c>
      <c r="X468" s="73"/>
      <c r="Y468" s="72" t="s">
        <v>3134</v>
      </c>
      <c r="Z468" s="72" t="s">
        <v>2974</v>
      </c>
      <c r="AA468" s="143" t="s">
        <v>295</v>
      </c>
      <c r="AB468" s="24" t="s">
        <v>294</v>
      </c>
    </row>
    <row r="469" spans="6:28" s="71" customFormat="1" ht="60" outlineLevel="4">
      <c r="F469" s="17">
        <v>204</v>
      </c>
      <c r="G469" s="18" t="s">
        <v>2929</v>
      </c>
      <c r="H469" s="72" t="s">
        <v>3473</v>
      </c>
      <c r="I469" s="72"/>
      <c r="J469" s="73" t="s">
        <v>265</v>
      </c>
      <c r="K469" s="18" t="s">
        <v>3000</v>
      </c>
      <c r="L469" s="74">
        <v>1</v>
      </c>
      <c r="M469" s="21">
        <v>0</v>
      </c>
      <c r="N469" s="74">
        <f t="shared" si="36"/>
        <v>1</v>
      </c>
      <c r="O469" s="145"/>
      <c r="P469" s="22">
        <f t="shared" si="37"/>
        <v>0</v>
      </c>
      <c r="Q469" s="75"/>
      <c r="R469" s="76">
        <f t="shared" si="38"/>
        <v>0</v>
      </c>
      <c r="S469" s="75"/>
      <c r="T469" s="76">
        <f t="shared" si="39"/>
        <v>0</v>
      </c>
      <c r="U469" s="22">
        <v>21</v>
      </c>
      <c r="V469" s="22">
        <f t="shared" si="40"/>
        <v>0</v>
      </c>
      <c r="W469" s="22">
        <f t="shared" si="41"/>
        <v>0</v>
      </c>
      <c r="X469" s="73"/>
      <c r="Y469" s="72" t="s">
        <v>3134</v>
      </c>
      <c r="Z469" s="72" t="s">
        <v>2974</v>
      </c>
      <c r="AA469" s="143" t="s">
        <v>295</v>
      </c>
      <c r="AB469" s="24" t="s">
        <v>294</v>
      </c>
    </row>
    <row r="470" spans="6:28" s="71" customFormat="1" ht="60" outlineLevel="4">
      <c r="F470" s="17">
        <v>205</v>
      </c>
      <c r="G470" s="18" t="s">
        <v>2929</v>
      </c>
      <c r="H470" s="72" t="s">
        <v>3474</v>
      </c>
      <c r="I470" s="72"/>
      <c r="J470" s="73" t="s">
        <v>265</v>
      </c>
      <c r="K470" s="18" t="s">
        <v>3000</v>
      </c>
      <c r="L470" s="74">
        <v>1</v>
      </c>
      <c r="M470" s="21">
        <v>0</v>
      </c>
      <c r="N470" s="74">
        <f t="shared" si="36"/>
        <v>1</v>
      </c>
      <c r="O470" s="145"/>
      <c r="P470" s="22">
        <f t="shared" si="37"/>
        <v>0</v>
      </c>
      <c r="Q470" s="75"/>
      <c r="R470" s="76">
        <f t="shared" si="38"/>
        <v>0</v>
      </c>
      <c r="S470" s="75"/>
      <c r="T470" s="76">
        <f t="shared" si="39"/>
        <v>0</v>
      </c>
      <c r="U470" s="22">
        <v>21</v>
      </c>
      <c r="V470" s="22">
        <f t="shared" si="40"/>
        <v>0</v>
      </c>
      <c r="W470" s="22">
        <f t="shared" si="41"/>
        <v>0</v>
      </c>
      <c r="X470" s="73"/>
      <c r="Y470" s="72" t="s">
        <v>3134</v>
      </c>
      <c r="Z470" s="72" t="s">
        <v>2974</v>
      </c>
      <c r="AA470" s="143" t="s">
        <v>295</v>
      </c>
      <c r="AB470" s="24" t="s">
        <v>294</v>
      </c>
    </row>
    <row r="471" spans="6:28" s="71" customFormat="1" ht="60" outlineLevel="4">
      <c r="F471" s="17">
        <v>206</v>
      </c>
      <c r="G471" s="18" t="s">
        <v>2929</v>
      </c>
      <c r="H471" s="72" t="s">
        <v>3475</v>
      </c>
      <c r="I471" s="72"/>
      <c r="J471" s="73" t="s">
        <v>265</v>
      </c>
      <c r="K471" s="18" t="s">
        <v>3000</v>
      </c>
      <c r="L471" s="74">
        <v>1</v>
      </c>
      <c r="M471" s="21">
        <v>0</v>
      </c>
      <c r="N471" s="74">
        <f t="shared" si="36"/>
        <v>1</v>
      </c>
      <c r="O471" s="145"/>
      <c r="P471" s="22">
        <f t="shared" si="37"/>
        <v>0</v>
      </c>
      <c r="Q471" s="75"/>
      <c r="R471" s="76">
        <f t="shared" si="38"/>
        <v>0</v>
      </c>
      <c r="S471" s="75"/>
      <c r="T471" s="76">
        <f t="shared" si="39"/>
        <v>0</v>
      </c>
      <c r="U471" s="22">
        <v>21</v>
      </c>
      <c r="V471" s="22">
        <f t="shared" si="40"/>
        <v>0</v>
      </c>
      <c r="W471" s="22">
        <f t="shared" si="41"/>
        <v>0</v>
      </c>
      <c r="X471" s="73"/>
      <c r="Y471" s="72" t="s">
        <v>3134</v>
      </c>
      <c r="Z471" s="72" t="s">
        <v>2974</v>
      </c>
      <c r="AA471" s="143" t="s">
        <v>295</v>
      </c>
      <c r="AB471" s="24" t="s">
        <v>294</v>
      </c>
    </row>
    <row r="472" spans="6:28" s="71" customFormat="1" ht="60" outlineLevel="4">
      <c r="F472" s="17">
        <v>207</v>
      </c>
      <c r="G472" s="18" t="s">
        <v>2929</v>
      </c>
      <c r="H472" s="72" t="s">
        <v>3476</v>
      </c>
      <c r="I472" s="72"/>
      <c r="J472" s="73" t="s">
        <v>287</v>
      </c>
      <c r="K472" s="18" t="s">
        <v>3000</v>
      </c>
      <c r="L472" s="74">
        <v>1</v>
      </c>
      <c r="M472" s="21">
        <v>0</v>
      </c>
      <c r="N472" s="74">
        <f t="shared" si="36"/>
        <v>1</v>
      </c>
      <c r="O472" s="145"/>
      <c r="P472" s="22">
        <f t="shared" si="37"/>
        <v>0</v>
      </c>
      <c r="Q472" s="75"/>
      <c r="R472" s="76">
        <f t="shared" si="38"/>
        <v>0</v>
      </c>
      <c r="S472" s="75"/>
      <c r="T472" s="76">
        <f t="shared" si="39"/>
        <v>0</v>
      </c>
      <c r="U472" s="22">
        <v>21</v>
      </c>
      <c r="V472" s="22">
        <f t="shared" si="40"/>
        <v>0</v>
      </c>
      <c r="W472" s="22">
        <f t="shared" si="41"/>
        <v>0</v>
      </c>
      <c r="X472" s="73"/>
      <c r="Y472" s="72" t="s">
        <v>3134</v>
      </c>
      <c r="Z472" s="72" t="s">
        <v>2974</v>
      </c>
      <c r="AA472" s="143" t="s">
        <v>295</v>
      </c>
      <c r="AB472" s="24" t="s">
        <v>294</v>
      </c>
    </row>
    <row r="473" spans="6:28" s="71" customFormat="1" ht="36" outlineLevel="4">
      <c r="F473" s="17">
        <v>208</v>
      </c>
      <c r="G473" s="18" t="s">
        <v>2929</v>
      </c>
      <c r="H473" s="72" t="s">
        <v>3477</v>
      </c>
      <c r="I473" s="72"/>
      <c r="J473" s="73" t="s">
        <v>517</v>
      </c>
      <c r="K473" s="18" t="s">
        <v>3000</v>
      </c>
      <c r="L473" s="74">
        <v>1</v>
      </c>
      <c r="M473" s="21">
        <v>0</v>
      </c>
      <c r="N473" s="74">
        <f t="shared" si="36"/>
        <v>1</v>
      </c>
      <c r="O473" s="145"/>
      <c r="P473" s="22">
        <f t="shared" si="37"/>
        <v>0</v>
      </c>
      <c r="Q473" s="75"/>
      <c r="R473" s="76">
        <f t="shared" si="38"/>
        <v>0</v>
      </c>
      <c r="S473" s="75"/>
      <c r="T473" s="76">
        <f t="shared" si="39"/>
        <v>0</v>
      </c>
      <c r="U473" s="22">
        <v>21</v>
      </c>
      <c r="V473" s="22">
        <f t="shared" si="40"/>
        <v>0</v>
      </c>
      <c r="W473" s="22">
        <f t="shared" si="41"/>
        <v>0</v>
      </c>
      <c r="X473" s="73"/>
      <c r="Y473" s="72" t="s">
        <v>3134</v>
      </c>
      <c r="Z473" s="72" t="s">
        <v>2974</v>
      </c>
      <c r="AA473" s="143" t="s">
        <v>295</v>
      </c>
      <c r="AB473" s="24" t="s">
        <v>294</v>
      </c>
    </row>
    <row r="474" spans="6:28" s="71" customFormat="1" ht="60" outlineLevel="4">
      <c r="F474" s="17">
        <v>209</v>
      </c>
      <c r="G474" s="18" t="s">
        <v>2929</v>
      </c>
      <c r="H474" s="72" t="s">
        <v>3478</v>
      </c>
      <c r="I474" s="72"/>
      <c r="J474" s="73" t="s">
        <v>288</v>
      </c>
      <c r="K474" s="18" t="s">
        <v>3000</v>
      </c>
      <c r="L474" s="74">
        <v>1</v>
      </c>
      <c r="M474" s="21">
        <v>0</v>
      </c>
      <c r="N474" s="74">
        <f t="shared" si="36"/>
        <v>1</v>
      </c>
      <c r="O474" s="145"/>
      <c r="P474" s="22">
        <f t="shared" si="37"/>
        <v>0</v>
      </c>
      <c r="Q474" s="75"/>
      <c r="R474" s="76">
        <f t="shared" si="38"/>
        <v>0</v>
      </c>
      <c r="S474" s="75"/>
      <c r="T474" s="76">
        <f t="shared" si="39"/>
        <v>0</v>
      </c>
      <c r="U474" s="22">
        <v>21</v>
      </c>
      <c r="V474" s="22">
        <f t="shared" si="40"/>
        <v>0</v>
      </c>
      <c r="W474" s="22">
        <f t="shared" si="41"/>
        <v>0</v>
      </c>
      <c r="X474" s="73"/>
      <c r="Y474" s="72" t="s">
        <v>3134</v>
      </c>
      <c r="Z474" s="72" t="s">
        <v>2974</v>
      </c>
      <c r="AA474" s="143" t="s">
        <v>295</v>
      </c>
      <c r="AB474" s="24" t="s">
        <v>294</v>
      </c>
    </row>
    <row r="475" spans="6:28" s="71" customFormat="1" ht="48" outlineLevel="4">
      <c r="F475" s="17">
        <v>210</v>
      </c>
      <c r="G475" s="18" t="s">
        <v>2929</v>
      </c>
      <c r="H475" s="72" t="s">
        <v>3479</v>
      </c>
      <c r="I475" s="72"/>
      <c r="J475" s="73" t="s">
        <v>547</v>
      </c>
      <c r="K475" s="18" t="s">
        <v>3000</v>
      </c>
      <c r="L475" s="74">
        <v>1</v>
      </c>
      <c r="M475" s="21">
        <v>0</v>
      </c>
      <c r="N475" s="74">
        <f t="shared" si="36"/>
        <v>1</v>
      </c>
      <c r="O475" s="145"/>
      <c r="P475" s="22">
        <f t="shared" si="37"/>
        <v>0</v>
      </c>
      <c r="Q475" s="75"/>
      <c r="R475" s="76">
        <f t="shared" si="38"/>
        <v>0</v>
      </c>
      <c r="S475" s="75"/>
      <c r="T475" s="76">
        <f t="shared" si="39"/>
        <v>0</v>
      </c>
      <c r="U475" s="22">
        <v>21</v>
      </c>
      <c r="V475" s="22">
        <f t="shared" si="40"/>
        <v>0</v>
      </c>
      <c r="W475" s="22">
        <f t="shared" si="41"/>
        <v>0</v>
      </c>
      <c r="X475" s="73"/>
      <c r="Y475" s="72" t="s">
        <v>3134</v>
      </c>
      <c r="Z475" s="72" t="s">
        <v>2974</v>
      </c>
      <c r="AA475" s="143" t="s">
        <v>295</v>
      </c>
      <c r="AB475" s="24" t="s">
        <v>294</v>
      </c>
    </row>
    <row r="476" spans="6:28" s="71" customFormat="1" ht="48" outlineLevel="4">
      <c r="F476" s="17">
        <v>211</v>
      </c>
      <c r="G476" s="18" t="s">
        <v>2929</v>
      </c>
      <c r="H476" s="72" t="s">
        <v>3480</v>
      </c>
      <c r="I476" s="72"/>
      <c r="J476" s="73" t="s">
        <v>549</v>
      </c>
      <c r="K476" s="18" t="s">
        <v>3000</v>
      </c>
      <c r="L476" s="74">
        <v>1</v>
      </c>
      <c r="M476" s="21">
        <v>0</v>
      </c>
      <c r="N476" s="74">
        <f t="shared" si="36"/>
        <v>1</v>
      </c>
      <c r="O476" s="145"/>
      <c r="P476" s="22">
        <f t="shared" si="37"/>
        <v>0</v>
      </c>
      <c r="Q476" s="75"/>
      <c r="R476" s="76">
        <f t="shared" si="38"/>
        <v>0</v>
      </c>
      <c r="S476" s="75"/>
      <c r="T476" s="76">
        <f t="shared" si="39"/>
        <v>0</v>
      </c>
      <c r="U476" s="22">
        <v>21</v>
      </c>
      <c r="V476" s="22">
        <f t="shared" si="40"/>
        <v>0</v>
      </c>
      <c r="W476" s="22">
        <f t="shared" si="41"/>
        <v>0</v>
      </c>
      <c r="X476" s="73"/>
      <c r="Y476" s="72" t="s">
        <v>3134</v>
      </c>
      <c r="Z476" s="72" t="s">
        <v>2974</v>
      </c>
      <c r="AA476" s="143" t="s">
        <v>295</v>
      </c>
      <c r="AB476" s="24" t="s">
        <v>294</v>
      </c>
    </row>
    <row r="477" spans="6:28" s="71" customFormat="1" ht="48" outlineLevel="4">
      <c r="F477" s="17">
        <v>212</v>
      </c>
      <c r="G477" s="18" t="s">
        <v>2929</v>
      </c>
      <c r="H477" s="72" t="s">
        <v>3481</v>
      </c>
      <c r="I477" s="72"/>
      <c r="J477" s="73" t="s">
        <v>548</v>
      </c>
      <c r="K477" s="18" t="s">
        <v>3000</v>
      </c>
      <c r="L477" s="74">
        <v>1</v>
      </c>
      <c r="M477" s="21">
        <v>0</v>
      </c>
      <c r="N477" s="74">
        <f t="shared" si="36"/>
        <v>1</v>
      </c>
      <c r="O477" s="145"/>
      <c r="P477" s="22">
        <f t="shared" si="37"/>
        <v>0</v>
      </c>
      <c r="Q477" s="75"/>
      <c r="R477" s="76">
        <f t="shared" si="38"/>
        <v>0</v>
      </c>
      <c r="S477" s="75"/>
      <c r="T477" s="76">
        <f t="shared" si="39"/>
        <v>0</v>
      </c>
      <c r="U477" s="22">
        <v>21</v>
      </c>
      <c r="V477" s="22">
        <f t="shared" si="40"/>
        <v>0</v>
      </c>
      <c r="W477" s="22">
        <f t="shared" si="41"/>
        <v>0</v>
      </c>
      <c r="X477" s="73"/>
      <c r="Y477" s="72" t="s">
        <v>3134</v>
      </c>
      <c r="Z477" s="72" t="s">
        <v>2974</v>
      </c>
      <c r="AA477" s="143" t="s">
        <v>295</v>
      </c>
      <c r="AB477" s="24" t="s">
        <v>294</v>
      </c>
    </row>
    <row r="478" spans="6:28" s="71" customFormat="1" ht="60" outlineLevel="4">
      <c r="F478" s="17">
        <v>213</v>
      </c>
      <c r="G478" s="18" t="s">
        <v>2929</v>
      </c>
      <c r="H478" s="72" t="s">
        <v>3483</v>
      </c>
      <c r="I478" s="72"/>
      <c r="J478" s="73" t="s">
        <v>269</v>
      </c>
      <c r="K478" s="18" t="s">
        <v>3000</v>
      </c>
      <c r="L478" s="74">
        <v>1</v>
      </c>
      <c r="M478" s="21">
        <v>0</v>
      </c>
      <c r="N478" s="74">
        <f t="shared" si="36"/>
        <v>1</v>
      </c>
      <c r="O478" s="145"/>
      <c r="P478" s="22">
        <f t="shared" si="37"/>
        <v>0</v>
      </c>
      <c r="Q478" s="75"/>
      <c r="R478" s="76">
        <f t="shared" si="38"/>
        <v>0</v>
      </c>
      <c r="S478" s="75"/>
      <c r="T478" s="76">
        <f t="shared" si="39"/>
        <v>0</v>
      </c>
      <c r="U478" s="22">
        <v>21</v>
      </c>
      <c r="V478" s="22">
        <f t="shared" si="40"/>
        <v>0</v>
      </c>
      <c r="W478" s="22">
        <f t="shared" si="41"/>
        <v>0</v>
      </c>
      <c r="X478" s="73"/>
      <c r="Y478" s="72" t="s">
        <v>3134</v>
      </c>
      <c r="Z478" s="72" t="s">
        <v>2974</v>
      </c>
      <c r="AA478" s="143" t="s">
        <v>295</v>
      </c>
      <c r="AB478" s="24" t="s">
        <v>294</v>
      </c>
    </row>
    <row r="479" spans="6:28" s="71" customFormat="1" ht="60" outlineLevel="4">
      <c r="F479" s="17">
        <v>214</v>
      </c>
      <c r="G479" s="18" t="s">
        <v>2929</v>
      </c>
      <c r="H479" s="72" t="s">
        <v>3484</v>
      </c>
      <c r="I479" s="72"/>
      <c r="J479" s="73" t="s">
        <v>269</v>
      </c>
      <c r="K479" s="18" t="s">
        <v>3000</v>
      </c>
      <c r="L479" s="74">
        <v>1</v>
      </c>
      <c r="M479" s="21">
        <v>0</v>
      </c>
      <c r="N479" s="74">
        <f t="shared" si="36"/>
        <v>1</v>
      </c>
      <c r="O479" s="145"/>
      <c r="P479" s="22">
        <f t="shared" si="37"/>
        <v>0</v>
      </c>
      <c r="Q479" s="75"/>
      <c r="R479" s="76">
        <f t="shared" si="38"/>
        <v>0</v>
      </c>
      <c r="S479" s="75"/>
      <c r="T479" s="76">
        <f t="shared" si="39"/>
        <v>0</v>
      </c>
      <c r="U479" s="22">
        <v>21</v>
      </c>
      <c r="V479" s="22">
        <f t="shared" si="40"/>
        <v>0</v>
      </c>
      <c r="W479" s="22">
        <f t="shared" si="41"/>
        <v>0</v>
      </c>
      <c r="X479" s="73"/>
      <c r="Y479" s="72" t="s">
        <v>3134</v>
      </c>
      <c r="Z479" s="72" t="s">
        <v>2974</v>
      </c>
      <c r="AA479" s="143" t="s">
        <v>295</v>
      </c>
      <c r="AB479" s="24" t="s">
        <v>294</v>
      </c>
    </row>
    <row r="480" spans="6:28" s="71" customFormat="1" ht="60" outlineLevel="4">
      <c r="F480" s="17">
        <v>215</v>
      </c>
      <c r="G480" s="18" t="s">
        <v>2929</v>
      </c>
      <c r="H480" s="72" t="s">
        <v>3485</v>
      </c>
      <c r="I480" s="72"/>
      <c r="J480" s="73" t="s">
        <v>269</v>
      </c>
      <c r="K480" s="18" t="s">
        <v>3000</v>
      </c>
      <c r="L480" s="74">
        <v>1</v>
      </c>
      <c r="M480" s="21">
        <v>0</v>
      </c>
      <c r="N480" s="74">
        <f t="shared" si="36"/>
        <v>1</v>
      </c>
      <c r="O480" s="145"/>
      <c r="P480" s="22">
        <f t="shared" si="37"/>
        <v>0</v>
      </c>
      <c r="Q480" s="75"/>
      <c r="R480" s="76">
        <f t="shared" si="38"/>
        <v>0</v>
      </c>
      <c r="S480" s="75"/>
      <c r="T480" s="76">
        <f t="shared" si="39"/>
        <v>0</v>
      </c>
      <c r="U480" s="22">
        <v>21</v>
      </c>
      <c r="V480" s="22">
        <f t="shared" si="40"/>
        <v>0</v>
      </c>
      <c r="W480" s="22">
        <f t="shared" si="41"/>
        <v>0</v>
      </c>
      <c r="X480" s="73"/>
      <c r="Y480" s="72" t="s">
        <v>3134</v>
      </c>
      <c r="Z480" s="72" t="s">
        <v>2974</v>
      </c>
      <c r="AA480" s="143" t="s">
        <v>295</v>
      </c>
      <c r="AB480" s="24" t="s">
        <v>294</v>
      </c>
    </row>
    <row r="481" spans="6:28" s="71" customFormat="1" ht="60" outlineLevel="4">
      <c r="F481" s="17">
        <v>216</v>
      </c>
      <c r="G481" s="18" t="s">
        <v>2929</v>
      </c>
      <c r="H481" s="72" t="s">
        <v>3486</v>
      </c>
      <c r="I481" s="72"/>
      <c r="J481" s="73" t="s">
        <v>269</v>
      </c>
      <c r="K481" s="18" t="s">
        <v>3000</v>
      </c>
      <c r="L481" s="74">
        <v>1</v>
      </c>
      <c r="M481" s="21">
        <v>0</v>
      </c>
      <c r="N481" s="74">
        <f t="shared" si="36"/>
        <v>1</v>
      </c>
      <c r="O481" s="145"/>
      <c r="P481" s="22">
        <f t="shared" si="37"/>
        <v>0</v>
      </c>
      <c r="Q481" s="75"/>
      <c r="R481" s="76">
        <f t="shared" si="38"/>
        <v>0</v>
      </c>
      <c r="S481" s="75"/>
      <c r="T481" s="76">
        <f t="shared" si="39"/>
        <v>0</v>
      </c>
      <c r="U481" s="22">
        <v>21</v>
      </c>
      <c r="V481" s="22">
        <f t="shared" si="40"/>
        <v>0</v>
      </c>
      <c r="W481" s="22">
        <f t="shared" si="41"/>
        <v>0</v>
      </c>
      <c r="X481" s="73"/>
      <c r="Y481" s="72" t="s">
        <v>3134</v>
      </c>
      <c r="Z481" s="72" t="s">
        <v>2974</v>
      </c>
      <c r="AA481" s="143" t="s">
        <v>295</v>
      </c>
      <c r="AB481" s="24" t="s">
        <v>294</v>
      </c>
    </row>
    <row r="482" spans="6:28" s="71" customFormat="1" ht="60" outlineLevel="4">
      <c r="F482" s="17">
        <v>217</v>
      </c>
      <c r="G482" s="18" t="s">
        <v>2929</v>
      </c>
      <c r="H482" s="72" t="s">
        <v>3487</v>
      </c>
      <c r="I482" s="72"/>
      <c r="J482" s="73" t="s">
        <v>269</v>
      </c>
      <c r="K482" s="18" t="s">
        <v>3000</v>
      </c>
      <c r="L482" s="74">
        <v>1</v>
      </c>
      <c r="M482" s="21">
        <v>0</v>
      </c>
      <c r="N482" s="74">
        <f t="shared" si="36"/>
        <v>1</v>
      </c>
      <c r="O482" s="145"/>
      <c r="P482" s="22">
        <f t="shared" si="37"/>
        <v>0</v>
      </c>
      <c r="Q482" s="75"/>
      <c r="R482" s="76">
        <f t="shared" si="38"/>
        <v>0</v>
      </c>
      <c r="S482" s="75"/>
      <c r="T482" s="76">
        <f t="shared" si="39"/>
        <v>0</v>
      </c>
      <c r="U482" s="22">
        <v>21</v>
      </c>
      <c r="V482" s="22">
        <f t="shared" si="40"/>
        <v>0</v>
      </c>
      <c r="W482" s="22">
        <f t="shared" si="41"/>
        <v>0</v>
      </c>
      <c r="X482" s="73"/>
      <c r="Y482" s="72" t="s">
        <v>3134</v>
      </c>
      <c r="Z482" s="72" t="s">
        <v>2974</v>
      </c>
      <c r="AA482" s="143" t="s">
        <v>295</v>
      </c>
      <c r="AB482" s="24" t="s">
        <v>294</v>
      </c>
    </row>
    <row r="483" spans="6:28" s="71" customFormat="1" ht="60" outlineLevel="4">
      <c r="F483" s="17">
        <v>218</v>
      </c>
      <c r="G483" s="18" t="s">
        <v>2929</v>
      </c>
      <c r="H483" s="72" t="s">
        <v>3488</v>
      </c>
      <c r="I483" s="72"/>
      <c r="J483" s="73" t="s">
        <v>269</v>
      </c>
      <c r="K483" s="18" t="s">
        <v>3000</v>
      </c>
      <c r="L483" s="74">
        <v>1</v>
      </c>
      <c r="M483" s="21">
        <v>0</v>
      </c>
      <c r="N483" s="74">
        <f t="shared" si="36"/>
        <v>1</v>
      </c>
      <c r="O483" s="145"/>
      <c r="P483" s="22">
        <f t="shared" si="37"/>
        <v>0</v>
      </c>
      <c r="Q483" s="75"/>
      <c r="R483" s="76">
        <f t="shared" si="38"/>
        <v>0</v>
      </c>
      <c r="S483" s="75"/>
      <c r="T483" s="76">
        <f t="shared" si="39"/>
        <v>0</v>
      </c>
      <c r="U483" s="22">
        <v>21</v>
      </c>
      <c r="V483" s="22">
        <f t="shared" si="40"/>
        <v>0</v>
      </c>
      <c r="W483" s="22">
        <f t="shared" si="41"/>
        <v>0</v>
      </c>
      <c r="X483" s="73"/>
      <c r="Y483" s="72" t="s">
        <v>3134</v>
      </c>
      <c r="Z483" s="72" t="s">
        <v>2974</v>
      </c>
      <c r="AA483" s="143" t="s">
        <v>295</v>
      </c>
      <c r="AB483" s="24" t="s">
        <v>294</v>
      </c>
    </row>
    <row r="484" spans="6:28" s="71" customFormat="1" ht="60" outlineLevel="4">
      <c r="F484" s="17">
        <v>219</v>
      </c>
      <c r="G484" s="18" t="s">
        <v>2929</v>
      </c>
      <c r="H484" s="72" t="s">
        <v>3489</v>
      </c>
      <c r="I484" s="72"/>
      <c r="J484" s="73" t="s">
        <v>269</v>
      </c>
      <c r="K484" s="18" t="s">
        <v>3000</v>
      </c>
      <c r="L484" s="74">
        <v>1</v>
      </c>
      <c r="M484" s="21">
        <v>0</v>
      </c>
      <c r="N484" s="74">
        <f t="shared" si="36"/>
        <v>1</v>
      </c>
      <c r="O484" s="145"/>
      <c r="P484" s="22">
        <f t="shared" si="37"/>
        <v>0</v>
      </c>
      <c r="Q484" s="75"/>
      <c r="R484" s="76">
        <f t="shared" si="38"/>
        <v>0</v>
      </c>
      <c r="S484" s="75"/>
      <c r="T484" s="76">
        <f t="shared" si="39"/>
        <v>0</v>
      </c>
      <c r="U484" s="22">
        <v>21</v>
      </c>
      <c r="V484" s="22">
        <f t="shared" si="40"/>
        <v>0</v>
      </c>
      <c r="W484" s="22">
        <f t="shared" si="41"/>
        <v>0</v>
      </c>
      <c r="X484" s="73"/>
      <c r="Y484" s="72" t="s">
        <v>3134</v>
      </c>
      <c r="Z484" s="72" t="s">
        <v>2974</v>
      </c>
      <c r="AA484" s="143" t="s">
        <v>295</v>
      </c>
      <c r="AB484" s="24" t="s">
        <v>294</v>
      </c>
    </row>
    <row r="485" spans="6:28" s="71" customFormat="1" ht="60" outlineLevel="4">
      <c r="F485" s="17">
        <v>220</v>
      </c>
      <c r="G485" s="18" t="s">
        <v>2929</v>
      </c>
      <c r="H485" s="72" t="s">
        <v>3490</v>
      </c>
      <c r="I485" s="72"/>
      <c r="J485" s="73" t="s">
        <v>269</v>
      </c>
      <c r="K485" s="18" t="s">
        <v>3000</v>
      </c>
      <c r="L485" s="74">
        <v>1</v>
      </c>
      <c r="M485" s="21">
        <v>0</v>
      </c>
      <c r="N485" s="74">
        <f t="shared" si="36"/>
        <v>1</v>
      </c>
      <c r="O485" s="145"/>
      <c r="P485" s="22">
        <f t="shared" si="37"/>
        <v>0</v>
      </c>
      <c r="Q485" s="75"/>
      <c r="R485" s="76">
        <f t="shared" si="38"/>
        <v>0</v>
      </c>
      <c r="S485" s="75"/>
      <c r="T485" s="76">
        <f t="shared" si="39"/>
        <v>0</v>
      </c>
      <c r="U485" s="22">
        <v>21</v>
      </c>
      <c r="V485" s="22">
        <f t="shared" si="40"/>
        <v>0</v>
      </c>
      <c r="W485" s="22">
        <f t="shared" si="41"/>
        <v>0</v>
      </c>
      <c r="X485" s="73"/>
      <c r="Y485" s="72" t="s">
        <v>3134</v>
      </c>
      <c r="Z485" s="72" t="s">
        <v>2974</v>
      </c>
      <c r="AA485" s="143" t="s">
        <v>295</v>
      </c>
      <c r="AB485" s="24" t="s">
        <v>294</v>
      </c>
    </row>
    <row r="486" spans="6:28" s="71" customFormat="1" ht="60" outlineLevel="4">
      <c r="F486" s="17">
        <v>221</v>
      </c>
      <c r="G486" s="18" t="s">
        <v>2929</v>
      </c>
      <c r="H486" s="72" t="s">
        <v>3491</v>
      </c>
      <c r="I486" s="72"/>
      <c r="J486" s="73" t="s">
        <v>269</v>
      </c>
      <c r="K486" s="18" t="s">
        <v>3000</v>
      </c>
      <c r="L486" s="74">
        <v>1</v>
      </c>
      <c r="M486" s="21">
        <v>0</v>
      </c>
      <c r="N486" s="74">
        <f t="shared" si="36"/>
        <v>1</v>
      </c>
      <c r="O486" s="145"/>
      <c r="P486" s="22">
        <f t="shared" si="37"/>
        <v>0</v>
      </c>
      <c r="Q486" s="75"/>
      <c r="R486" s="76">
        <f t="shared" si="38"/>
        <v>0</v>
      </c>
      <c r="S486" s="75"/>
      <c r="T486" s="76">
        <f t="shared" si="39"/>
        <v>0</v>
      </c>
      <c r="U486" s="22">
        <v>21</v>
      </c>
      <c r="V486" s="22">
        <f t="shared" si="40"/>
        <v>0</v>
      </c>
      <c r="W486" s="22">
        <f t="shared" si="41"/>
        <v>0</v>
      </c>
      <c r="X486" s="73"/>
      <c r="Y486" s="72" t="s">
        <v>3134</v>
      </c>
      <c r="Z486" s="72" t="s">
        <v>2974</v>
      </c>
      <c r="AA486" s="143" t="s">
        <v>295</v>
      </c>
      <c r="AB486" s="24" t="s">
        <v>294</v>
      </c>
    </row>
    <row r="487" spans="6:28" s="71" customFormat="1" ht="60" outlineLevel="4">
      <c r="F487" s="17">
        <v>222</v>
      </c>
      <c r="G487" s="18" t="s">
        <v>2929</v>
      </c>
      <c r="H487" s="72" t="s">
        <v>3492</v>
      </c>
      <c r="I487" s="72"/>
      <c r="J487" s="73" t="s">
        <v>269</v>
      </c>
      <c r="K487" s="18" t="s">
        <v>3000</v>
      </c>
      <c r="L487" s="74">
        <v>1</v>
      </c>
      <c r="M487" s="21">
        <v>0</v>
      </c>
      <c r="N487" s="74">
        <f t="shared" si="36"/>
        <v>1</v>
      </c>
      <c r="O487" s="145"/>
      <c r="P487" s="22">
        <f t="shared" si="37"/>
        <v>0</v>
      </c>
      <c r="Q487" s="75"/>
      <c r="R487" s="76">
        <f t="shared" si="38"/>
        <v>0</v>
      </c>
      <c r="S487" s="75"/>
      <c r="T487" s="76">
        <f t="shared" si="39"/>
        <v>0</v>
      </c>
      <c r="U487" s="22">
        <v>21</v>
      </c>
      <c r="V487" s="22">
        <f t="shared" si="40"/>
        <v>0</v>
      </c>
      <c r="W487" s="22">
        <f t="shared" si="41"/>
        <v>0</v>
      </c>
      <c r="X487" s="73"/>
      <c r="Y487" s="72" t="s">
        <v>3134</v>
      </c>
      <c r="Z487" s="72" t="s">
        <v>2974</v>
      </c>
      <c r="AA487" s="143" t="s">
        <v>295</v>
      </c>
      <c r="AB487" s="24" t="s">
        <v>294</v>
      </c>
    </row>
    <row r="488" spans="6:28" s="71" customFormat="1" ht="60" outlineLevel="4">
      <c r="F488" s="17">
        <v>223</v>
      </c>
      <c r="G488" s="18" t="s">
        <v>2929</v>
      </c>
      <c r="H488" s="72" t="s">
        <v>3493</v>
      </c>
      <c r="I488" s="72"/>
      <c r="J488" s="73" t="s">
        <v>269</v>
      </c>
      <c r="K488" s="18" t="s">
        <v>3000</v>
      </c>
      <c r="L488" s="74">
        <v>1</v>
      </c>
      <c r="M488" s="21">
        <v>0</v>
      </c>
      <c r="N488" s="74">
        <f t="shared" si="36"/>
        <v>1</v>
      </c>
      <c r="O488" s="145"/>
      <c r="P488" s="22">
        <f t="shared" si="37"/>
        <v>0</v>
      </c>
      <c r="Q488" s="75"/>
      <c r="R488" s="76">
        <f t="shared" si="38"/>
        <v>0</v>
      </c>
      <c r="S488" s="75"/>
      <c r="T488" s="76">
        <f t="shared" si="39"/>
        <v>0</v>
      </c>
      <c r="U488" s="22">
        <v>21</v>
      </c>
      <c r="V488" s="22">
        <f t="shared" si="40"/>
        <v>0</v>
      </c>
      <c r="W488" s="22">
        <f t="shared" si="41"/>
        <v>0</v>
      </c>
      <c r="X488" s="73"/>
      <c r="Y488" s="72" t="s">
        <v>3134</v>
      </c>
      <c r="Z488" s="72" t="s">
        <v>2974</v>
      </c>
      <c r="AA488" s="143" t="s">
        <v>295</v>
      </c>
      <c r="AB488" s="24" t="s">
        <v>294</v>
      </c>
    </row>
    <row r="489" spans="6:28" s="71" customFormat="1" ht="60" outlineLevel="4">
      <c r="F489" s="17">
        <v>224</v>
      </c>
      <c r="G489" s="18" t="s">
        <v>2929</v>
      </c>
      <c r="H489" s="72" t="s">
        <v>3494</v>
      </c>
      <c r="I489" s="72"/>
      <c r="J489" s="73" t="s">
        <v>264</v>
      </c>
      <c r="K489" s="18" t="s">
        <v>3000</v>
      </c>
      <c r="L489" s="74">
        <v>1</v>
      </c>
      <c r="M489" s="21">
        <v>0</v>
      </c>
      <c r="N489" s="74">
        <f t="shared" si="36"/>
        <v>1</v>
      </c>
      <c r="O489" s="145"/>
      <c r="P489" s="22">
        <f t="shared" si="37"/>
        <v>0</v>
      </c>
      <c r="Q489" s="75"/>
      <c r="R489" s="76">
        <f t="shared" si="38"/>
        <v>0</v>
      </c>
      <c r="S489" s="75"/>
      <c r="T489" s="76">
        <f t="shared" si="39"/>
        <v>0</v>
      </c>
      <c r="U489" s="22">
        <v>21</v>
      </c>
      <c r="V489" s="22">
        <f t="shared" si="40"/>
        <v>0</v>
      </c>
      <c r="W489" s="22">
        <f t="shared" si="41"/>
        <v>0</v>
      </c>
      <c r="X489" s="73"/>
      <c r="Y489" s="72" t="s">
        <v>3134</v>
      </c>
      <c r="Z489" s="72" t="s">
        <v>2974</v>
      </c>
      <c r="AA489" s="143" t="s">
        <v>295</v>
      </c>
      <c r="AB489" s="24" t="s">
        <v>294</v>
      </c>
    </row>
    <row r="490" spans="6:28" s="71" customFormat="1" ht="60" outlineLevel="4">
      <c r="F490" s="17">
        <v>225</v>
      </c>
      <c r="G490" s="18" t="s">
        <v>2929</v>
      </c>
      <c r="H490" s="72" t="s">
        <v>3495</v>
      </c>
      <c r="I490" s="72"/>
      <c r="J490" s="73" t="s">
        <v>286</v>
      </c>
      <c r="K490" s="18" t="s">
        <v>3000</v>
      </c>
      <c r="L490" s="74">
        <v>1</v>
      </c>
      <c r="M490" s="21">
        <v>0</v>
      </c>
      <c r="N490" s="74">
        <f t="shared" si="36"/>
        <v>1</v>
      </c>
      <c r="O490" s="145"/>
      <c r="P490" s="22">
        <f t="shared" si="37"/>
        <v>0</v>
      </c>
      <c r="Q490" s="75"/>
      <c r="R490" s="76">
        <f t="shared" si="38"/>
        <v>0</v>
      </c>
      <c r="S490" s="75"/>
      <c r="T490" s="76">
        <f t="shared" si="39"/>
        <v>0</v>
      </c>
      <c r="U490" s="22">
        <v>21</v>
      </c>
      <c r="V490" s="22">
        <f t="shared" si="40"/>
        <v>0</v>
      </c>
      <c r="W490" s="22">
        <f t="shared" si="41"/>
        <v>0</v>
      </c>
      <c r="X490" s="73"/>
      <c r="Y490" s="72" t="s">
        <v>3134</v>
      </c>
      <c r="Z490" s="72" t="s">
        <v>2974</v>
      </c>
      <c r="AA490" s="143" t="s">
        <v>295</v>
      </c>
      <c r="AB490" s="24" t="s">
        <v>294</v>
      </c>
    </row>
    <row r="491" spans="6:28" s="71" customFormat="1" ht="60" outlineLevel="4">
      <c r="F491" s="17">
        <v>226</v>
      </c>
      <c r="G491" s="18" t="s">
        <v>2929</v>
      </c>
      <c r="H491" s="72" t="s">
        <v>3496</v>
      </c>
      <c r="I491" s="72"/>
      <c r="J491" s="73" t="s">
        <v>286</v>
      </c>
      <c r="K491" s="18" t="s">
        <v>3000</v>
      </c>
      <c r="L491" s="74">
        <v>1</v>
      </c>
      <c r="M491" s="21">
        <v>0</v>
      </c>
      <c r="N491" s="74">
        <f t="shared" si="36"/>
        <v>1</v>
      </c>
      <c r="O491" s="145"/>
      <c r="P491" s="22">
        <f t="shared" si="37"/>
        <v>0</v>
      </c>
      <c r="Q491" s="75"/>
      <c r="R491" s="76">
        <f t="shared" si="38"/>
        <v>0</v>
      </c>
      <c r="S491" s="75"/>
      <c r="T491" s="76">
        <f t="shared" si="39"/>
        <v>0</v>
      </c>
      <c r="U491" s="22">
        <v>21</v>
      </c>
      <c r="V491" s="22">
        <f t="shared" si="40"/>
        <v>0</v>
      </c>
      <c r="W491" s="22">
        <f t="shared" si="41"/>
        <v>0</v>
      </c>
      <c r="X491" s="73"/>
      <c r="Y491" s="72" t="s">
        <v>3134</v>
      </c>
      <c r="Z491" s="72" t="s">
        <v>2974</v>
      </c>
      <c r="AA491" s="143" t="s">
        <v>295</v>
      </c>
      <c r="AB491" s="24" t="s">
        <v>294</v>
      </c>
    </row>
    <row r="492" spans="6:28" s="71" customFormat="1" ht="60" outlineLevel="4">
      <c r="F492" s="17">
        <v>227</v>
      </c>
      <c r="G492" s="18" t="s">
        <v>2929</v>
      </c>
      <c r="H492" s="72" t="s">
        <v>3497</v>
      </c>
      <c r="I492" s="72"/>
      <c r="J492" s="73" t="s">
        <v>585</v>
      </c>
      <c r="K492" s="18" t="s">
        <v>3000</v>
      </c>
      <c r="L492" s="74">
        <v>1</v>
      </c>
      <c r="M492" s="21">
        <v>0</v>
      </c>
      <c r="N492" s="74">
        <f t="shared" ref="N492:N523" si="42">L492*(1+M492/100)</f>
        <v>1</v>
      </c>
      <c r="O492" s="145"/>
      <c r="P492" s="22">
        <f t="shared" ref="P492:P523" si="43">N492*O492</f>
        <v>0</v>
      </c>
      <c r="Q492" s="75"/>
      <c r="R492" s="76">
        <f t="shared" ref="R492:R523" si="44">N492*Q492</f>
        <v>0</v>
      </c>
      <c r="S492" s="75"/>
      <c r="T492" s="76">
        <f t="shared" ref="T492:T523" si="45">N492*S492</f>
        <v>0</v>
      </c>
      <c r="U492" s="22">
        <v>21</v>
      </c>
      <c r="V492" s="22">
        <f t="shared" ref="V492:V523" si="46">P492*(U492/100)</f>
        <v>0</v>
      </c>
      <c r="W492" s="22">
        <f t="shared" ref="W492:W523" si="47">P492+V492</f>
        <v>0</v>
      </c>
      <c r="X492" s="73"/>
      <c r="Y492" s="72" t="s">
        <v>3134</v>
      </c>
      <c r="Z492" s="72" t="s">
        <v>2974</v>
      </c>
      <c r="AA492" s="143" t="s">
        <v>295</v>
      </c>
      <c r="AB492" s="24" t="s">
        <v>294</v>
      </c>
    </row>
    <row r="493" spans="6:28" s="71" customFormat="1" ht="60" outlineLevel="4">
      <c r="F493" s="17">
        <v>228</v>
      </c>
      <c r="G493" s="18" t="s">
        <v>2929</v>
      </c>
      <c r="H493" s="72" t="s">
        <v>3498</v>
      </c>
      <c r="I493" s="72"/>
      <c r="J493" s="73" t="s">
        <v>585</v>
      </c>
      <c r="K493" s="18" t="s">
        <v>3000</v>
      </c>
      <c r="L493" s="74">
        <v>1</v>
      </c>
      <c r="M493" s="21">
        <v>0</v>
      </c>
      <c r="N493" s="74">
        <f t="shared" si="42"/>
        <v>1</v>
      </c>
      <c r="O493" s="145"/>
      <c r="P493" s="22">
        <f t="shared" si="43"/>
        <v>0</v>
      </c>
      <c r="Q493" s="75"/>
      <c r="R493" s="76">
        <f t="shared" si="44"/>
        <v>0</v>
      </c>
      <c r="S493" s="75"/>
      <c r="T493" s="76">
        <f t="shared" si="45"/>
        <v>0</v>
      </c>
      <c r="U493" s="22">
        <v>21</v>
      </c>
      <c r="V493" s="22">
        <f t="shared" si="46"/>
        <v>0</v>
      </c>
      <c r="W493" s="22">
        <f t="shared" si="47"/>
        <v>0</v>
      </c>
      <c r="X493" s="73"/>
      <c r="Y493" s="72" t="s">
        <v>3134</v>
      </c>
      <c r="Z493" s="72" t="s">
        <v>2974</v>
      </c>
      <c r="AA493" s="143" t="s">
        <v>295</v>
      </c>
      <c r="AB493" s="24" t="s">
        <v>294</v>
      </c>
    </row>
    <row r="494" spans="6:28" s="71" customFormat="1" ht="60" outlineLevel="4">
      <c r="F494" s="17">
        <v>229</v>
      </c>
      <c r="G494" s="18" t="s">
        <v>2929</v>
      </c>
      <c r="H494" s="72" t="s">
        <v>3499</v>
      </c>
      <c r="I494" s="72"/>
      <c r="J494" s="73" t="s">
        <v>264</v>
      </c>
      <c r="K494" s="18" t="s">
        <v>3000</v>
      </c>
      <c r="L494" s="74">
        <v>1</v>
      </c>
      <c r="M494" s="21">
        <v>0</v>
      </c>
      <c r="N494" s="74">
        <f t="shared" si="42"/>
        <v>1</v>
      </c>
      <c r="O494" s="145"/>
      <c r="P494" s="22">
        <f t="shared" si="43"/>
        <v>0</v>
      </c>
      <c r="Q494" s="75"/>
      <c r="R494" s="76">
        <f t="shared" si="44"/>
        <v>0</v>
      </c>
      <c r="S494" s="75"/>
      <c r="T494" s="76">
        <f t="shared" si="45"/>
        <v>0</v>
      </c>
      <c r="U494" s="22">
        <v>21</v>
      </c>
      <c r="V494" s="22">
        <f t="shared" si="46"/>
        <v>0</v>
      </c>
      <c r="W494" s="22">
        <f t="shared" si="47"/>
        <v>0</v>
      </c>
      <c r="X494" s="73"/>
      <c r="Y494" s="72" t="s">
        <v>3134</v>
      </c>
      <c r="Z494" s="72" t="s">
        <v>2974</v>
      </c>
      <c r="AA494" s="143" t="s">
        <v>295</v>
      </c>
      <c r="AB494" s="24" t="s">
        <v>294</v>
      </c>
    </row>
    <row r="495" spans="6:28" s="71" customFormat="1" ht="48" outlineLevel="4">
      <c r="F495" s="17">
        <v>230</v>
      </c>
      <c r="G495" s="18" t="s">
        <v>2929</v>
      </c>
      <c r="H495" s="72" t="s">
        <v>3500</v>
      </c>
      <c r="I495" s="72"/>
      <c r="J495" s="73" t="s">
        <v>561</v>
      </c>
      <c r="K495" s="18" t="s">
        <v>3000</v>
      </c>
      <c r="L495" s="74">
        <v>1</v>
      </c>
      <c r="M495" s="21">
        <v>0</v>
      </c>
      <c r="N495" s="74">
        <f t="shared" si="42"/>
        <v>1</v>
      </c>
      <c r="O495" s="145"/>
      <c r="P495" s="22">
        <f t="shared" si="43"/>
        <v>0</v>
      </c>
      <c r="Q495" s="75"/>
      <c r="R495" s="76">
        <f t="shared" si="44"/>
        <v>0</v>
      </c>
      <c r="S495" s="75"/>
      <c r="T495" s="76">
        <f t="shared" si="45"/>
        <v>0</v>
      </c>
      <c r="U495" s="22">
        <v>21</v>
      </c>
      <c r="V495" s="22">
        <f t="shared" si="46"/>
        <v>0</v>
      </c>
      <c r="W495" s="22">
        <f t="shared" si="47"/>
        <v>0</v>
      </c>
      <c r="X495" s="73"/>
      <c r="Y495" s="72" t="s">
        <v>3134</v>
      </c>
      <c r="Z495" s="72" t="s">
        <v>2974</v>
      </c>
      <c r="AA495" s="143" t="s">
        <v>295</v>
      </c>
      <c r="AB495" s="24" t="s">
        <v>294</v>
      </c>
    </row>
    <row r="496" spans="6:28" s="71" customFormat="1" ht="60" outlineLevel="4">
      <c r="F496" s="17">
        <v>231</v>
      </c>
      <c r="G496" s="18" t="s">
        <v>2929</v>
      </c>
      <c r="H496" s="72" t="s">
        <v>3501</v>
      </c>
      <c r="I496" s="72"/>
      <c r="J496" s="73" t="s">
        <v>284</v>
      </c>
      <c r="K496" s="18" t="s">
        <v>3000</v>
      </c>
      <c r="L496" s="74">
        <v>1</v>
      </c>
      <c r="M496" s="21">
        <v>0</v>
      </c>
      <c r="N496" s="74">
        <f t="shared" si="42"/>
        <v>1</v>
      </c>
      <c r="O496" s="145"/>
      <c r="P496" s="22">
        <f t="shared" si="43"/>
        <v>0</v>
      </c>
      <c r="Q496" s="75"/>
      <c r="R496" s="76">
        <f t="shared" si="44"/>
        <v>0</v>
      </c>
      <c r="S496" s="75"/>
      <c r="T496" s="76">
        <f t="shared" si="45"/>
        <v>0</v>
      </c>
      <c r="U496" s="22">
        <v>21</v>
      </c>
      <c r="V496" s="22">
        <f t="shared" si="46"/>
        <v>0</v>
      </c>
      <c r="W496" s="22">
        <f t="shared" si="47"/>
        <v>0</v>
      </c>
      <c r="X496" s="73"/>
      <c r="Y496" s="72" t="s">
        <v>3134</v>
      </c>
      <c r="Z496" s="72" t="s">
        <v>2974</v>
      </c>
      <c r="AA496" s="143" t="s">
        <v>295</v>
      </c>
      <c r="AB496" s="24" t="s">
        <v>294</v>
      </c>
    </row>
    <row r="497" spans="6:28" s="71" customFormat="1" ht="60" outlineLevel="4">
      <c r="F497" s="17">
        <v>232</v>
      </c>
      <c r="G497" s="18" t="s">
        <v>2929</v>
      </c>
      <c r="H497" s="72" t="s">
        <v>3502</v>
      </c>
      <c r="I497" s="72"/>
      <c r="J497" s="73" t="s">
        <v>283</v>
      </c>
      <c r="K497" s="18" t="s">
        <v>3000</v>
      </c>
      <c r="L497" s="74">
        <v>1</v>
      </c>
      <c r="M497" s="21">
        <v>0</v>
      </c>
      <c r="N497" s="74">
        <f t="shared" si="42"/>
        <v>1</v>
      </c>
      <c r="O497" s="145"/>
      <c r="P497" s="22">
        <f t="shared" si="43"/>
        <v>0</v>
      </c>
      <c r="Q497" s="75"/>
      <c r="R497" s="76">
        <f t="shared" si="44"/>
        <v>0</v>
      </c>
      <c r="S497" s="75"/>
      <c r="T497" s="76">
        <f t="shared" si="45"/>
        <v>0</v>
      </c>
      <c r="U497" s="22">
        <v>21</v>
      </c>
      <c r="V497" s="22">
        <f t="shared" si="46"/>
        <v>0</v>
      </c>
      <c r="W497" s="22">
        <f t="shared" si="47"/>
        <v>0</v>
      </c>
      <c r="X497" s="73"/>
      <c r="Y497" s="72" t="s">
        <v>3134</v>
      </c>
      <c r="Z497" s="72" t="s">
        <v>2974</v>
      </c>
      <c r="AA497" s="143" t="s">
        <v>295</v>
      </c>
      <c r="AB497" s="24" t="s">
        <v>294</v>
      </c>
    </row>
    <row r="498" spans="6:28" s="71" customFormat="1" ht="60" outlineLevel="4">
      <c r="F498" s="17">
        <v>233</v>
      </c>
      <c r="G498" s="18" t="s">
        <v>2929</v>
      </c>
      <c r="H498" s="72" t="s">
        <v>3503</v>
      </c>
      <c r="I498" s="72"/>
      <c r="J498" s="73" t="s">
        <v>283</v>
      </c>
      <c r="K498" s="18" t="s">
        <v>3000</v>
      </c>
      <c r="L498" s="74">
        <v>1</v>
      </c>
      <c r="M498" s="21">
        <v>0</v>
      </c>
      <c r="N498" s="74">
        <f t="shared" si="42"/>
        <v>1</v>
      </c>
      <c r="O498" s="145"/>
      <c r="P498" s="22">
        <f t="shared" si="43"/>
        <v>0</v>
      </c>
      <c r="Q498" s="75"/>
      <c r="R498" s="76">
        <f t="shared" si="44"/>
        <v>0</v>
      </c>
      <c r="S498" s="75"/>
      <c r="T498" s="76">
        <f t="shared" si="45"/>
        <v>0</v>
      </c>
      <c r="U498" s="22">
        <v>21</v>
      </c>
      <c r="V498" s="22">
        <f t="shared" si="46"/>
        <v>0</v>
      </c>
      <c r="W498" s="22">
        <f t="shared" si="47"/>
        <v>0</v>
      </c>
      <c r="X498" s="73"/>
      <c r="Y498" s="72" t="s">
        <v>3134</v>
      </c>
      <c r="Z498" s="72" t="s">
        <v>2974</v>
      </c>
      <c r="AA498" s="143" t="s">
        <v>295</v>
      </c>
      <c r="AB498" s="24" t="s">
        <v>294</v>
      </c>
    </row>
    <row r="499" spans="6:28" s="71" customFormat="1" ht="60" outlineLevel="4">
      <c r="F499" s="17">
        <v>234</v>
      </c>
      <c r="G499" s="18" t="s">
        <v>2929</v>
      </c>
      <c r="H499" s="72" t="s">
        <v>3504</v>
      </c>
      <c r="I499" s="72"/>
      <c r="J499" s="73" t="s">
        <v>283</v>
      </c>
      <c r="K499" s="18" t="s">
        <v>3000</v>
      </c>
      <c r="L499" s="74">
        <v>1</v>
      </c>
      <c r="M499" s="21">
        <v>0</v>
      </c>
      <c r="N499" s="74">
        <f t="shared" si="42"/>
        <v>1</v>
      </c>
      <c r="O499" s="145"/>
      <c r="P499" s="22">
        <f t="shared" si="43"/>
        <v>0</v>
      </c>
      <c r="Q499" s="75"/>
      <c r="R499" s="76">
        <f t="shared" si="44"/>
        <v>0</v>
      </c>
      <c r="S499" s="75"/>
      <c r="T499" s="76">
        <f t="shared" si="45"/>
        <v>0</v>
      </c>
      <c r="U499" s="22">
        <v>21</v>
      </c>
      <c r="V499" s="22">
        <f t="shared" si="46"/>
        <v>0</v>
      </c>
      <c r="W499" s="22">
        <f t="shared" si="47"/>
        <v>0</v>
      </c>
      <c r="X499" s="73"/>
      <c r="Y499" s="72" t="s">
        <v>3134</v>
      </c>
      <c r="Z499" s="72" t="s">
        <v>2974</v>
      </c>
      <c r="AA499" s="143" t="s">
        <v>295</v>
      </c>
      <c r="AB499" s="24" t="s">
        <v>294</v>
      </c>
    </row>
    <row r="500" spans="6:28" s="71" customFormat="1" ht="60" outlineLevel="4">
      <c r="F500" s="17">
        <v>235</v>
      </c>
      <c r="G500" s="18" t="s">
        <v>2929</v>
      </c>
      <c r="H500" s="72" t="s">
        <v>3505</v>
      </c>
      <c r="I500" s="72"/>
      <c r="J500" s="73" t="s">
        <v>283</v>
      </c>
      <c r="K500" s="18" t="s">
        <v>3000</v>
      </c>
      <c r="L500" s="74">
        <v>1</v>
      </c>
      <c r="M500" s="21">
        <v>0</v>
      </c>
      <c r="N500" s="74">
        <f t="shared" si="42"/>
        <v>1</v>
      </c>
      <c r="O500" s="145"/>
      <c r="P500" s="22">
        <f t="shared" si="43"/>
        <v>0</v>
      </c>
      <c r="Q500" s="75"/>
      <c r="R500" s="76">
        <f t="shared" si="44"/>
        <v>0</v>
      </c>
      <c r="S500" s="75"/>
      <c r="T500" s="76">
        <f t="shared" si="45"/>
        <v>0</v>
      </c>
      <c r="U500" s="22">
        <v>21</v>
      </c>
      <c r="V500" s="22">
        <f t="shared" si="46"/>
        <v>0</v>
      </c>
      <c r="W500" s="22">
        <f t="shared" si="47"/>
        <v>0</v>
      </c>
      <c r="X500" s="73"/>
      <c r="Y500" s="72" t="s">
        <v>3134</v>
      </c>
      <c r="Z500" s="72" t="s">
        <v>2974</v>
      </c>
      <c r="AA500" s="143" t="s">
        <v>295</v>
      </c>
      <c r="AB500" s="24" t="s">
        <v>294</v>
      </c>
    </row>
    <row r="501" spans="6:28" s="71" customFormat="1" ht="60" outlineLevel="4">
      <c r="F501" s="17">
        <v>236</v>
      </c>
      <c r="G501" s="18" t="s">
        <v>2929</v>
      </c>
      <c r="H501" s="72" t="s">
        <v>3506</v>
      </c>
      <c r="I501" s="72"/>
      <c r="J501" s="73" t="s">
        <v>283</v>
      </c>
      <c r="K501" s="18" t="s">
        <v>3000</v>
      </c>
      <c r="L501" s="74">
        <v>1</v>
      </c>
      <c r="M501" s="21">
        <v>0</v>
      </c>
      <c r="N501" s="74">
        <f t="shared" si="42"/>
        <v>1</v>
      </c>
      <c r="O501" s="145"/>
      <c r="P501" s="22">
        <f t="shared" si="43"/>
        <v>0</v>
      </c>
      <c r="Q501" s="75"/>
      <c r="R501" s="76">
        <f t="shared" si="44"/>
        <v>0</v>
      </c>
      <c r="S501" s="75"/>
      <c r="T501" s="76">
        <f t="shared" si="45"/>
        <v>0</v>
      </c>
      <c r="U501" s="22">
        <v>21</v>
      </c>
      <c r="V501" s="22">
        <f t="shared" si="46"/>
        <v>0</v>
      </c>
      <c r="W501" s="22">
        <f t="shared" si="47"/>
        <v>0</v>
      </c>
      <c r="X501" s="73"/>
      <c r="Y501" s="72" t="s">
        <v>3134</v>
      </c>
      <c r="Z501" s="72" t="s">
        <v>2974</v>
      </c>
      <c r="AA501" s="143" t="s">
        <v>295</v>
      </c>
      <c r="AB501" s="24" t="s">
        <v>294</v>
      </c>
    </row>
    <row r="502" spans="6:28" s="71" customFormat="1" ht="60" outlineLevel="4">
      <c r="F502" s="17">
        <v>237</v>
      </c>
      <c r="G502" s="18" t="s">
        <v>2929</v>
      </c>
      <c r="H502" s="72" t="s">
        <v>3507</v>
      </c>
      <c r="I502" s="72"/>
      <c r="J502" s="73" t="s">
        <v>283</v>
      </c>
      <c r="K502" s="18" t="s">
        <v>3000</v>
      </c>
      <c r="L502" s="74">
        <v>1</v>
      </c>
      <c r="M502" s="21">
        <v>0</v>
      </c>
      <c r="N502" s="74">
        <f t="shared" si="42"/>
        <v>1</v>
      </c>
      <c r="O502" s="145"/>
      <c r="P502" s="22">
        <f t="shared" si="43"/>
        <v>0</v>
      </c>
      <c r="Q502" s="75"/>
      <c r="R502" s="76">
        <f t="shared" si="44"/>
        <v>0</v>
      </c>
      <c r="S502" s="75"/>
      <c r="T502" s="76">
        <f t="shared" si="45"/>
        <v>0</v>
      </c>
      <c r="U502" s="22">
        <v>21</v>
      </c>
      <c r="V502" s="22">
        <f t="shared" si="46"/>
        <v>0</v>
      </c>
      <c r="W502" s="22">
        <f t="shared" si="47"/>
        <v>0</v>
      </c>
      <c r="X502" s="73"/>
      <c r="Y502" s="72" t="s">
        <v>3134</v>
      </c>
      <c r="Z502" s="72" t="s">
        <v>2974</v>
      </c>
      <c r="AA502" s="143" t="s">
        <v>295</v>
      </c>
      <c r="AB502" s="24" t="s">
        <v>294</v>
      </c>
    </row>
    <row r="503" spans="6:28" s="71" customFormat="1" ht="60" outlineLevel="4">
      <c r="F503" s="17">
        <v>238</v>
      </c>
      <c r="G503" s="18" t="s">
        <v>2929</v>
      </c>
      <c r="H503" s="72" t="s">
        <v>3508</v>
      </c>
      <c r="I503" s="72"/>
      <c r="J503" s="73" t="s">
        <v>283</v>
      </c>
      <c r="K503" s="18" t="s">
        <v>3000</v>
      </c>
      <c r="L503" s="74">
        <v>1</v>
      </c>
      <c r="M503" s="21">
        <v>0</v>
      </c>
      <c r="N503" s="74">
        <f t="shared" si="42"/>
        <v>1</v>
      </c>
      <c r="O503" s="145"/>
      <c r="P503" s="22">
        <f t="shared" si="43"/>
        <v>0</v>
      </c>
      <c r="Q503" s="75"/>
      <c r="R503" s="76">
        <f t="shared" si="44"/>
        <v>0</v>
      </c>
      <c r="S503" s="75"/>
      <c r="T503" s="76">
        <f t="shared" si="45"/>
        <v>0</v>
      </c>
      <c r="U503" s="22">
        <v>21</v>
      </c>
      <c r="V503" s="22">
        <f t="shared" si="46"/>
        <v>0</v>
      </c>
      <c r="W503" s="22">
        <f t="shared" si="47"/>
        <v>0</v>
      </c>
      <c r="X503" s="73"/>
      <c r="Y503" s="72" t="s">
        <v>3134</v>
      </c>
      <c r="Z503" s="72" t="s">
        <v>2974</v>
      </c>
      <c r="AA503" s="143" t="s">
        <v>295</v>
      </c>
      <c r="AB503" s="24" t="s">
        <v>294</v>
      </c>
    </row>
    <row r="504" spans="6:28" s="71" customFormat="1" ht="60" outlineLevel="4">
      <c r="F504" s="17">
        <v>239</v>
      </c>
      <c r="G504" s="18" t="s">
        <v>2929</v>
      </c>
      <c r="H504" s="72" t="s">
        <v>3509</v>
      </c>
      <c r="I504" s="72"/>
      <c r="J504" s="73" t="s">
        <v>285</v>
      </c>
      <c r="K504" s="18" t="s">
        <v>3000</v>
      </c>
      <c r="L504" s="74">
        <v>1</v>
      </c>
      <c r="M504" s="21">
        <v>0</v>
      </c>
      <c r="N504" s="74">
        <f t="shared" si="42"/>
        <v>1</v>
      </c>
      <c r="O504" s="145"/>
      <c r="P504" s="22">
        <f t="shared" si="43"/>
        <v>0</v>
      </c>
      <c r="Q504" s="75"/>
      <c r="R504" s="76">
        <f t="shared" si="44"/>
        <v>0</v>
      </c>
      <c r="S504" s="75"/>
      <c r="T504" s="76">
        <f t="shared" si="45"/>
        <v>0</v>
      </c>
      <c r="U504" s="22">
        <v>21</v>
      </c>
      <c r="V504" s="22">
        <f t="shared" si="46"/>
        <v>0</v>
      </c>
      <c r="W504" s="22">
        <f t="shared" si="47"/>
        <v>0</v>
      </c>
      <c r="X504" s="73"/>
      <c r="Y504" s="72" t="s">
        <v>3134</v>
      </c>
      <c r="Z504" s="72" t="s">
        <v>2974</v>
      </c>
      <c r="AA504" s="143" t="s">
        <v>295</v>
      </c>
      <c r="AB504" s="24" t="s">
        <v>294</v>
      </c>
    </row>
    <row r="505" spans="6:28" s="71" customFormat="1" ht="60" outlineLevel="4">
      <c r="F505" s="17">
        <v>240</v>
      </c>
      <c r="G505" s="18" t="s">
        <v>2929</v>
      </c>
      <c r="H505" s="72" t="s">
        <v>3510</v>
      </c>
      <c r="I505" s="72"/>
      <c r="J505" s="73" t="s">
        <v>285</v>
      </c>
      <c r="K505" s="18" t="s">
        <v>3000</v>
      </c>
      <c r="L505" s="74">
        <v>1</v>
      </c>
      <c r="M505" s="21">
        <v>0</v>
      </c>
      <c r="N505" s="74">
        <f t="shared" si="42"/>
        <v>1</v>
      </c>
      <c r="O505" s="145"/>
      <c r="P505" s="22">
        <f t="shared" si="43"/>
        <v>0</v>
      </c>
      <c r="Q505" s="75"/>
      <c r="R505" s="76">
        <f t="shared" si="44"/>
        <v>0</v>
      </c>
      <c r="S505" s="75"/>
      <c r="T505" s="76">
        <f t="shared" si="45"/>
        <v>0</v>
      </c>
      <c r="U505" s="22">
        <v>21</v>
      </c>
      <c r="V505" s="22">
        <f t="shared" si="46"/>
        <v>0</v>
      </c>
      <c r="W505" s="22">
        <f t="shared" si="47"/>
        <v>0</v>
      </c>
      <c r="X505" s="73"/>
      <c r="Y505" s="72" t="s">
        <v>3134</v>
      </c>
      <c r="Z505" s="72" t="s">
        <v>2974</v>
      </c>
      <c r="AA505" s="143" t="s">
        <v>295</v>
      </c>
      <c r="AB505" s="24" t="s">
        <v>294</v>
      </c>
    </row>
    <row r="506" spans="6:28" s="71" customFormat="1" ht="60" outlineLevel="4">
      <c r="F506" s="17">
        <v>241</v>
      </c>
      <c r="G506" s="18" t="s">
        <v>2929</v>
      </c>
      <c r="H506" s="72" t="s">
        <v>3511</v>
      </c>
      <c r="I506" s="72"/>
      <c r="J506" s="73" t="s">
        <v>285</v>
      </c>
      <c r="K506" s="18" t="s">
        <v>3000</v>
      </c>
      <c r="L506" s="74">
        <v>1</v>
      </c>
      <c r="M506" s="21">
        <v>0</v>
      </c>
      <c r="N506" s="74">
        <f t="shared" si="42"/>
        <v>1</v>
      </c>
      <c r="O506" s="145"/>
      <c r="P506" s="22">
        <f t="shared" si="43"/>
        <v>0</v>
      </c>
      <c r="Q506" s="75"/>
      <c r="R506" s="76">
        <f t="shared" si="44"/>
        <v>0</v>
      </c>
      <c r="S506" s="75"/>
      <c r="T506" s="76">
        <f t="shared" si="45"/>
        <v>0</v>
      </c>
      <c r="U506" s="22">
        <v>21</v>
      </c>
      <c r="V506" s="22">
        <f t="shared" si="46"/>
        <v>0</v>
      </c>
      <c r="W506" s="22">
        <f t="shared" si="47"/>
        <v>0</v>
      </c>
      <c r="X506" s="73"/>
      <c r="Y506" s="72" t="s">
        <v>3134</v>
      </c>
      <c r="Z506" s="72" t="s">
        <v>2974</v>
      </c>
      <c r="AA506" s="143" t="s">
        <v>295</v>
      </c>
      <c r="AB506" s="24" t="s">
        <v>294</v>
      </c>
    </row>
    <row r="507" spans="6:28" s="71" customFormat="1" ht="60" outlineLevel="4">
      <c r="F507" s="17">
        <v>242</v>
      </c>
      <c r="G507" s="18" t="s">
        <v>2929</v>
      </c>
      <c r="H507" s="72" t="s">
        <v>3512</v>
      </c>
      <c r="I507" s="72"/>
      <c r="J507" s="73" t="s">
        <v>272</v>
      </c>
      <c r="K507" s="18" t="s">
        <v>3000</v>
      </c>
      <c r="L507" s="74">
        <v>1</v>
      </c>
      <c r="M507" s="21">
        <v>0</v>
      </c>
      <c r="N507" s="74">
        <f t="shared" si="42"/>
        <v>1</v>
      </c>
      <c r="O507" s="145"/>
      <c r="P507" s="22">
        <f t="shared" si="43"/>
        <v>0</v>
      </c>
      <c r="Q507" s="75"/>
      <c r="R507" s="76">
        <f t="shared" si="44"/>
        <v>0</v>
      </c>
      <c r="S507" s="75"/>
      <c r="T507" s="76">
        <f t="shared" si="45"/>
        <v>0</v>
      </c>
      <c r="U507" s="22">
        <v>21</v>
      </c>
      <c r="V507" s="22">
        <f t="shared" si="46"/>
        <v>0</v>
      </c>
      <c r="W507" s="22">
        <f t="shared" si="47"/>
        <v>0</v>
      </c>
      <c r="X507" s="73"/>
      <c r="Y507" s="72" t="s">
        <v>3134</v>
      </c>
      <c r="Z507" s="72" t="s">
        <v>2974</v>
      </c>
      <c r="AA507" s="143" t="s">
        <v>295</v>
      </c>
      <c r="AB507" s="24" t="s">
        <v>294</v>
      </c>
    </row>
    <row r="508" spans="6:28" s="71" customFormat="1" ht="60" outlineLevel="4">
      <c r="F508" s="17">
        <v>243</v>
      </c>
      <c r="G508" s="18" t="s">
        <v>2929</v>
      </c>
      <c r="H508" s="72" t="s">
        <v>4081</v>
      </c>
      <c r="I508" s="72"/>
      <c r="J508" s="73" t="s">
        <v>282</v>
      </c>
      <c r="K508" s="18" t="s">
        <v>3000</v>
      </c>
      <c r="L508" s="74">
        <v>1</v>
      </c>
      <c r="M508" s="21">
        <v>0</v>
      </c>
      <c r="N508" s="74">
        <f t="shared" si="42"/>
        <v>1</v>
      </c>
      <c r="O508" s="145"/>
      <c r="P508" s="22">
        <f t="shared" si="43"/>
        <v>0</v>
      </c>
      <c r="Q508" s="75"/>
      <c r="R508" s="76">
        <f t="shared" si="44"/>
        <v>0</v>
      </c>
      <c r="S508" s="75"/>
      <c r="T508" s="76">
        <f t="shared" si="45"/>
        <v>0</v>
      </c>
      <c r="U508" s="22">
        <v>21</v>
      </c>
      <c r="V508" s="22">
        <f t="shared" si="46"/>
        <v>0</v>
      </c>
      <c r="W508" s="22">
        <f t="shared" si="47"/>
        <v>0</v>
      </c>
      <c r="X508" s="73"/>
      <c r="Y508" s="72" t="s">
        <v>3134</v>
      </c>
      <c r="Z508" s="72" t="s">
        <v>2974</v>
      </c>
      <c r="AA508" s="143" t="s">
        <v>295</v>
      </c>
      <c r="AB508" s="24" t="s">
        <v>294</v>
      </c>
    </row>
    <row r="509" spans="6:28" s="71" customFormat="1" ht="60" outlineLevel="4">
      <c r="F509" s="17">
        <v>244</v>
      </c>
      <c r="G509" s="18" t="s">
        <v>2929</v>
      </c>
      <c r="H509" s="72" t="s">
        <v>4082</v>
      </c>
      <c r="I509" s="72"/>
      <c r="J509" s="73" t="s">
        <v>621</v>
      </c>
      <c r="K509" s="18" t="s">
        <v>3000</v>
      </c>
      <c r="L509" s="74">
        <v>1</v>
      </c>
      <c r="M509" s="21">
        <v>0</v>
      </c>
      <c r="N509" s="74">
        <f t="shared" si="42"/>
        <v>1</v>
      </c>
      <c r="O509" s="145"/>
      <c r="P509" s="22">
        <f t="shared" si="43"/>
        <v>0</v>
      </c>
      <c r="Q509" s="75"/>
      <c r="R509" s="76">
        <f t="shared" si="44"/>
        <v>0</v>
      </c>
      <c r="S509" s="75"/>
      <c r="T509" s="76">
        <f t="shared" si="45"/>
        <v>0</v>
      </c>
      <c r="U509" s="22">
        <v>21</v>
      </c>
      <c r="V509" s="22">
        <f t="shared" si="46"/>
        <v>0</v>
      </c>
      <c r="W509" s="22">
        <f t="shared" si="47"/>
        <v>0</v>
      </c>
      <c r="X509" s="73"/>
      <c r="Y509" s="72" t="s">
        <v>3134</v>
      </c>
      <c r="Z509" s="72" t="s">
        <v>2974</v>
      </c>
      <c r="AA509" s="143" t="s">
        <v>295</v>
      </c>
      <c r="AB509" s="24" t="s">
        <v>294</v>
      </c>
    </row>
    <row r="510" spans="6:28" s="71" customFormat="1" ht="60" outlineLevel="4">
      <c r="F510" s="17">
        <v>245</v>
      </c>
      <c r="G510" s="18" t="s">
        <v>2929</v>
      </c>
      <c r="H510" s="72" t="s">
        <v>4083</v>
      </c>
      <c r="I510" s="72"/>
      <c r="J510" s="73" t="s">
        <v>624</v>
      </c>
      <c r="K510" s="18" t="s">
        <v>3000</v>
      </c>
      <c r="L510" s="74">
        <v>1</v>
      </c>
      <c r="M510" s="21">
        <v>0</v>
      </c>
      <c r="N510" s="74">
        <f t="shared" si="42"/>
        <v>1</v>
      </c>
      <c r="O510" s="145"/>
      <c r="P510" s="22">
        <f t="shared" si="43"/>
        <v>0</v>
      </c>
      <c r="Q510" s="75"/>
      <c r="R510" s="76">
        <f t="shared" si="44"/>
        <v>0</v>
      </c>
      <c r="S510" s="75"/>
      <c r="T510" s="76">
        <f t="shared" si="45"/>
        <v>0</v>
      </c>
      <c r="U510" s="22">
        <v>21</v>
      </c>
      <c r="V510" s="22">
        <f t="shared" si="46"/>
        <v>0</v>
      </c>
      <c r="W510" s="22">
        <f t="shared" si="47"/>
        <v>0</v>
      </c>
      <c r="X510" s="73"/>
      <c r="Y510" s="72" t="s">
        <v>3134</v>
      </c>
      <c r="Z510" s="72" t="s">
        <v>2974</v>
      </c>
      <c r="AA510" s="143" t="s">
        <v>295</v>
      </c>
      <c r="AB510" s="24" t="s">
        <v>294</v>
      </c>
    </row>
    <row r="511" spans="6:28" s="71" customFormat="1" ht="60" outlineLevel="4">
      <c r="F511" s="17">
        <v>246</v>
      </c>
      <c r="G511" s="18" t="s">
        <v>2929</v>
      </c>
      <c r="H511" s="72" t="s">
        <v>4084</v>
      </c>
      <c r="I511" s="72"/>
      <c r="J511" s="73" t="s">
        <v>619</v>
      </c>
      <c r="K511" s="18" t="s">
        <v>3000</v>
      </c>
      <c r="L511" s="74">
        <v>1</v>
      </c>
      <c r="M511" s="21">
        <v>0</v>
      </c>
      <c r="N511" s="74">
        <f t="shared" si="42"/>
        <v>1</v>
      </c>
      <c r="O511" s="145"/>
      <c r="P511" s="22">
        <f t="shared" si="43"/>
        <v>0</v>
      </c>
      <c r="Q511" s="75"/>
      <c r="R511" s="76">
        <f t="shared" si="44"/>
        <v>0</v>
      </c>
      <c r="S511" s="75"/>
      <c r="T511" s="76">
        <f t="shared" si="45"/>
        <v>0</v>
      </c>
      <c r="U511" s="22">
        <v>21</v>
      </c>
      <c r="V511" s="22">
        <f t="shared" si="46"/>
        <v>0</v>
      </c>
      <c r="W511" s="22">
        <f t="shared" si="47"/>
        <v>0</v>
      </c>
      <c r="X511" s="73"/>
      <c r="Y511" s="72" t="s">
        <v>3134</v>
      </c>
      <c r="Z511" s="72" t="s">
        <v>2974</v>
      </c>
      <c r="AA511" s="143" t="s">
        <v>295</v>
      </c>
      <c r="AB511" s="24" t="s">
        <v>294</v>
      </c>
    </row>
    <row r="512" spans="6:28" s="71" customFormat="1" ht="60" outlineLevel="4">
      <c r="F512" s="17">
        <v>247</v>
      </c>
      <c r="G512" s="18" t="s">
        <v>2929</v>
      </c>
      <c r="H512" s="72" t="s">
        <v>4085</v>
      </c>
      <c r="I512" s="72"/>
      <c r="J512" s="73" t="s">
        <v>625</v>
      </c>
      <c r="K512" s="18" t="s">
        <v>3000</v>
      </c>
      <c r="L512" s="74">
        <v>1</v>
      </c>
      <c r="M512" s="21">
        <v>0</v>
      </c>
      <c r="N512" s="74">
        <f t="shared" si="42"/>
        <v>1</v>
      </c>
      <c r="O512" s="145"/>
      <c r="P512" s="22">
        <f t="shared" si="43"/>
        <v>0</v>
      </c>
      <c r="Q512" s="75"/>
      <c r="R512" s="76">
        <f t="shared" si="44"/>
        <v>0</v>
      </c>
      <c r="S512" s="75"/>
      <c r="T512" s="76">
        <f t="shared" si="45"/>
        <v>0</v>
      </c>
      <c r="U512" s="22">
        <v>21</v>
      </c>
      <c r="V512" s="22">
        <f t="shared" si="46"/>
        <v>0</v>
      </c>
      <c r="W512" s="22">
        <f t="shared" si="47"/>
        <v>0</v>
      </c>
      <c r="X512" s="73"/>
      <c r="Y512" s="72" t="s">
        <v>3134</v>
      </c>
      <c r="Z512" s="72" t="s">
        <v>2974</v>
      </c>
      <c r="AA512" s="143" t="s">
        <v>295</v>
      </c>
      <c r="AB512" s="24" t="s">
        <v>294</v>
      </c>
    </row>
    <row r="513" spans="6:28" s="71" customFormat="1" ht="60" outlineLevel="4">
      <c r="F513" s="17">
        <v>248</v>
      </c>
      <c r="G513" s="18" t="s">
        <v>2929</v>
      </c>
      <c r="H513" s="72" t="s">
        <v>4086</v>
      </c>
      <c r="I513" s="72"/>
      <c r="J513" s="73" t="s">
        <v>620</v>
      </c>
      <c r="K513" s="18" t="s">
        <v>3000</v>
      </c>
      <c r="L513" s="74">
        <v>1</v>
      </c>
      <c r="M513" s="21">
        <v>0</v>
      </c>
      <c r="N513" s="74">
        <f t="shared" si="42"/>
        <v>1</v>
      </c>
      <c r="O513" s="145"/>
      <c r="P513" s="22">
        <f t="shared" si="43"/>
        <v>0</v>
      </c>
      <c r="Q513" s="75"/>
      <c r="R513" s="76">
        <f t="shared" si="44"/>
        <v>0</v>
      </c>
      <c r="S513" s="75"/>
      <c r="T513" s="76">
        <f t="shared" si="45"/>
        <v>0</v>
      </c>
      <c r="U513" s="22">
        <v>21</v>
      </c>
      <c r="V513" s="22">
        <f t="shared" si="46"/>
        <v>0</v>
      </c>
      <c r="W513" s="22">
        <f t="shared" si="47"/>
        <v>0</v>
      </c>
      <c r="X513" s="73"/>
      <c r="Y513" s="72" t="s">
        <v>3134</v>
      </c>
      <c r="Z513" s="72" t="s">
        <v>2974</v>
      </c>
      <c r="AA513" s="143" t="s">
        <v>295</v>
      </c>
      <c r="AB513" s="24" t="s">
        <v>294</v>
      </c>
    </row>
    <row r="514" spans="6:28" s="71" customFormat="1" ht="60" outlineLevel="4">
      <c r="F514" s="17">
        <v>249</v>
      </c>
      <c r="G514" s="18" t="s">
        <v>2929</v>
      </c>
      <c r="H514" s="72" t="s">
        <v>4087</v>
      </c>
      <c r="I514" s="72"/>
      <c r="J514" s="73" t="s">
        <v>625</v>
      </c>
      <c r="K514" s="18" t="s">
        <v>3000</v>
      </c>
      <c r="L514" s="74">
        <v>1</v>
      </c>
      <c r="M514" s="21">
        <v>0</v>
      </c>
      <c r="N514" s="74">
        <f t="shared" si="42"/>
        <v>1</v>
      </c>
      <c r="O514" s="145"/>
      <c r="P514" s="22">
        <f t="shared" si="43"/>
        <v>0</v>
      </c>
      <c r="Q514" s="75"/>
      <c r="R514" s="76">
        <f t="shared" si="44"/>
        <v>0</v>
      </c>
      <c r="S514" s="75"/>
      <c r="T514" s="76">
        <f t="shared" si="45"/>
        <v>0</v>
      </c>
      <c r="U514" s="22">
        <v>21</v>
      </c>
      <c r="V514" s="22">
        <f t="shared" si="46"/>
        <v>0</v>
      </c>
      <c r="W514" s="22">
        <f t="shared" si="47"/>
        <v>0</v>
      </c>
      <c r="X514" s="73"/>
      <c r="Y514" s="72" t="s">
        <v>3134</v>
      </c>
      <c r="Z514" s="72" t="s">
        <v>2974</v>
      </c>
      <c r="AA514" s="143" t="s">
        <v>295</v>
      </c>
      <c r="AB514" s="24" t="s">
        <v>294</v>
      </c>
    </row>
    <row r="515" spans="6:28" s="71" customFormat="1" ht="60" outlineLevel="4">
      <c r="F515" s="17">
        <v>250</v>
      </c>
      <c r="G515" s="18" t="s">
        <v>2929</v>
      </c>
      <c r="H515" s="72" t="s">
        <v>4088</v>
      </c>
      <c r="I515" s="72"/>
      <c r="J515" s="73" t="s">
        <v>620</v>
      </c>
      <c r="K515" s="18" t="s">
        <v>3000</v>
      </c>
      <c r="L515" s="74">
        <v>1</v>
      </c>
      <c r="M515" s="21">
        <v>0</v>
      </c>
      <c r="N515" s="74">
        <f t="shared" si="42"/>
        <v>1</v>
      </c>
      <c r="O515" s="145"/>
      <c r="P515" s="22">
        <f t="shared" si="43"/>
        <v>0</v>
      </c>
      <c r="Q515" s="75"/>
      <c r="R515" s="76">
        <f t="shared" si="44"/>
        <v>0</v>
      </c>
      <c r="S515" s="75"/>
      <c r="T515" s="76">
        <f t="shared" si="45"/>
        <v>0</v>
      </c>
      <c r="U515" s="22">
        <v>21</v>
      </c>
      <c r="V515" s="22">
        <f t="shared" si="46"/>
        <v>0</v>
      </c>
      <c r="W515" s="22">
        <f t="shared" si="47"/>
        <v>0</v>
      </c>
      <c r="X515" s="73"/>
      <c r="Y515" s="72" t="s">
        <v>3134</v>
      </c>
      <c r="Z515" s="72" t="s">
        <v>2974</v>
      </c>
      <c r="AA515" s="143" t="s">
        <v>295</v>
      </c>
      <c r="AB515" s="24" t="s">
        <v>294</v>
      </c>
    </row>
    <row r="516" spans="6:28" s="71" customFormat="1" ht="60" outlineLevel="4">
      <c r="F516" s="17">
        <v>251</v>
      </c>
      <c r="G516" s="18" t="s">
        <v>2929</v>
      </c>
      <c r="H516" s="72" t="s">
        <v>4089</v>
      </c>
      <c r="I516" s="72"/>
      <c r="J516" s="73" t="s">
        <v>622</v>
      </c>
      <c r="K516" s="18" t="s">
        <v>3000</v>
      </c>
      <c r="L516" s="74">
        <v>1</v>
      </c>
      <c r="M516" s="21">
        <v>0</v>
      </c>
      <c r="N516" s="74">
        <f t="shared" si="42"/>
        <v>1</v>
      </c>
      <c r="O516" s="145"/>
      <c r="P516" s="22">
        <f t="shared" si="43"/>
        <v>0</v>
      </c>
      <c r="Q516" s="75"/>
      <c r="R516" s="76">
        <f t="shared" si="44"/>
        <v>0</v>
      </c>
      <c r="S516" s="75"/>
      <c r="T516" s="76">
        <f t="shared" si="45"/>
        <v>0</v>
      </c>
      <c r="U516" s="22">
        <v>21</v>
      </c>
      <c r="V516" s="22">
        <f t="shared" si="46"/>
        <v>0</v>
      </c>
      <c r="W516" s="22">
        <f t="shared" si="47"/>
        <v>0</v>
      </c>
      <c r="X516" s="73"/>
      <c r="Y516" s="72" t="s">
        <v>3134</v>
      </c>
      <c r="Z516" s="72" t="s">
        <v>2974</v>
      </c>
      <c r="AA516" s="143" t="s">
        <v>295</v>
      </c>
      <c r="AB516" s="24" t="s">
        <v>294</v>
      </c>
    </row>
    <row r="517" spans="6:28" s="71" customFormat="1" ht="60" outlineLevel="4">
      <c r="F517" s="17">
        <v>252</v>
      </c>
      <c r="G517" s="18" t="s">
        <v>2929</v>
      </c>
      <c r="H517" s="72" t="s">
        <v>4090</v>
      </c>
      <c r="I517" s="72"/>
      <c r="J517" s="73" t="s">
        <v>617</v>
      </c>
      <c r="K517" s="18" t="s">
        <v>3000</v>
      </c>
      <c r="L517" s="74">
        <v>1</v>
      </c>
      <c r="M517" s="21">
        <v>0</v>
      </c>
      <c r="N517" s="74">
        <f t="shared" si="42"/>
        <v>1</v>
      </c>
      <c r="O517" s="145"/>
      <c r="P517" s="22">
        <f t="shared" si="43"/>
        <v>0</v>
      </c>
      <c r="Q517" s="75"/>
      <c r="R517" s="76">
        <f t="shared" si="44"/>
        <v>0</v>
      </c>
      <c r="S517" s="75"/>
      <c r="T517" s="76">
        <f t="shared" si="45"/>
        <v>0</v>
      </c>
      <c r="U517" s="22">
        <v>21</v>
      </c>
      <c r="V517" s="22">
        <f t="shared" si="46"/>
        <v>0</v>
      </c>
      <c r="W517" s="22">
        <f t="shared" si="47"/>
        <v>0</v>
      </c>
      <c r="X517" s="73"/>
      <c r="Y517" s="72" t="s">
        <v>3134</v>
      </c>
      <c r="Z517" s="72" t="s">
        <v>2974</v>
      </c>
      <c r="AA517" s="143" t="s">
        <v>295</v>
      </c>
      <c r="AB517" s="24" t="s">
        <v>294</v>
      </c>
    </row>
    <row r="518" spans="6:28" s="71" customFormat="1" ht="60" outlineLevel="4">
      <c r="F518" s="17">
        <v>253</v>
      </c>
      <c r="G518" s="18" t="s">
        <v>2929</v>
      </c>
      <c r="H518" s="72" t="s">
        <v>4091</v>
      </c>
      <c r="I518" s="72"/>
      <c r="J518" s="73" t="s">
        <v>623</v>
      </c>
      <c r="K518" s="18" t="s">
        <v>3000</v>
      </c>
      <c r="L518" s="74">
        <v>1</v>
      </c>
      <c r="M518" s="21">
        <v>0</v>
      </c>
      <c r="N518" s="74">
        <f t="shared" si="42"/>
        <v>1</v>
      </c>
      <c r="O518" s="145"/>
      <c r="P518" s="22">
        <f t="shared" si="43"/>
        <v>0</v>
      </c>
      <c r="Q518" s="75"/>
      <c r="R518" s="76">
        <f t="shared" si="44"/>
        <v>0</v>
      </c>
      <c r="S518" s="75"/>
      <c r="T518" s="76">
        <f t="shared" si="45"/>
        <v>0</v>
      </c>
      <c r="U518" s="22">
        <v>21</v>
      </c>
      <c r="V518" s="22">
        <f t="shared" si="46"/>
        <v>0</v>
      </c>
      <c r="W518" s="22">
        <f t="shared" si="47"/>
        <v>0</v>
      </c>
      <c r="X518" s="73"/>
      <c r="Y518" s="72" t="s">
        <v>3134</v>
      </c>
      <c r="Z518" s="72" t="s">
        <v>2974</v>
      </c>
      <c r="AA518" s="143" t="s">
        <v>295</v>
      </c>
      <c r="AB518" s="24" t="s">
        <v>294</v>
      </c>
    </row>
    <row r="519" spans="6:28" s="71" customFormat="1" ht="60" outlineLevel="4">
      <c r="F519" s="17">
        <v>254</v>
      </c>
      <c r="G519" s="18" t="s">
        <v>2929</v>
      </c>
      <c r="H519" s="72" t="s">
        <v>4092</v>
      </c>
      <c r="I519" s="72"/>
      <c r="J519" s="73" t="s">
        <v>618</v>
      </c>
      <c r="K519" s="18" t="s">
        <v>3000</v>
      </c>
      <c r="L519" s="74">
        <v>1</v>
      </c>
      <c r="M519" s="21">
        <v>0</v>
      </c>
      <c r="N519" s="74">
        <f t="shared" si="42"/>
        <v>1</v>
      </c>
      <c r="O519" s="145"/>
      <c r="P519" s="22">
        <f t="shared" si="43"/>
        <v>0</v>
      </c>
      <c r="Q519" s="75"/>
      <c r="R519" s="76">
        <f t="shared" si="44"/>
        <v>0</v>
      </c>
      <c r="S519" s="75"/>
      <c r="T519" s="76">
        <f t="shared" si="45"/>
        <v>0</v>
      </c>
      <c r="U519" s="22">
        <v>21</v>
      </c>
      <c r="V519" s="22">
        <f t="shared" si="46"/>
        <v>0</v>
      </c>
      <c r="W519" s="22">
        <f t="shared" si="47"/>
        <v>0</v>
      </c>
      <c r="X519" s="73"/>
      <c r="Y519" s="72" t="s">
        <v>3134</v>
      </c>
      <c r="Z519" s="72" t="s">
        <v>2974</v>
      </c>
      <c r="AA519" s="143" t="s">
        <v>295</v>
      </c>
      <c r="AB519" s="24" t="s">
        <v>294</v>
      </c>
    </row>
    <row r="520" spans="6:28" s="71" customFormat="1" ht="60" outlineLevel="4">
      <c r="F520" s="17">
        <v>255</v>
      </c>
      <c r="G520" s="18" t="s">
        <v>2929</v>
      </c>
      <c r="H520" s="72" t="s">
        <v>3513</v>
      </c>
      <c r="I520" s="72"/>
      <c r="J520" s="73" t="s">
        <v>584</v>
      </c>
      <c r="K520" s="18" t="s">
        <v>3000</v>
      </c>
      <c r="L520" s="74">
        <v>1</v>
      </c>
      <c r="M520" s="21">
        <v>0</v>
      </c>
      <c r="N520" s="74">
        <f t="shared" si="42"/>
        <v>1</v>
      </c>
      <c r="O520" s="145"/>
      <c r="P520" s="22">
        <f t="shared" si="43"/>
        <v>0</v>
      </c>
      <c r="Q520" s="75"/>
      <c r="R520" s="76">
        <f t="shared" si="44"/>
        <v>0</v>
      </c>
      <c r="S520" s="75"/>
      <c r="T520" s="76">
        <f t="shared" si="45"/>
        <v>0</v>
      </c>
      <c r="U520" s="22">
        <v>21</v>
      </c>
      <c r="V520" s="22">
        <f t="shared" si="46"/>
        <v>0</v>
      </c>
      <c r="W520" s="22">
        <f t="shared" si="47"/>
        <v>0</v>
      </c>
      <c r="X520" s="73"/>
      <c r="Y520" s="72" t="s">
        <v>3134</v>
      </c>
      <c r="Z520" s="72" t="s">
        <v>2974</v>
      </c>
      <c r="AA520" s="143" t="s">
        <v>295</v>
      </c>
      <c r="AB520" s="24" t="s">
        <v>294</v>
      </c>
    </row>
    <row r="521" spans="6:28" s="71" customFormat="1" ht="60" outlineLevel="4">
      <c r="F521" s="17">
        <v>256</v>
      </c>
      <c r="G521" s="18" t="s">
        <v>2929</v>
      </c>
      <c r="H521" s="72" t="s">
        <v>3514</v>
      </c>
      <c r="I521" s="72"/>
      <c r="J521" s="73" t="s">
        <v>584</v>
      </c>
      <c r="K521" s="18" t="s">
        <v>3000</v>
      </c>
      <c r="L521" s="74">
        <v>1</v>
      </c>
      <c r="M521" s="21">
        <v>0</v>
      </c>
      <c r="N521" s="74">
        <f t="shared" si="42"/>
        <v>1</v>
      </c>
      <c r="O521" s="145"/>
      <c r="P521" s="22">
        <f t="shared" si="43"/>
        <v>0</v>
      </c>
      <c r="Q521" s="75"/>
      <c r="R521" s="76">
        <f t="shared" si="44"/>
        <v>0</v>
      </c>
      <c r="S521" s="75"/>
      <c r="T521" s="76">
        <f t="shared" si="45"/>
        <v>0</v>
      </c>
      <c r="U521" s="22">
        <v>21</v>
      </c>
      <c r="V521" s="22">
        <f t="shared" si="46"/>
        <v>0</v>
      </c>
      <c r="W521" s="22">
        <f t="shared" si="47"/>
        <v>0</v>
      </c>
      <c r="X521" s="73"/>
      <c r="Y521" s="72" t="s">
        <v>3134</v>
      </c>
      <c r="Z521" s="72" t="s">
        <v>2974</v>
      </c>
      <c r="AA521" s="143" t="s">
        <v>295</v>
      </c>
      <c r="AB521" s="24" t="s">
        <v>294</v>
      </c>
    </row>
    <row r="522" spans="6:28" s="71" customFormat="1" ht="60" outlineLevel="4">
      <c r="F522" s="17">
        <v>257</v>
      </c>
      <c r="G522" s="18" t="s">
        <v>2929</v>
      </c>
      <c r="H522" s="72" t="s">
        <v>3515</v>
      </c>
      <c r="I522" s="72"/>
      <c r="J522" s="73" t="s">
        <v>271</v>
      </c>
      <c r="K522" s="18" t="s">
        <v>3000</v>
      </c>
      <c r="L522" s="74">
        <v>1</v>
      </c>
      <c r="M522" s="21">
        <v>0</v>
      </c>
      <c r="N522" s="74">
        <f t="shared" si="42"/>
        <v>1</v>
      </c>
      <c r="O522" s="145"/>
      <c r="P522" s="22">
        <f t="shared" si="43"/>
        <v>0</v>
      </c>
      <c r="Q522" s="75"/>
      <c r="R522" s="76">
        <f t="shared" si="44"/>
        <v>0</v>
      </c>
      <c r="S522" s="75"/>
      <c r="T522" s="76">
        <f t="shared" si="45"/>
        <v>0</v>
      </c>
      <c r="U522" s="22">
        <v>21</v>
      </c>
      <c r="V522" s="22">
        <f t="shared" si="46"/>
        <v>0</v>
      </c>
      <c r="W522" s="22">
        <f t="shared" si="47"/>
        <v>0</v>
      </c>
      <c r="X522" s="73"/>
      <c r="Y522" s="72" t="s">
        <v>3134</v>
      </c>
      <c r="Z522" s="72" t="s">
        <v>2974</v>
      </c>
      <c r="AA522" s="143" t="s">
        <v>295</v>
      </c>
      <c r="AB522" s="24" t="s">
        <v>294</v>
      </c>
    </row>
    <row r="523" spans="6:28" s="71" customFormat="1" ht="60" outlineLevel="4">
      <c r="F523" s="17">
        <v>258</v>
      </c>
      <c r="G523" s="18" t="s">
        <v>2929</v>
      </c>
      <c r="H523" s="72" t="s">
        <v>3516</v>
      </c>
      <c r="I523" s="72"/>
      <c r="J523" s="73" t="s">
        <v>270</v>
      </c>
      <c r="K523" s="18" t="s">
        <v>3000</v>
      </c>
      <c r="L523" s="74">
        <v>1</v>
      </c>
      <c r="M523" s="21">
        <v>0</v>
      </c>
      <c r="N523" s="74">
        <f t="shared" si="42"/>
        <v>1</v>
      </c>
      <c r="O523" s="145"/>
      <c r="P523" s="22">
        <f t="shared" si="43"/>
        <v>0</v>
      </c>
      <c r="Q523" s="75"/>
      <c r="R523" s="76">
        <f t="shared" si="44"/>
        <v>0</v>
      </c>
      <c r="S523" s="75"/>
      <c r="T523" s="76">
        <f t="shared" si="45"/>
        <v>0</v>
      </c>
      <c r="U523" s="22">
        <v>21</v>
      </c>
      <c r="V523" s="22">
        <f t="shared" si="46"/>
        <v>0</v>
      </c>
      <c r="W523" s="22">
        <f t="shared" si="47"/>
        <v>0</v>
      </c>
      <c r="X523" s="73"/>
      <c r="Y523" s="72" t="s">
        <v>3134</v>
      </c>
      <c r="Z523" s="72" t="s">
        <v>2974</v>
      </c>
      <c r="AA523" s="143" t="s">
        <v>295</v>
      </c>
      <c r="AB523" s="24" t="s">
        <v>294</v>
      </c>
    </row>
    <row r="524" spans="6:28" s="71" customFormat="1" ht="48" outlineLevel="4">
      <c r="F524" s="17">
        <v>259</v>
      </c>
      <c r="G524" s="18" t="s">
        <v>2929</v>
      </c>
      <c r="H524" s="72" t="s">
        <v>3519</v>
      </c>
      <c r="I524" s="72"/>
      <c r="J524" s="73" t="s">
        <v>570</v>
      </c>
      <c r="K524" s="18" t="s">
        <v>3000</v>
      </c>
      <c r="L524" s="74">
        <v>1</v>
      </c>
      <c r="M524" s="21">
        <v>0</v>
      </c>
      <c r="N524" s="74">
        <f t="shared" ref="N524:N535" si="48">L524*(1+M524/100)</f>
        <v>1</v>
      </c>
      <c r="O524" s="145"/>
      <c r="P524" s="22">
        <f t="shared" ref="P524:P535" si="49">N524*O524</f>
        <v>0</v>
      </c>
      <c r="Q524" s="75"/>
      <c r="R524" s="76">
        <f t="shared" ref="R524:R535" si="50">N524*Q524</f>
        <v>0</v>
      </c>
      <c r="S524" s="75"/>
      <c r="T524" s="76">
        <f t="shared" ref="T524:T535" si="51">N524*S524</f>
        <v>0</v>
      </c>
      <c r="U524" s="22">
        <v>21</v>
      </c>
      <c r="V524" s="22">
        <f t="shared" ref="V524:V535" si="52">P524*(U524/100)</f>
        <v>0</v>
      </c>
      <c r="W524" s="22">
        <f t="shared" ref="W524:W535" si="53">P524+V524</f>
        <v>0</v>
      </c>
      <c r="X524" s="73"/>
      <c r="Y524" s="72" t="s">
        <v>3134</v>
      </c>
      <c r="Z524" s="72" t="s">
        <v>2974</v>
      </c>
      <c r="AA524" s="143" t="s">
        <v>295</v>
      </c>
      <c r="AB524" s="24" t="s">
        <v>294</v>
      </c>
    </row>
    <row r="525" spans="6:28" s="71" customFormat="1" ht="48" outlineLevel="4">
      <c r="F525" s="17">
        <v>260</v>
      </c>
      <c r="G525" s="18" t="s">
        <v>2929</v>
      </c>
      <c r="H525" s="72" t="s">
        <v>3520</v>
      </c>
      <c r="I525" s="72"/>
      <c r="J525" s="73" t="s">
        <v>570</v>
      </c>
      <c r="K525" s="18" t="s">
        <v>3000</v>
      </c>
      <c r="L525" s="74">
        <v>1</v>
      </c>
      <c r="M525" s="21">
        <v>0</v>
      </c>
      <c r="N525" s="74">
        <f t="shared" si="48"/>
        <v>1</v>
      </c>
      <c r="O525" s="145"/>
      <c r="P525" s="22">
        <f t="shared" si="49"/>
        <v>0</v>
      </c>
      <c r="Q525" s="75"/>
      <c r="R525" s="76">
        <f t="shared" si="50"/>
        <v>0</v>
      </c>
      <c r="S525" s="75"/>
      <c r="T525" s="76">
        <f t="shared" si="51"/>
        <v>0</v>
      </c>
      <c r="U525" s="22">
        <v>21</v>
      </c>
      <c r="V525" s="22">
        <f t="shared" si="52"/>
        <v>0</v>
      </c>
      <c r="W525" s="22">
        <f t="shared" si="53"/>
        <v>0</v>
      </c>
      <c r="X525" s="73"/>
      <c r="Y525" s="72" t="s">
        <v>3134</v>
      </c>
      <c r="Z525" s="72" t="s">
        <v>2974</v>
      </c>
      <c r="AA525" s="143" t="s">
        <v>295</v>
      </c>
      <c r="AB525" s="24" t="s">
        <v>294</v>
      </c>
    </row>
    <row r="526" spans="6:28" s="71" customFormat="1" ht="60" outlineLevel="4">
      <c r="F526" s="17">
        <v>261</v>
      </c>
      <c r="G526" s="18" t="s">
        <v>2929</v>
      </c>
      <c r="H526" s="72" t="s">
        <v>3521</v>
      </c>
      <c r="I526" s="72"/>
      <c r="J526" s="73" t="s">
        <v>586</v>
      </c>
      <c r="K526" s="18" t="s">
        <v>3000</v>
      </c>
      <c r="L526" s="74">
        <v>1</v>
      </c>
      <c r="M526" s="21">
        <v>0</v>
      </c>
      <c r="N526" s="74">
        <f t="shared" si="48"/>
        <v>1</v>
      </c>
      <c r="O526" s="145"/>
      <c r="P526" s="22">
        <f t="shared" si="49"/>
        <v>0</v>
      </c>
      <c r="Q526" s="75"/>
      <c r="R526" s="76">
        <f t="shared" si="50"/>
        <v>0</v>
      </c>
      <c r="S526" s="75"/>
      <c r="T526" s="76">
        <f t="shared" si="51"/>
        <v>0</v>
      </c>
      <c r="U526" s="22">
        <v>21</v>
      </c>
      <c r="V526" s="22">
        <f t="shared" si="52"/>
        <v>0</v>
      </c>
      <c r="W526" s="22">
        <f t="shared" si="53"/>
        <v>0</v>
      </c>
      <c r="X526" s="73"/>
      <c r="Y526" s="72" t="s">
        <v>3134</v>
      </c>
      <c r="Z526" s="72" t="s">
        <v>2974</v>
      </c>
      <c r="AA526" s="143" t="s">
        <v>295</v>
      </c>
      <c r="AB526" s="24" t="s">
        <v>294</v>
      </c>
    </row>
    <row r="527" spans="6:28" s="71" customFormat="1" ht="60" outlineLevel="4">
      <c r="F527" s="17">
        <v>262</v>
      </c>
      <c r="G527" s="18" t="s">
        <v>2929</v>
      </c>
      <c r="H527" s="72" t="s">
        <v>3522</v>
      </c>
      <c r="I527" s="72"/>
      <c r="J527" s="73" t="s">
        <v>586</v>
      </c>
      <c r="K527" s="18" t="s">
        <v>3000</v>
      </c>
      <c r="L527" s="74">
        <v>1</v>
      </c>
      <c r="M527" s="21">
        <v>0</v>
      </c>
      <c r="N527" s="74">
        <f t="shared" si="48"/>
        <v>1</v>
      </c>
      <c r="O527" s="145"/>
      <c r="P527" s="22">
        <f t="shared" si="49"/>
        <v>0</v>
      </c>
      <c r="Q527" s="75"/>
      <c r="R527" s="76">
        <f t="shared" si="50"/>
        <v>0</v>
      </c>
      <c r="S527" s="75"/>
      <c r="T527" s="76">
        <f t="shared" si="51"/>
        <v>0</v>
      </c>
      <c r="U527" s="22">
        <v>21</v>
      </c>
      <c r="V527" s="22">
        <f t="shared" si="52"/>
        <v>0</v>
      </c>
      <c r="W527" s="22">
        <f t="shared" si="53"/>
        <v>0</v>
      </c>
      <c r="X527" s="73"/>
      <c r="Y527" s="72" t="s">
        <v>3134</v>
      </c>
      <c r="Z527" s="72" t="s">
        <v>2974</v>
      </c>
      <c r="AA527" s="143" t="s">
        <v>295</v>
      </c>
      <c r="AB527" s="24" t="s">
        <v>294</v>
      </c>
    </row>
    <row r="528" spans="6:28" s="71" customFormat="1" ht="60" outlineLevel="4">
      <c r="F528" s="17">
        <v>263</v>
      </c>
      <c r="G528" s="18" t="s">
        <v>2929</v>
      </c>
      <c r="H528" s="72" t="s">
        <v>3523</v>
      </c>
      <c r="I528" s="72"/>
      <c r="J528" s="73" t="s">
        <v>586</v>
      </c>
      <c r="K528" s="18" t="s">
        <v>3000</v>
      </c>
      <c r="L528" s="74">
        <v>1</v>
      </c>
      <c r="M528" s="21">
        <v>0</v>
      </c>
      <c r="N528" s="74">
        <f t="shared" si="48"/>
        <v>1</v>
      </c>
      <c r="O528" s="145"/>
      <c r="P528" s="22">
        <f t="shared" si="49"/>
        <v>0</v>
      </c>
      <c r="Q528" s="75"/>
      <c r="R528" s="76">
        <f t="shared" si="50"/>
        <v>0</v>
      </c>
      <c r="S528" s="75"/>
      <c r="T528" s="76">
        <f t="shared" si="51"/>
        <v>0</v>
      </c>
      <c r="U528" s="22">
        <v>21</v>
      </c>
      <c r="V528" s="22">
        <f t="shared" si="52"/>
        <v>0</v>
      </c>
      <c r="W528" s="22">
        <f t="shared" si="53"/>
        <v>0</v>
      </c>
      <c r="X528" s="73"/>
      <c r="Y528" s="72" t="s">
        <v>3134</v>
      </c>
      <c r="Z528" s="72" t="s">
        <v>2974</v>
      </c>
      <c r="AA528" s="143" t="s">
        <v>295</v>
      </c>
      <c r="AB528" s="24" t="s">
        <v>294</v>
      </c>
    </row>
    <row r="529" spans="6:28" s="71" customFormat="1" ht="60" outlineLevel="4">
      <c r="F529" s="17">
        <v>264</v>
      </c>
      <c r="G529" s="18" t="s">
        <v>2929</v>
      </c>
      <c r="H529" s="72" t="s">
        <v>3524</v>
      </c>
      <c r="I529" s="72"/>
      <c r="J529" s="73" t="s">
        <v>586</v>
      </c>
      <c r="K529" s="18" t="s">
        <v>3000</v>
      </c>
      <c r="L529" s="74">
        <v>1</v>
      </c>
      <c r="M529" s="21">
        <v>0</v>
      </c>
      <c r="N529" s="74">
        <f t="shared" si="48"/>
        <v>1</v>
      </c>
      <c r="O529" s="145"/>
      <c r="P529" s="22">
        <f t="shared" si="49"/>
        <v>0</v>
      </c>
      <c r="Q529" s="75"/>
      <c r="R529" s="76">
        <f t="shared" si="50"/>
        <v>0</v>
      </c>
      <c r="S529" s="75"/>
      <c r="T529" s="76">
        <f t="shared" si="51"/>
        <v>0</v>
      </c>
      <c r="U529" s="22">
        <v>21</v>
      </c>
      <c r="V529" s="22">
        <f t="shared" si="52"/>
        <v>0</v>
      </c>
      <c r="W529" s="22">
        <f t="shared" si="53"/>
        <v>0</v>
      </c>
      <c r="X529" s="73"/>
      <c r="Y529" s="72" t="s">
        <v>3134</v>
      </c>
      <c r="Z529" s="72" t="s">
        <v>2974</v>
      </c>
      <c r="AA529" s="143" t="s">
        <v>295</v>
      </c>
      <c r="AB529" s="24" t="s">
        <v>294</v>
      </c>
    </row>
    <row r="530" spans="6:28" s="71" customFormat="1" ht="60" outlineLevel="4">
      <c r="F530" s="17">
        <v>265</v>
      </c>
      <c r="G530" s="18" t="s">
        <v>2929</v>
      </c>
      <c r="H530" s="72" t="s">
        <v>3529</v>
      </c>
      <c r="I530" s="72"/>
      <c r="J530" s="73" t="s">
        <v>268</v>
      </c>
      <c r="K530" s="18" t="s">
        <v>3000</v>
      </c>
      <c r="L530" s="74">
        <v>1</v>
      </c>
      <c r="M530" s="21">
        <v>0</v>
      </c>
      <c r="N530" s="74">
        <f t="shared" si="48"/>
        <v>1</v>
      </c>
      <c r="O530" s="145"/>
      <c r="P530" s="22">
        <f t="shared" si="49"/>
        <v>0</v>
      </c>
      <c r="Q530" s="75"/>
      <c r="R530" s="76">
        <f t="shared" si="50"/>
        <v>0</v>
      </c>
      <c r="S530" s="75"/>
      <c r="T530" s="76">
        <f t="shared" si="51"/>
        <v>0</v>
      </c>
      <c r="U530" s="22">
        <v>21</v>
      </c>
      <c r="V530" s="22">
        <f t="shared" si="52"/>
        <v>0</v>
      </c>
      <c r="W530" s="22">
        <f t="shared" si="53"/>
        <v>0</v>
      </c>
      <c r="X530" s="73"/>
      <c r="Y530" s="72" t="s">
        <v>3134</v>
      </c>
      <c r="Z530" s="72" t="s">
        <v>2974</v>
      </c>
      <c r="AA530" s="143" t="s">
        <v>295</v>
      </c>
      <c r="AB530" s="24" t="s">
        <v>294</v>
      </c>
    </row>
    <row r="531" spans="6:28" s="71" customFormat="1" ht="60" outlineLevel="4">
      <c r="F531" s="17">
        <v>266</v>
      </c>
      <c r="G531" s="18" t="s">
        <v>2929</v>
      </c>
      <c r="H531" s="72" t="s">
        <v>3530</v>
      </c>
      <c r="I531" s="72"/>
      <c r="J531" s="73" t="s">
        <v>268</v>
      </c>
      <c r="K531" s="18" t="s">
        <v>3000</v>
      </c>
      <c r="L531" s="74">
        <v>1</v>
      </c>
      <c r="M531" s="21">
        <v>0</v>
      </c>
      <c r="N531" s="74">
        <f t="shared" si="48"/>
        <v>1</v>
      </c>
      <c r="O531" s="145"/>
      <c r="P531" s="22">
        <f t="shared" si="49"/>
        <v>0</v>
      </c>
      <c r="Q531" s="75"/>
      <c r="R531" s="76">
        <f t="shared" si="50"/>
        <v>0</v>
      </c>
      <c r="S531" s="75"/>
      <c r="T531" s="76">
        <f t="shared" si="51"/>
        <v>0</v>
      </c>
      <c r="U531" s="22">
        <v>21</v>
      </c>
      <c r="V531" s="22">
        <f t="shared" si="52"/>
        <v>0</v>
      </c>
      <c r="W531" s="22">
        <f t="shared" si="53"/>
        <v>0</v>
      </c>
      <c r="X531" s="73"/>
      <c r="Y531" s="72" t="s">
        <v>3134</v>
      </c>
      <c r="Z531" s="72" t="s">
        <v>2974</v>
      </c>
      <c r="AA531" s="143" t="s">
        <v>295</v>
      </c>
      <c r="AB531" s="24" t="s">
        <v>294</v>
      </c>
    </row>
    <row r="532" spans="6:28" s="71" customFormat="1" ht="60" outlineLevel="4">
      <c r="F532" s="17">
        <v>267</v>
      </c>
      <c r="G532" s="18" t="s">
        <v>2929</v>
      </c>
      <c r="H532" s="72" t="s">
        <v>3531</v>
      </c>
      <c r="I532" s="72"/>
      <c r="J532" s="73" t="s">
        <v>268</v>
      </c>
      <c r="K532" s="18" t="s">
        <v>3000</v>
      </c>
      <c r="L532" s="74">
        <v>1</v>
      </c>
      <c r="M532" s="21">
        <v>0</v>
      </c>
      <c r="N532" s="74">
        <f t="shared" si="48"/>
        <v>1</v>
      </c>
      <c r="O532" s="145"/>
      <c r="P532" s="22">
        <f t="shared" si="49"/>
        <v>0</v>
      </c>
      <c r="Q532" s="75"/>
      <c r="R532" s="76">
        <f t="shared" si="50"/>
        <v>0</v>
      </c>
      <c r="S532" s="75"/>
      <c r="T532" s="76">
        <f t="shared" si="51"/>
        <v>0</v>
      </c>
      <c r="U532" s="22">
        <v>21</v>
      </c>
      <c r="V532" s="22">
        <f t="shared" si="52"/>
        <v>0</v>
      </c>
      <c r="W532" s="22">
        <f t="shared" si="53"/>
        <v>0</v>
      </c>
      <c r="X532" s="73"/>
      <c r="Y532" s="72" t="s">
        <v>3134</v>
      </c>
      <c r="Z532" s="72" t="s">
        <v>2974</v>
      </c>
      <c r="AA532" s="143" t="s">
        <v>295</v>
      </c>
      <c r="AB532" s="24" t="s">
        <v>294</v>
      </c>
    </row>
    <row r="533" spans="6:28" s="71" customFormat="1" ht="48" outlineLevel="4">
      <c r="F533" s="17">
        <v>268</v>
      </c>
      <c r="G533" s="18" t="s">
        <v>2929</v>
      </c>
      <c r="H533" s="72" t="s">
        <v>3534</v>
      </c>
      <c r="I533" s="72"/>
      <c r="J533" s="73" t="s">
        <v>580</v>
      </c>
      <c r="K533" s="18" t="s">
        <v>3000</v>
      </c>
      <c r="L533" s="74">
        <v>1</v>
      </c>
      <c r="M533" s="21">
        <v>0</v>
      </c>
      <c r="N533" s="74">
        <f t="shared" si="48"/>
        <v>1</v>
      </c>
      <c r="O533" s="145"/>
      <c r="P533" s="22">
        <f t="shared" si="49"/>
        <v>0</v>
      </c>
      <c r="Q533" s="75"/>
      <c r="R533" s="76">
        <f t="shared" si="50"/>
        <v>0</v>
      </c>
      <c r="S533" s="75"/>
      <c r="T533" s="76">
        <f t="shared" si="51"/>
        <v>0</v>
      </c>
      <c r="U533" s="22">
        <v>21</v>
      </c>
      <c r="V533" s="22">
        <f t="shared" si="52"/>
        <v>0</v>
      </c>
      <c r="W533" s="22">
        <f t="shared" si="53"/>
        <v>0</v>
      </c>
      <c r="X533" s="73"/>
      <c r="Y533" s="72" t="s">
        <v>3134</v>
      </c>
      <c r="Z533" s="72" t="s">
        <v>2974</v>
      </c>
      <c r="AA533" s="143" t="s">
        <v>295</v>
      </c>
      <c r="AB533" s="24" t="s">
        <v>294</v>
      </c>
    </row>
    <row r="534" spans="6:28" s="71" customFormat="1" ht="48" outlineLevel="4">
      <c r="F534" s="17">
        <v>269</v>
      </c>
      <c r="G534" s="18" t="s">
        <v>2929</v>
      </c>
      <c r="H534" s="72" t="s">
        <v>3535</v>
      </c>
      <c r="I534" s="72"/>
      <c r="J534" s="73" t="s">
        <v>580</v>
      </c>
      <c r="K534" s="18" t="s">
        <v>3000</v>
      </c>
      <c r="L534" s="74">
        <v>1</v>
      </c>
      <c r="M534" s="21">
        <v>0</v>
      </c>
      <c r="N534" s="74">
        <f t="shared" si="48"/>
        <v>1</v>
      </c>
      <c r="O534" s="145"/>
      <c r="P534" s="22">
        <f t="shared" si="49"/>
        <v>0</v>
      </c>
      <c r="Q534" s="75"/>
      <c r="R534" s="76">
        <f t="shared" si="50"/>
        <v>0</v>
      </c>
      <c r="S534" s="75"/>
      <c r="T534" s="76">
        <f t="shared" si="51"/>
        <v>0</v>
      </c>
      <c r="U534" s="22">
        <v>21</v>
      </c>
      <c r="V534" s="22">
        <f t="shared" si="52"/>
        <v>0</v>
      </c>
      <c r="W534" s="22">
        <f t="shared" si="53"/>
        <v>0</v>
      </c>
      <c r="X534" s="73"/>
      <c r="Y534" s="72" t="s">
        <v>3134</v>
      </c>
      <c r="Z534" s="72" t="s">
        <v>2974</v>
      </c>
      <c r="AA534" s="143" t="s">
        <v>295</v>
      </c>
      <c r="AB534" s="24" t="s">
        <v>294</v>
      </c>
    </row>
    <row r="535" spans="6:28" s="71" customFormat="1" ht="48" outlineLevel="4">
      <c r="F535" s="17">
        <v>270</v>
      </c>
      <c r="G535" s="18" t="s">
        <v>2929</v>
      </c>
      <c r="H535" s="72" t="s">
        <v>3536</v>
      </c>
      <c r="I535" s="72"/>
      <c r="J535" s="73" t="s">
        <v>580</v>
      </c>
      <c r="K535" s="18" t="s">
        <v>3000</v>
      </c>
      <c r="L535" s="74">
        <v>1</v>
      </c>
      <c r="M535" s="21">
        <v>0</v>
      </c>
      <c r="N535" s="74">
        <f t="shared" si="48"/>
        <v>1</v>
      </c>
      <c r="O535" s="145"/>
      <c r="P535" s="22">
        <f t="shared" si="49"/>
        <v>0</v>
      </c>
      <c r="Q535" s="75"/>
      <c r="R535" s="76">
        <f t="shared" si="50"/>
        <v>0</v>
      </c>
      <c r="S535" s="75"/>
      <c r="T535" s="76">
        <f t="shared" si="51"/>
        <v>0</v>
      </c>
      <c r="U535" s="22">
        <v>21</v>
      </c>
      <c r="V535" s="22">
        <f t="shared" si="52"/>
        <v>0</v>
      </c>
      <c r="W535" s="22">
        <f t="shared" si="53"/>
        <v>0</v>
      </c>
      <c r="X535" s="73"/>
      <c r="Y535" s="72" t="s">
        <v>3134</v>
      </c>
      <c r="Z535" s="72" t="s">
        <v>2974</v>
      </c>
      <c r="AA535" s="143" t="s">
        <v>295</v>
      </c>
      <c r="AB535" s="24" t="s">
        <v>294</v>
      </c>
    </row>
    <row r="536" spans="6:28" s="120" customFormat="1" ht="12.75" customHeight="1" outlineLevel="4">
      <c r="F536" s="121"/>
      <c r="G536" s="122"/>
      <c r="H536" s="122"/>
      <c r="I536" s="122"/>
      <c r="J536" s="123"/>
      <c r="K536" s="122"/>
      <c r="L536" s="124"/>
      <c r="M536" s="125"/>
      <c r="N536" s="124"/>
      <c r="O536" s="125"/>
      <c r="P536" s="126"/>
      <c r="Q536" s="127"/>
      <c r="R536" s="125"/>
      <c r="S536" s="125"/>
      <c r="T536" s="125"/>
      <c r="U536" s="128" t="s">
        <v>2908</v>
      </c>
      <c r="V536" s="125"/>
      <c r="W536" s="125"/>
      <c r="X536" s="125"/>
      <c r="Y536" s="122"/>
      <c r="Z536" s="122"/>
      <c r="AB536" s="24" t="s">
        <v>294</v>
      </c>
    </row>
    <row r="537" spans="6:28" s="62" customFormat="1" ht="16.5" customHeight="1" outlineLevel="3">
      <c r="F537" s="63"/>
      <c r="G537" s="6"/>
      <c r="H537" s="64"/>
      <c r="I537" s="64"/>
      <c r="J537" s="64" t="s">
        <v>1130</v>
      </c>
      <c r="K537" s="6"/>
      <c r="L537" s="65"/>
      <c r="M537" s="66"/>
      <c r="N537" s="65"/>
      <c r="O537" s="66"/>
      <c r="P537" s="67">
        <f>SUBTOTAL(9,P538:P549)</f>
        <v>0</v>
      </c>
      <c r="Q537" s="68"/>
      <c r="R537" s="69">
        <f>SUBTOTAL(9,R538:R549)</f>
        <v>0</v>
      </c>
      <c r="S537" s="66"/>
      <c r="T537" s="69">
        <f>SUBTOTAL(9,T538:T549)</f>
        <v>0</v>
      </c>
      <c r="U537" s="118" t="s">
        <v>2908</v>
      </c>
      <c r="V537" s="67">
        <f>SUBTOTAL(9,V538:V549)</f>
        <v>0</v>
      </c>
      <c r="W537" s="67">
        <f>SUBTOTAL(9,W538:W549)</f>
        <v>0</v>
      </c>
      <c r="X537" s="70"/>
      <c r="Y537" s="26"/>
      <c r="Z537" s="26"/>
      <c r="AB537" s="24" t="s">
        <v>294</v>
      </c>
    </row>
    <row r="538" spans="6:28" s="71" customFormat="1" ht="24" outlineLevel="4">
      <c r="F538" s="17">
        <v>271</v>
      </c>
      <c r="G538" s="18" t="s">
        <v>2929</v>
      </c>
      <c r="H538" s="72" t="s">
        <v>3538</v>
      </c>
      <c r="I538" s="72"/>
      <c r="J538" s="73" t="s">
        <v>1211</v>
      </c>
      <c r="K538" s="18" t="s">
        <v>3000</v>
      </c>
      <c r="L538" s="74">
        <v>1</v>
      </c>
      <c r="M538" s="21">
        <v>0</v>
      </c>
      <c r="N538" s="74">
        <f t="shared" ref="N538:N548" si="54">L538*(1+M538/100)</f>
        <v>1</v>
      </c>
      <c r="O538" s="145"/>
      <c r="P538" s="22">
        <f t="shared" ref="P538:P548" si="55">N538*O538</f>
        <v>0</v>
      </c>
      <c r="Q538" s="75"/>
      <c r="R538" s="76">
        <f t="shared" ref="R538:R548" si="56">N538*Q538</f>
        <v>0</v>
      </c>
      <c r="S538" s="75"/>
      <c r="T538" s="76">
        <f t="shared" ref="T538:T548" si="57">N538*S538</f>
        <v>0</v>
      </c>
      <c r="U538" s="22">
        <v>21</v>
      </c>
      <c r="V538" s="22">
        <f t="shared" ref="V538:V548" si="58">P538*(U538/100)</f>
        <v>0</v>
      </c>
      <c r="W538" s="22">
        <f t="shared" ref="W538:W548" si="59">P538+V538</f>
        <v>0</v>
      </c>
      <c r="X538" s="73"/>
      <c r="Y538" s="72" t="s">
        <v>3134</v>
      </c>
      <c r="Z538" s="72" t="s">
        <v>2974</v>
      </c>
      <c r="AA538" s="143" t="s">
        <v>295</v>
      </c>
      <c r="AB538" s="24" t="s">
        <v>294</v>
      </c>
    </row>
    <row r="539" spans="6:28" s="71" customFormat="1" ht="24" outlineLevel="4">
      <c r="F539" s="17">
        <v>272</v>
      </c>
      <c r="G539" s="18" t="s">
        <v>2929</v>
      </c>
      <c r="H539" s="72" t="s">
        <v>3539</v>
      </c>
      <c r="I539" s="72"/>
      <c r="J539" s="73" t="s">
        <v>1219</v>
      </c>
      <c r="K539" s="18" t="s">
        <v>3000</v>
      </c>
      <c r="L539" s="74">
        <v>1</v>
      </c>
      <c r="M539" s="21">
        <v>0</v>
      </c>
      <c r="N539" s="74">
        <f t="shared" si="54"/>
        <v>1</v>
      </c>
      <c r="O539" s="145"/>
      <c r="P539" s="22">
        <f t="shared" si="55"/>
        <v>0</v>
      </c>
      <c r="Q539" s="75"/>
      <c r="R539" s="76">
        <f t="shared" si="56"/>
        <v>0</v>
      </c>
      <c r="S539" s="75"/>
      <c r="T539" s="76">
        <f t="shared" si="57"/>
        <v>0</v>
      </c>
      <c r="U539" s="22">
        <v>21</v>
      </c>
      <c r="V539" s="22">
        <f t="shared" si="58"/>
        <v>0</v>
      </c>
      <c r="W539" s="22">
        <f t="shared" si="59"/>
        <v>0</v>
      </c>
      <c r="X539" s="73"/>
      <c r="Y539" s="72" t="s">
        <v>3134</v>
      </c>
      <c r="Z539" s="72" t="s">
        <v>2974</v>
      </c>
      <c r="AA539" s="143" t="s">
        <v>295</v>
      </c>
      <c r="AB539" s="24" t="s">
        <v>294</v>
      </c>
    </row>
    <row r="540" spans="6:28" s="71" customFormat="1" ht="24" outlineLevel="4">
      <c r="F540" s="17">
        <v>273</v>
      </c>
      <c r="G540" s="18" t="s">
        <v>2929</v>
      </c>
      <c r="H540" s="72" t="s">
        <v>3540</v>
      </c>
      <c r="I540" s="72"/>
      <c r="J540" s="73" t="s">
        <v>1218</v>
      </c>
      <c r="K540" s="18" t="s">
        <v>3000</v>
      </c>
      <c r="L540" s="74">
        <v>1</v>
      </c>
      <c r="M540" s="21">
        <v>0</v>
      </c>
      <c r="N540" s="74">
        <f t="shared" si="54"/>
        <v>1</v>
      </c>
      <c r="O540" s="145"/>
      <c r="P540" s="22">
        <f t="shared" si="55"/>
        <v>0</v>
      </c>
      <c r="Q540" s="75"/>
      <c r="R540" s="76">
        <f t="shared" si="56"/>
        <v>0</v>
      </c>
      <c r="S540" s="75"/>
      <c r="T540" s="76">
        <f t="shared" si="57"/>
        <v>0</v>
      </c>
      <c r="U540" s="22">
        <v>21</v>
      </c>
      <c r="V540" s="22">
        <f t="shared" si="58"/>
        <v>0</v>
      </c>
      <c r="W540" s="22">
        <f t="shared" si="59"/>
        <v>0</v>
      </c>
      <c r="X540" s="73"/>
      <c r="Y540" s="72" t="s">
        <v>3134</v>
      </c>
      <c r="Z540" s="72" t="s">
        <v>2974</v>
      </c>
      <c r="AA540" s="143" t="s">
        <v>295</v>
      </c>
      <c r="AB540" s="24" t="s">
        <v>294</v>
      </c>
    </row>
    <row r="541" spans="6:28" s="71" customFormat="1" ht="24" outlineLevel="4">
      <c r="F541" s="17">
        <v>274</v>
      </c>
      <c r="G541" s="18" t="s">
        <v>2929</v>
      </c>
      <c r="H541" s="72" t="s">
        <v>3541</v>
      </c>
      <c r="I541" s="72"/>
      <c r="J541" s="73" t="s">
        <v>609</v>
      </c>
      <c r="K541" s="18" t="s">
        <v>3000</v>
      </c>
      <c r="L541" s="74">
        <v>1</v>
      </c>
      <c r="M541" s="21">
        <v>0</v>
      </c>
      <c r="N541" s="74">
        <f t="shared" si="54"/>
        <v>1</v>
      </c>
      <c r="O541" s="145"/>
      <c r="P541" s="22">
        <f t="shared" si="55"/>
        <v>0</v>
      </c>
      <c r="Q541" s="75"/>
      <c r="R541" s="76">
        <f t="shared" si="56"/>
        <v>0</v>
      </c>
      <c r="S541" s="75"/>
      <c r="T541" s="76">
        <f t="shared" si="57"/>
        <v>0</v>
      </c>
      <c r="U541" s="22">
        <v>21</v>
      </c>
      <c r="V541" s="22">
        <f t="shared" si="58"/>
        <v>0</v>
      </c>
      <c r="W541" s="22">
        <f t="shared" si="59"/>
        <v>0</v>
      </c>
      <c r="X541" s="73"/>
      <c r="Y541" s="72" t="s">
        <v>3134</v>
      </c>
      <c r="Z541" s="72" t="s">
        <v>2974</v>
      </c>
      <c r="AA541" s="143" t="s">
        <v>295</v>
      </c>
      <c r="AB541" s="24" t="s">
        <v>294</v>
      </c>
    </row>
    <row r="542" spans="6:28" s="71" customFormat="1" outlineLevel="4">
      <c r="F542" s="17">
        <v>275</v>
      </c>
      <c r="G542" s="18" t="s">
        <v>2929</v>
      </c>
      <c r="H542" s="72" t="s">
        <v>4103</v>
      </c>
      <c r="I542" s="72"/>
      <c r="J542" s="73" t="s">
        <v>1029</v>
      </c>
      <c r="K542" s="18" t="s">
        <v>3000</v>
      </c>
      <c r="L542" s="74">
        <v>1</v>
      </c>
      <c r="M542" s="21">
        <v>0</v>
      </c>
      <c r="N542" s="74">
        <f t="shared" si="54"/>
        <v>1</v>
      </c>
      <c r="O542" s="145"/>
      <c r="P542" s="22">
        <f t="shared" si="55"/>
        <v>0</v>
      </c>
      <c r="Q542" s="75"/>
      <c r="R542" s="76">
        <f t="shared" si="56"/>
        <v>0</v>
      </c>
      <c r="S542" s="75"/>
      <c r="T542" s="76">
        <f t="shared" si="57"/>
        <v>0</v>
      </c>
      <c r="U542" s="22">
        <v>21</v>
      </c>
      <c r="V542" s="22">
        <f t="shared" si="58"/>
        <v>0</v>
      </c>
      <c r="W542" s="22">
        <f t="shared" si="59"/>
        <v>0</v>
      </c>
      <c r="X542" s="73"/>
      <c r="Y542" s="72" t="s">
        <v>3134</v>
      </c>
      <c r="Z542" s="72" t="s">
        <v>2974</v>
      </c>
      <c r="AA542" s="143" t="s">
        <v>295</v>
      </c>
      <c r="AB542" s="24" t="s">
        <v>294</v>
      </c>
    </row>
    <row r="543" spans="6:28" s="71" customFormat="1" outlineLevel="4">
      <c r="F543" s="17">
        <v>276</v>
      </c>
      <c r="G543" s="18" t="s">
        <v>2929</v>
      </c>
      <c r="H543" s="72" t="s">
        <v>4520</v>
      </c>
      <c r="I543" s="72"/>
      <c r="J543" s="73" t="s">
        <v>1038</v>
      </c>
      <c r="K543" s="18" t="s">
        <v>3000</v>
      </c>
      <c r="L543" s="74">
        <v>1</v>
      </c>
      <c r="M543" s="21">
        <v>0</v>
      </c>
      <c r="N543" s="74">
        <f t="shared" si="54"/>
        <v>1</v>
      </c>
      <c r="O543" s="145"/>
      <c r="P543" s="22">
        <f t="shared" si="55"/>
        <v>0</v>
      </c>
      <c r="Q543" s="75"/>
      <c r="R543" s="76">
        <f t="shared" si="56"/>
        <v>0</v>
      </c>
      <c r="S543" s="75"/>
      <c r="T543" s="76">
        <f t="shared" si="57"/>
        <v>0</v>
      </c>
      <c r="U543" s="22">
        <v>21</v>
      </c>
      <c r="V543" s="22">
        <f t="shared" si="58"/>
        <v>0</v>
      </c>
      <c r="W543" s="22">
        <f t="shared" si="59"/>
        <v>0</v>
      </c>
      <c r="X543" s="73"/>
      <c r="Y543" s="72" t="s">
        <v>3134</v>
      </c>
      <c r="Z543" s="72" t="s">
        <v>2974</v>
      </c>
      <c r="AA543" s="143" t="s">
        <v>295</v>
      </c>
      <c r="AB543" s="24" t="s">
        <v>294</v>
      </c>
    </row>
    <row r="544" spans="6:28" s="71" customFormat="1" outlineLevel="4">
      <c r="F544" s="17">
        <v>277</v>
      </c>
      <c r="G544" s="18" t="s">
        <v>2929</v>
      </c>
      <c r="H544" s="72" t="s">
        <v>4521</v>
      </c>
      <c r="I544" s="72"/>
      <c r="J544" s="73" t="s">
        <v>1033</v>
      </c>
      <c r="K544" s="18" t="s">
        <v>3000</v>
      </c>
      <c r="L544" s="74">
        <v>1</v>
      </c>
      <c r="M544" s="21">
        <v>0</v>
      </c>
      <c r="N544" s="74">
        <f t="shared" si="54"/>
        <v>1</v>
      </c>
      <c r="O544" s="145"/>
      <c r="P544" s="22">
        <f t="shared" si="55"/>
        <v>0</v>
      </c>
      <c r="Q544" s="75"/>
      <c r="R544" s="76">
        <f t="shared" si="56"/>
        <v>0</v>
      </c>
      <c r="S544" s="75"/>
      <c r="T544" s="76">
        <f t="shared" si="57"/>
        <v>0</v>
      </c>
      <c r="U544" s="22">
        <v>21</v>
      </c>
      <c r="V544" s="22">
        <f t="shared" si="58"/>
        <v>0</v>
      </c>
      <c r="W544" s="22">
        <f t="shared" si="59"/>
        <v>0</v>
      </c>
      <c r="X544" s="73"/>
      <c r="Y544" s="72" t="s">
        <v>3134</v>
      </c>
      <c r="Z544" s="72" t="s">
        <v>2974</v>
      </c>
      <c r="AA544" s="143" t="s">
        <v>295</v>
      </c>
      <c r="AB544" s="24" t="s">
        <v>294</v>
      </c>
    </row>
    <row r="545" spans="6:28" s="71" customFormat="1" outlineLevel="4">
      <c r="F545" s="17">
        <v>278</v>
      </c>
      <c r="G545" s="18" t="s">
        <v>2929</v>
      </c>
      <c r="H545" s="72" t="s">
        <v>4522</v>
      </c>
      <c r="I545" s="72"/>
      <c r="J545" s="73" t="s">
        <v>1039</v>
      </c>
      <c r="K545" s="18" t="s">
        <v>3000</v>
      </c>
      <c r="L545" s="74">
        <v>1</v>
      </c>
      <c r="M545" s="21">
        <v>0</v>
      </c>
      <c r="N545" s="74">
        <f t="shared" si="54"/>
        <v>1</v>
      </c>
      <c r="O545" s="145"/>
      <c r="P545" s="22">
        <f t="shared" si="55"/>
        <v>0</v>
      </c>
      <c r="Q545" s="75"/>
      <c r="R545" s="76">
        <f t="shared" si="56"/>
        <v>0</v>
      </c>
      <c r="S545" s="75"/>
      <c r="T545" s="76">
        <f t="shared" si="57"/>
        <v>0</v>
      </c>
      <c r="U545" s="22">
        <v>21</v>
      </c>
      <c r="V545" s="22">
        <f t="shared" si="58"/>
        <v>0</v>
      </c>
      <c r="W545" s="22">
        <f t="shared" si="59"/>
        <v>0</v>
      </c>
      <c r="X545" s="73"/>
      <c r="Y545" s="72" t="s">
        <v>3134</v>
      </c>
      <c r="Z545" s="72" t="s">
        <v>2974</v>
      </c>
      <c r="AA545" s="143" t="s">
        <v>295</v>
      </c>
      <c r="AB545" s="24" t="s">
        <v>294</v>
      </c>
    </row>
    <row r="546" spans="6:28" s="71" customFormat="1" outlineLevel="4">
      <c r="F546" s="17">
        <v>279</v>
      </c>
      <c r="G546" s="18" t="s">
        <v>2929</v>
      </c>
      <c r="H546" s="72" t="s">
        <v>4523</v>
      </c>
      <c r="I546" s="72"/>
      <c r="J546" s="73" t="s">
        <v>1032</v>
      </c>
      <c r="K546" s="18" t="s">
        <v>3000</v>
      </c>
      <c r="L546" s="74">
        <v>1</v>
      </c>
      <c r="M546" s="21">
        <v>0</v>
      </c>
      <c r="N546" s="74">
        <f t="shared" si="54"/>
        <v>1</v>
      </c>
      <c r="O546" s="145"/>
      <c r="P546" s="22">
        <f t="shared" si="55"/>
        <v>0</v>
      </c>
      <c r="Q546" s="75"/>
      <c r="R546" s="76">
        <f t="shared" si="56"/>
        <v>0</v>
      </c>
      <c r="S546" s="75"/>
      <c r="T546" s="76">
        <f t="shared" si="57"/>
        <v>0</v>
      </c>
      <c r="U546" s="22">
        <v>21</v>
      </c>
      <c r="V546" s="22">
        <f t="shared" si="58"/>
        <v>0</v>
      </c>
      <c r="W546" s="22">
        <f t="shared" si="59"/>
        <v>0</v>
      </c>
      <c r="X546" s="73"/>
      <c r="Y546" s="72" t="s">
        <v>3134</v>
      </c>
      <c r="Z546" s="72" t="s">
        <v>2974</v>
      </c>
      <c r="AA546" s="143" t="s">
        <v>295</v>
      </c>
      <c r="AB546" s="24" t="s">
        <v>294</v>
      </c>
    </row>
    <row r="547" spans="6:28" s="71" customFormat="1" outlineLevel="4">
      <c r="F547" s="17">
        <v>280</v>
      </c>
      <c r="G547" s="18" t="s">
        <v>2929</v>
      </c>
      <c r="H547" s="72" t="s">
        <v>4524</v>
      </c>
      <c r="I547" s="72"/>
      <c r="J547" s="73" t="s">
        <v>1031</v>
      </c>
      <c r="K547" s="18" t="s">
        <v>3000</v>
      </c>
      <c r="L547" s="74">
        <v>1</v>
      </c>
      <c r="M547" s="21">
        <v>0</v>
      </c>
      <c r="N547" s="74">
        <f t="shared" si="54"/>
        <v>1</v>
      </c>
      <c r="O547" s="145"/>
      <c r="P547" s="22">
        <f t="shared" si="55"/>
        <v>0</v>
      </c>
      <c r="Q547" s="75"/>
      <c r="R547" s="76">
        <f t="shared" si="56"/>
        <v>0</v>
      </c>
      <c r="S547" s="75"/>
      <c r="T547" s="76">
        <f t="shared" si="57"/>
        <v>0</v>
      </c>
      <c r="U547" s="22">
        <v>21</v>
      </c>
      <c r="V547" s="22">
        <f t="shared" si="58"/>
        <v>0</v>
      </c>
      <c r="W547" s="22">
        <f t="shared" si="59"/>
        <v>0</v>
      </c>
      <c r="X547" s="73"/>
      <c r="Y547" s="72" t="s">
        <v>3134</v>
      </c>
      <c r="Z547" s="72" t="s">
        <v>2974</v>
      </c>
      <c r="AA547" s="143" t="s">
        <v>295</v>
      </c>
      <c r="AB547" s="24" t="s">
        <v>294</v>
      </c>
    </row>
    <row r="548" spans="6:28" s="71" customFormat="1" outlineLevel="4">
      <c r="F548" s="17">
        <v>281</v>
      </c>
      <c r="G548" s="18" t="s">
        <v>2929</v>
      </c>
      <c r="H548" s="72" t="s">
        <v>4525</v>
      </c>
      <c r="I548" s="72"/>
      <c r="J548" s="73" t="s">
        <v>1030</v>
      </c>
      <c r="K548" s="18" t="s">
        <v>3000</v>
      </c>
      <c r="L548" s="74">
        <v>1</v>
      </c>
      <c r="M548" s="21">
        <v>0</v>
      </c>
      <c r="N548" s="74">
        <f t="shared" si="54"/>
        <v>1</v>
      </c>
      <c r="O548" s="145"/>
      <c r="P548" s="22">
        <f t="shared" si="55"/>
        <v>0</v>
      </c>
      <c r="Q548" s="75"/>
      <c r="R548" s="76">
        <f t="shared" si="56"/>
        <v>0</v>
      </c>
      <c r="S548" s="75"/>
      <c r="T548" s="76">
        <f t="shared" si="57"/>
        <v>0</v>
      </c>
      <c r="U548" s="22">
        <v>21</v>
      </c>
      <c r="V548" s="22">
        <f t="shared" si="58"/>
        <v>0</v>
      </c>
      <c r="W548" s="22">
        <f t="shared" si="59"/>
        <v>0</v>
      </c>
      <c r="X548" s="73"/>
      <c r="Y548" s="72" t="s">
        <v>3134</v>
      </c>
      <c r="Z548" s="72" t="s">
        <v>2974</v>
      </c>
      <c r="AA548" s="143" t="s">
        <v>295</v>
      </c>
      <c r="AB548" s="24" t="s">
        <v>294</v>
      </c>
    </row>
    <row r="549" spans="6:28" s="120" customFormat="1" ht="12.75" customHeight="1" outlineLevel="4">
      <c r="F549" s="121"/>
      <c r="G549" s="122"/>
      <c r="H549" s="122"/>
      <c r="I549" s="122"/>
      <c r="J549" s="123"/>
      <c r="K549" s="122"/>
      <c r="L549" s="124"/>
      <c r="M549" s="125"/>
      <c r="N549" s="124"/>
      <c r="O549" s="125"/>
      <c r="P549" s="126"/>
      <c r="Q549" s="127"/>
      <c r="R549" s="125"/>
      <c r="S549" s="125"/>
      <c r="T549" s="125"/>
      <c r="U549" s="128" t="s">
        <v>2908</v>
      </c>
      <c r="V549" s="125"/>
      <c r="W549" s="125"/>
      <c r="X549" s="125"/>
      <c r="Y549" s="122"/>
      <c r="Z549" s="122"/>
      <c r="AB549" s="24" t="s">
        <v>294</v>
      </c>
    </row>
    <row r="550" spans="6:28" s="62" customFormat="1" ht="16.5" customHeight="1" outlineLevel="3">
      <c r="F550" s="63"/>
      <c r="G550" s="6"/>
      <c r="H550" s="64"/>
      <c r="I550" s="64"/>
      <c r="J550" s="64" t="s">
        <v>2491</v>
      </c>
      <c r="K550" s="6"/>
      <c r="L550" s="65"/>
      <c r="M550" s="66"/>
      <c r="N550" s="65"/>
      <c r="O550" s="66"/>
      <c r="P550" s="67">
        <f>SUBTOTAL(9,P551:P571)</f>
        <v>0</v>
      </c>
      <c r="Q550" s="68"/>
      <c r="R550" s="69">
        <f>SUBTOTAL(9,R551:R571)</f>
        <v>0</v>
      </c>
      <c r="S550" s="66"/>
      <c r="T550" s="69">
        <f>SUBTOTAL(9,T551:T571)</f>
        <v>0</v>
      </c>
      <c r="U550" s="118" t="s">
        <v>2908</v>
      </c>
      <c r="V550" s="67">
        <f>SUBTOTAL(9,V551:V571)</f>
        <v>0</v>
      </c>
      <c r="W550" s="67">
        <f>SUBTOTAL(9,W551:W571)</f>
        <v>0</v>
      </c>
      <c r="X550" s="70"/>
      <c r="Y550" s="26"/>
      <c r="Z550" s="26"/>
      <c r="AB550" s="24" t="s">
        <v>294</v>
      </c>
    </row>
    <row r="551" spans="6:28" s="71" customFormat="1" ht="24" outlineLevel="4">
      <c r="F551" s="17">
        <v>282</v>
      </c>
      <c r="G551" s="18" t="s">
        <v>2929</v>
      </c>
      <c r="H551" s="72" t="s">
        <v>3542</v>
      </c>
      <c r="I551" s="72"/>
      <c r="J551" s="73" t="s">
        <v>734</v>
      </c>
      <c r="K551" s="18" t="s">
        <v>3000</v>
      </c>
      <c r="L551" s="74">
        <v>1</v>
      </c>
      <c r="M551" s="21">
        <v>0</v>
      </c>
      <c r="N551" s="74">
        <f t="shared" ref="N551:N570" si="60">L551*(1+M551/100)</f>
        <v>1</v>
      </c>
      <c r="O551" s="145"/>
      <c r="P551" s="22">
        <f t="shared" ref="P551:P570" si="61">N551*O551</f>
        <v>0</v>
      </c>
      <c r="Q551" s="75"/>
      <c r="R551" s="76">
        <f t="shared" ref="R551:R570" si="62">N551*Q551</f>
        <v>0</v>
      </c>
      <c r="S551" s="75"/>
      <c r="T551" s="76">
        <f t="shared" ref="T551:T570" si="63">N551*S551</f>
        <v>0</v>
      </c>
      <c r="U551" s="22">
        <v>21</v>
      </c>
      <c r="V551" s="22">
        <f t="shared" ref="V551:V570" si="64">P551*(U551/100)</f>
        <v>0</v>
      </c>
      <c r="W551" s="22">
        <f t="shared" ref="W551:W570" si="65">P551+V551</f>
        <v>0</v>
      </c>
      <c r="X551" s="73"/>
      <c r="Y551" s="72" t="s">
        <v>3134</v>
      </c>
      <c r="Z551" s="72" t="s">
        <v>2974</v>
      </c>
      <c r="AA551" s="143" t="s">
        <v>295</v>
      </c>
      <c r="AB551" s="24" t="s">
        <v>294</v>
      </c>
    </row>
    <row r="552" spans="6:28" s="71" customFormat="1" ht="24" outlineLevel="4">
      <c r="F552" s="17">
        <v>283</v>
      </c>
      <c r="G552" s="18" t="s">
        <v>2929</v>
      </c>
      <c r="H552" s="72" t="s">
        <v>3543</v>
      </c>
      <c r="I552" s="72"/>
      <c r="J552" s="73" t="s">
        <v>766</v>
      </c>
      <c r="K552" s="18" t="s">
        <v>3000</v>
      </c>
      <c r="L552" s="74">
        <v>1</v>
      </c>
      <c r="M552" s="21">
        <v>0</v>
      </c>
      <c r="N552" s="74">
        <f t="shared" si="60"/>
        <v>1</v>
      </c>
      <c r="O552" s="145"/>
      <c r="P552" s="22">
        <f t="shared" si="61"/>
        <v>0</v>
      </c>
      <c r="Q552" s="75"/>
      <c r="R552" s="76">
        <f t="shared" si="62"/>
        <v>0</v>
      </c>
      <c r="S552" s="75"/>
      <c r="T552" s="76">
        <f t="shared" si="63"/>
        <v>0</v>
      </c>
      <c r="U552" s="22">
        <v>21</v>
      </c>
      <c r="V552" s="22">
        <f t="shared" si="64"/>
        <v>0</v>
      </c>
      <c r="W552" s="22">
        <f t="shared" si="65"/>
        <v>0</v>
      </c>
      <c r="X552" s="73"/>
      <c r="Y552" s="72" t="s">
        <v>3134</v>
      </c>
      <c r="Z552" s="72" t="s">
        <v>2974</v>
      </c>
      <c r="AA552" s="143" t="s">
        <v>295</v>
      </c>
      <c r="AB552" s="24" t="s">
        <v>294</v>
      </c>
    </row>
    <row r="553" spans="6:28" s="71" customFormat="1" ht="24" outlineLevel="4">
      <c r="F553" s="17">
        <v>284</v>
      </c>
      <c r="G553" s="18" t="s">
        <v>2929</v>
      </c>
      <c r="H553" s="72" t="s">
        <v>3544</v>
      </c>
      <c r="I553" s="72"/>
      <c r="J553" s="73" t="s">
        <v>768</v>
      </c>
      <c r="K553" s="18" t="s">
        <v>3000</v>
      </c>
      <c r="L553" s="74">
        <v>1</v>
      </c>
      <c r="M553" s="21">
        <v>0</v>
      </c>
      <c r="N553" s="74">
        <f t="shared" si="60"/>
        <v>1</v>
      </c>
      <c r="O553" s="145"/>
      <c r="P553" s="22">
        <f t="shared" si="61"/>
        <v>0</v>
      </c>
      <c r="Q553" s="75"/>
      <c r="R553" s="76">
        <f t="shared" si="62"/>
        <v>0</v>
      </c>
      <c r="S553" s="75"/>
      <c r="T553" s="76">
        <f t="shared" si="63"/>
        <v>0</v>
      </c>
      <c r="U553" s="22">
        <v>21</v>
      </c>
      <c r="V553" s="22">
        <f t="shared" si="64"/>
        <v>0</v>
      </c>
      <c r="W553" s="22">
        <f t="shared" si="65"/>
        <v>0</v>
      </c>
      <c r="X553" s="73"/>
      <c r="Y553" s="72" t="s">
        <v>3134</v>
      </c>
      <c r="Z553" s="72" t="s">
        <v>2974</v>
      </c>
      <c r="AA553" s="143" t="s">
        <v>295</v>
      </c>
      <c r="AB553" s="24" t="s">
        <v>294</v>
      </c>
    </row>
    <row r="554" spans="6:28" s="71" customFormat="1" ht="36" outlineLevel="4">
      <c r="F554" s="17">
        <v>285</v>
      </c>
      <c r="G554" s="18" t="s">
        <v>2929</v>
      </c>
      <c r="H554" s="72" t="s">
        <v>3546</v>
      </c>
      <c r="I554" s="72"/>
      <c r="J554" s="73" t="s">
        <v>836</v>
      </c>
      <c r="K554" s="18" t="s">
        <v>3000</v>
      </c>
      <c r="L554" s="74">
        <v>1</v>
      </c>
      <c r="M554" s="21">
        <v>0</v>
      </c>
      <c r="N554" s="74">
        <f t="shared" si="60"/>
        <v>1</v>
      </c>
      <c r="O554" s="145"/>
      <c r="P554" s="22">
        <f t="shared" si="61"/>
        <v>0</v>
      </c>
      <c r="Q554" s="75"/>
      <c r="R554" s="76">
        <f t="shared" si="62"/>
        <v>0</v>
      </c>
      <c r="S554" s="75"/>
      <c r="T554" s="76">
        <f t="shared" si="63"/>
        <v>0</v>
      </c>
      <c r="U554" s="22">
        <v>21</v>
      </c>
      <c r="V554" s="22">
        <f t="shared" si="64"/>
        <v>0</v>
      </c>
      <c r="W554" s="22">
        <f t="shared" si="65"/>
        <v>0</v>
      </c>
      <c r="X554" s="73"/>
      <c r="Y554" s="72" t="s">
        <v>3134</v>
      </c>
      <c r="Z554" s="72" t="s">
        <v>2974</v>
      </c>
      <c r="AA554" s="143" t="s">
        <v>295</v>
      </c>
      <c r="AB554" s="24" t="s">
        <v>294</v>
      </c>
    </row>
    <row r="555" spans="6:28" s="71" customFormat="1" ht="24" outlineLevel="4">
      <c r="F555" s="17">
        <v>286</v>
      </c>
      <c r="G555" s="18" t="s">
        <v>2929</v>
      </c>
      <c r="H555" s="72" t="s">
        <v>3545</v>
      </c>
      <c r="I555" s="72"/>
      <c r="J555" s="73" t="s">
        <v>767</v>
      </c>
      <c r="K555" s="18" t="s">
        <v>3000</v>
      </c>
      <c r="L555" s="74">
        <v>1</v>
      </c>
      <c r="M555" s="21">
        <v>0</v>
      </c>
      <c r="N555" s="74">
        <f t="shared" si="60"/>
        <v>1</v>
      </c>
      <c r="O555" s="145"/>
      <c r="P555" s="22">
        <f t="shared" si="61"/>
        <v>0</v>
      </c>
      <c r="Q555" s="75"/>
      <c r="R555" s="76">
        <f t="shared" si="62"/>
        <v>0</v>
      </c>
      <c r="S555" s="75"/>
      <c r="T555" s="76">
        <f t="shared" si="63"/>
        <v>0</v>
      </c>
      <c r="U555" s="22">
        <v>21</v>
      </c>
      <c r="V555" s="22">
        <f t="shared" si="64"/>
        <v>0</v>
      </c>
      <c r="W555" s="22">
        <f t="shared" si="65"/>
        <v>0</v>
      </c>
      <c r="X555" s="73"/>
      <c r="Y555" s="72" t="s">
        <v>3134</v>
      </c>
      <c r="Z555" s="72" t="s">
        <v>2974</v>
      </c>
      <c r="AA555" s="143" t="s">
        <v>295</v>
      </c>
      <c r="AB555" s="24" t="s">
        <v>294</v>
      </c>
    </row>
    <row r="556" spans="6:28" s="71" customFormat="1" ht="24" outlineLevel="4">
      <c r="F556" s="17">
        <v>287</v>
      </c>
      <c r="G556" s="18" t="s">
        <v>2929</v>
      </c>
      <c r="H556" s="72" t="s">
        <v>3547</v>
      </c>
      <c r="I556" s="72"/>
      <c r="J556" s="73" t="s">
        <v>765</v>
      </c>
      <c r="K556" s="18" t="s">
        <v>3000</v>
      </c>
      <c r="L556" s="74">
        <v>1</v>
      </c>
      <c r="M556" s="21">
        <v>0</v>
      </c>
      <c r="N556" s="74">
        <f t="shared" si="60"/>
        <v>1</v>
      </c>
      <c r="O556" s="145"/>
      <c r="P556" s="22">
        <f t="shared" si="61"/>
        <v>0</v>
      </c>
      <c r="Q556" s="75"/>
      <c r="R556" s="76">
        <f t="shared" si="62"/>
        <v>0</v>
      </c>
      <c r="S556" s="75"/>
      <c r="T556" s="76">
        <f t="shared" si="63"/>
        <v>0</v>
      </c>
      <c r="U556" s="22">
        <v>21</v>
      </c>
      <c r="V556" s="22">
        <f t="shared" si="64"/>
        <v>0</v>
      </c>
      <c r="W556" s="22">
        <f t="shared" si="65"/>
        <v>0</v>
      </c>
      <c r="X556" s="73"/>
      <c r="Y556" s="72" t="s">
        <v>3134</v>
      </c>
      <c r="Z556" s="72" t="s">
        <v>2974</v>
      </c>
      <c r="AA556" s="143" t="s">
        <v>295</v>
      </c>
      <c r="AB556" s="24" t="s">
        <v>294</v>
      </c>
    </row>
    <row r="557" spans="6:28" s="71" customFormat="1" ht="24" outlineLevel="4">
      <c r="F557" s="17">
        <v>288</v>
      </c>
      <c r="G557" s="18" t="s">
        <v>2929</v>
      </c>
      <c r="H557" s="72" t="s">
        <v>4093</v>
      </c>
      <c r="I557" s="72"/>
      <c r="J557" s="73" t="s">
        <v>1106</v>
      </c>
      <c r="K557" s="18" t="s">
        <v>3000</v>
      </c>
      <c r="L557" s="74">
        <v>1</v>
      </c>
      <c r="M557" s="21">
        <v>0</v>
      </c>
      <c r="N557" s="74">
        <f t="shared" si="60"/>
        <v>1</v>
      </c>
      <c r="O557" s="145"/>
      <c r="P557" s="22">
        <f t="shared" si="61"/>
        <v>0</v>
      </c>
      <c r="Q557" s="75"/>
      <c r="R557" s="76">
        <f t="shared" si="62"/>
        <v>0</v>
      </c>
      <c r="S557" s="75"/>
      <c r="T557" s="76">
        <f t="shared" si="63"/>
        <v>0</v>
      </c>
      <c r="U557" s="22">
        <v>21</v>
      </c>
      <c r="V557" s="22">
        <f t="shared" si="64"/>
        <v>0</v>
      </c>
      <c r="W557" s="22">
        <f t="shared" si="65"/>
        <v>0</v>
      </c>
      <c r="X557" s="73"/>
      <c r="Y557" s="72" t="s">
        <v>3134</v>
      </c>
      <c r="Z557" s="72" t="s">
        <v>2974</v>
      </c>
      <c r="AA557" s="143" t="s">
        <v>295</v>
      </c>
      <c r="AB557" s="24" t="s">
        <v>294</v>
      </c>
    </row>
    <row r="558" spans="6:28" s="71" customFormat="1" ht="24" outlineLevel="4">
      <c r="F558" s="17">
        <v>289</v>
      </c>
      <c r="G558" s="18" t="s">
        <v>2929</v>
      </c>
      <c r="H558" s="72" t="s">
        <v>4094</v>
      </c>
      <c r="I558" s="72"/>
      <c r="J558" s="73" t="s">
        <v>1103</v>
      </c>
      <c r="K558" s="18" t="s">
        <v>3000</v>
      </c>
      <c r="L558" s="74">
        <v>1</v>
      </c>
      <c r="M558" s="21">
        <v>0</v>
      </c>
      <c r="N558" s="74">
        <f t="shared" si="60"/>
        <v>1</v>
      </c>
      <c r="O558" s="145"/>
      <c r="P558" s="22">
        <f t="shared" si="61"/>
        <v>0</v>
      </c>
      <c r="Q558" s="75"/>
      <c r="R558" s="76">
        <f t="shared" si="62"/>
        <v>0</v>
      </c>
      <c r="S558" s="75"/>
      <c r="T558" s="76">
        <f t="shared" si="63"/>
        <v>0</v>
      </c>
      <c r="U558" s="22">
        <v>21</v>
      </c>
      <c r="V558" s="22">
        <f t="shared" si="64"/>
        <v>0</v>
      </c>
      <c r="W558" s="22">
        <f t="shared" si="65"/>
        <v>0</v>
      </c>
      <c r="X558" s="73"/>
      <c r="Y558" s="72" t="s">
        <v>3134</v>
      </c>
      <c r="Z558" s="72" t="s">
        <v>2974</v>
      </c>
      <c r="AA558" s="143" t="s">
        <v>295</v>
      </c>
      <c r="AB558" s="24" t="s">
        <v>294</v>
      </c>
    </row>
    <row r="559" spans="6:28" s="71" customFormat="1" ht="24" outlineLevel="4">
      <c r="F559" s="17">
        <v>290</v>
      </c>
      <c r="G559" s="18" t="s">
        <v>2929</v>
      </c>
      <c r="H559" s="72" t="s">
        <v>4095</v>
      </c>
      <c r="I559" s="72"/>
      <c r="J559" s="73" t="s">
        <v>1107</v>
      </c>
      <c r="K559" s="18" t="s">
        <v>3000</v>
      </c>
      <c r="L559" s="74">
        <v>1</v>
      </c>
      <c r="M559" s="21">
        <v>0</v>
      </c>
      <c r="N559" s="74">
        <f t="shared" si="60"/>
        <v>1</v>
      </c>
      <c r="O559" s="145"/>
      <c r="P559" s="22">
        <f t="shared" si="61"/>
        <v>0</v>
      </c>
      <c r="Q559" s="75"/>
      <c r="R559" s="76">
        <f t="shared" si="62"/>
        <v>0</v>
      </c>
      <c r="S559" s="75"/>
      <c r="T559" s="76">
        <f t="shared" si="63"/>
        <v>0</v>
      </c>
      <c r="U559" s="22">
        <v>21</v>
      </c>
      <c r="V559" s="22">
        <f t="shared" si="64"/>
        <v>0</v>
      </c>
      <c r="W559" s="22">
        <f t="shared" si="65"/>
        <v>0</v>
      </c>
      <c r="X559" s="73"/>
      <c r="Y559" s="72" t="s">
        <v>3134</v>
      </c>
      <c r="Z559" s="72" t="s">
        <v>2974</v>
      </c>
      <c r="AA559" s="143" t="s">
        <v>295</v>
      </c>
      <c r="AB559" s="24" t="s">
        <v>294</v>
      </c>
    </row>
    <row r="560" spans="6:28" s="71" customFormat="1" ht="24" outlineLevel="4">
      <c r="F560" s="17">
        <v>291</v>
      </c>
      <c r="G560" s="18" t="s">
        <v>2929</v>
      </c>
      <c r="H560" s="72" t="s">
        <v>3548</v>
      </c>
      <c r="I560" s="72"/>
      <c r="J560" s="73" t="s">
        <v>1206</v>
      </c>
      <c r="K560" s="18" t="s">
        <v>3000</v>
      </c>
      <c r="L560" s="74">
        <v>1</v>
      </c>
      <c r="M560" s="21">
        <v>0</v>
      </c>
      <c r="N560" s="74">
        <f t="shared" si="60"/>
        <v>1</v>
      </c>
      <c r="O560" s="145"/>
      <c r="P560" s="22">
        <f t="shared" si="61"/>
        <v>0</v>
      </c>
      <c r="Q560" s="75"/>
      <c r="R560" s="76">
        <f t="shared" si="62"/>
        <v>0</v>
      </c>
      <c r="S560" s="75"/>
      <c r="T560" s="76">
        <f t="shared" si="63"/>
        <v>0</v>
      </c>
      <c r="U560" s="22">
        <v>21</v>
      </c>
      <c r="V560" s="22">
        <f t="shared" si="64"/>
        <v>0</v>
      </c>
      <c r="W560" s="22">
        <f t="shared" si="65"/>
        <v>0</v>
      </c>
      <c r="X560" s="73"/>
      <c r="Y560" s="72" t="s">
        <v>3134</v>
      </c>
      <c r="Z560" s="72" t="s">
        <v>2974</v>
      </c>
      <c r="AA560" s="143" t="s">
        <v>295</v>
      </c>
      <c r="AB560" s="24" t="s">
        <v>294</v>
      </c>
    </row>
    <row r="561" spans="6:28" s="71" customFormat="1" ht="36" outlineLevel="4">
      <c r="F561" s="17">
        <v>292</v>
      </c>
      <c r="G561" s="18" t="s">
        <v>2929</v>
      </c>
      <c r="H561" s="72" t="s">
        <v>3549</v>
      </c>
      <c r="I561" s="72"/>
      <c r="J561" s="73" t="s">
        <v>838</v>
      </c>
      <c r="K561" s="18" t="s">
        <v>3000</v>
      </c>
      <c r="L561" s="74">
        <v>2</v>
      </c>
      <c r="M561" s="21">
        <v>0</v>
      </c>
      <c r="N561" s="74">
        <f t="shared" si="60"/>
        <v>2</v>
      </c>
      <c r="O561" s="145"/>
      <c r="P561" s="22">
        <f t="shared" si="61"/>
        <v>0</v>
      </c>
      <c r="Q561" s="75"/>
      <c r="R561" s="76">
        <f t="shared" si="62"/>
        <v>0</v>
      </c>
      <c r="S561" s="75"/>
      <c r="T561" s="76">
        <f t="shared" si="63"/>
        <v>0</v>
      </c>
      <c r="U561" s="22">
        <v>21</v>
      </c>
      <c r="V561" s="22">
        <f t="shared" si="64"/>
        <v>0</v>
      </c>
      <c r="W561" s="22">
        <f t="shared" si="65"/>
        <v>0</v>
      </c>
      <c r="X561" s="73"/>
      <c r="Y561" s="72" t="s">
        <v>3134</v>
      </c>
      <c r="Z561" s="72" t="s">
        <v>2974</v>
      </c>
      <c r="AA561" s="143" t="s">
        <v>295</v>
      </c>
      <c r="AB561" s="24" t="s">
        <v>294</v>
      </c>
    </row>
    <row r="562" spans="6:28" s="71" customFormat="1" ht="24" outlineLevel="4">
      <c r="F562" s="17">
        <v>293</v>
      </c>
      <c r="G562" s="18" t="s">
        <v>2929</v>
      </c>
      <c r="H562" s="72" t="s">
        <v>3550</v>
      </c>
      <c r="I562" s="72"/>
      <c r="J562" s="73" t="s">
        <v>1215</v>
      </c>
      <c r="K562" s="18" t="s">
        <v>3000</v>
      </c>
      <c r="L562" s="74">
        <v>1</v>
      </c>
      <c r="M562" s="21">
        <v>0</v>
      </c>
      <c r="N562" s="74">
        <f t="shared" si="60"/>
        <v>1</v>
      </c>
      <c r="O562" s="145"/>
      <c r="P562" s="22">
        <f t="shared" si="61"/>
        <v>0</v>
      </c>
      <c r="Q562" s="75"/>
      <c r="R562" s="76">
        <f t="shared" si="62"/>
        <v>0</v>
      </c>
      <c r="S562" s="75"/>
      <c r="T562" s="76">
        <f t="shared" si="63"/>
        <v>0</v>
      </c>
      <c r="U562" s="22">
        <v>21</v>
      </c>
      <c r="V562" s="22">
        <f t="shared" si="64"/>
        <v>0</v>
      </c>
      <c r="W562" s="22">
        <f t="shared" si="65"/>
        <v>0</v>
      </c>
      <c r="X562" s="73"/>
      <c r="Y562" s="72" t="s">
        <v>3134</v>
      </c>
      <c r="Z562" s="72" t="s">
        <v>2974</v>
      </c>
      <c r="AA562" s="143" t="s">
        <v>295</v>
      </c>
      <c r="AB562" s="24" t="s">
        <v>294</v>
      </c>
    </row>
    <row r="563" spans="6:28" s="71" customFormat="1" ht="24" outlineLevel="4">
      <c r="F563" s="17">
        <v>294</v>
      </c>
      <c r="G563" s="18" t="s">
        <v>2929</v>
      </c>
      <c r="H563" s="72" t="s">
        <v>3551</v>
      </c>
      <c r="I563" s="72"/>
      <c r="J563" s="73" t="s">
        <v>1215</v>
      </c>
      <c r="K563" s="18" t="s">
        <v>3000</v>
      </c>
      <c r="L563" s="74">
        <v>1</v>
      </c>
      <c r="M563" s="21">
        <v>0</v>
      </c>
      <c r="N563" s="74">
        <f t="shared" si="60"/>
        <v>1</v>
      </c>
      <c r="O563" s="145"/>
      <c r="P563" s="22">
        <f t="shared" si="61"/>
        <v>0</v>
      </c>
      <c r="Q563" s="75"/>
      <c r="R563" s="76">
        <f t="shared" si="62"/>
        <v>0</v>
      </c>
      <c r="S563" s="75"/>
      <c r="T563" s="76">
        <f t="shared" si="63"/>
        <v>0</v>
      </c>
      <c r="U563" s="22">
        <v>21</v>
      </c>
      <c r="V563" s="22">
        <f t="shared" si="64"/>
        <v>0</v>
      </c>
      <c r="W563" s="22">
        <f t="shared" si="65"/>
        <v>0</v>
      </c>
      <c r="X563" s="73"/>
      <c r="Y563" s="72" t="s">
        <v>3134</v>
      </c>
      <c r="Z563" s="72" t="s">
        <v>2974</v>
      </c>
      <c r="AA563" s="143" t="s">
        <v>295</v>
      </c>
      <c r="AB563" s="24" t="s">
        <v>294</v>
      </c>
    </row>
    <row r="564" spans="6:28" s="71" customFormat="1" ht="24" outlineLevel="4">
      <c r="F564" s="17">
        <v>295</v>
      </c>
      <c r="G564" s="18" t="s">
        <v>2929</v>
      </c>
      <c r="H564" s="72" t="s">
        <v>4096</v>
      </c>
      <c r="I564" s="72"/>
      <c r="J564" s="73" t="s">
        <v>1102</v>
      </c>
      <c r="K564" s="18" t="s">
        <v>3000</v>
      </c>
      <c r="L564" s="74">
        <v>1</v>
      </c>
      <c r="M564" s="21">
        <v>0</v>
      </c>
      <c r="N564" s="74">
        <f t="shared" si="60"/>
        <v>1</v>
      </c>
      <c r="O564" s="145"/>
      <c r="P564" s="22">
        <f t="shared" si="61"/>
        <v>0</v>
      </c>
      <c r="Q564" s="75"/>
      <c r="R564" s="76">
        <f t="shared" si="62"/>
        <v>0</v>
      </c>
      <c r="S564" s="75"/>
      <c r="T564" s="76">
        <f t="shared" si="63"/>
        <v>0</v>
      </c>
      <c r="U564" s="22">
        <v>21</v>
      </c>
      <c r="V564" s="22">
        <f t="shared" si="64"/>
        <v>0</v>
      </c>
      <c r="W564" s="22">
        <f t="shared" si="65"/>
        <v>0</v>
      </c>
      <c r="X564" s="73"/>
      <c r="Y564" s="72" t="s">
        <v>3134</v>
      </c>
      <c r="Z564" s="72" t="s">
        <v>2974</v>
      </c>
      <c r="AA564" s="143" t="s">
        <v>295</v>
      </c>
      <c r="AB564" s="24" t="s">
        <v>294</v>
      </c>
    </row>
    <row r="565" spans="6:28" s="71" customFormat="1" ht="24" outlineLevel="4">
      <c r="F565" s="17">
        <v>296</v>
      </c>
      <c r="G565" s="18" t="s">
        <v>2929</v>
      </c>
      <c r="H565" s="72" t="s">
        <v>4097</v>
      </c>
      <c r="I565" s="72"/>
      <c r="J565" s="73" t="s">
        <v>1101</v>
      </c>
      <c r="K565" s="18" t="s">
        <v>3000</v>
      </c>
      <c r="L565" s="74">
        <v>1</v>
      </c>
      <c r="M565" s="21">
        <v>0</v>
      </c>
      <c r="N565" s="74">
        <f t="shared" si="60"/>
        <v>1</v>
      </c>
      <c r="O565" s="145"/>
      <c r="P565" s="22">
        <f t="shared" si="61"/>
        <v>0</v>
      </c>
      <c r="Q565" s="75"/>
      <c r="R565" s="76">
        <f t="shared" si="62"/>
        <v>0</v>
      </c>
      <c r="S565" s="75"/>
      <c r="T565" s="76">
        <f t="shared" si="63"/>
        <v>0</v>
      </c>
      <c r="U565" s="22">
        <v>21</v>
      </c>
      <c r="V565" s="22">
        <f t="shared" si="64"/>
        <v>0</v>
      </c>
      <c r="W565" s="22">
        <f t="shared" si="65"/>
        <v>0</v>
      </c>
      <c r="X565" s="73"/>
      <c r="Y565" s="72" t="s">
        <v>3134</v>
      </c>
      <c r="Z565" s="72" t="s">
        <v>2974</v>
      </c>
      <c r="AA565" s="143" t="s">
        <v>295</v>
      </c>
      <c r="AB565" s="24" t="s">
        <v>294</v>
      </c>
    </row>
    <row r="566" spans="6:28" s="71" customFormat="1" ht="24" outlineLevel="4">
      <c r="F566" s="17">
        <v>297</v>
      </c>
      <c r="G566" s="18" t="s">
        <v>2929</v>
      </c>
      <c r="H566" s="72" t="s">
        <v>4098</v>
      </c>
      <c r="I566" s="72"/>
      <c r="J566" s="73" t="s">
        <v>1100</v>
      </c>
      <c r="K566" s="18" t="s">
        <v>3000</v>
      </c>
      <c r="L566" s="74">
        <v>1</v>
      </c>
      <c r="M566" s="21">
        <v>0</v>
      </c>
      <c r="N566" s="74">
        <f t="shared" si="60"/>
        <v>1</v>
      </c>
      <c r="O566" s="145"/>
      <c r="P566" s="22">
        <f t="shared" si="61"/>
        <v>0</v>
      </c>
      <c r="Q566" s="75"/>
      <c r="R566" s="76">
        <f t="shared" si="62"/>
        <v>0</v>
      </c>
      <c r="S566" s="75"/>
      <c r="T566" s="76">
        <f t="shared" si="63"/>
        <v>0</v>
      </c>
      <c r="U566" s="22">
        <v>21</v>
      </c>
      <c r="V566" s="22">
        <f t="shared" si="64"/>
        <v>0</v>
      </c>
      <c r="W566" s="22">
        <f t="shared" si="65"/>
        <v>0</v>
      </c>
      <c r="X566" s="73"/>
      <c r="Y566" s="72" t="s">
        <v>3134</v>
      </c>
      <c r="Z566" s="72" t="s">
        <v>2974</v>
      </c>
      <c r="AA566" s="143" t="s">
        <v>295</v>
      </c>
      <c r="AB566" s="24" t="s">
        <v>294</v>
      </c>
    </row>
    <row r="567" spans="6:28" s="71" customFormat="1" outlineLevel="4">
      <c r="F567" s="17">
        <v>298</v>
      </c>
      <c r="G567" s="18" t="s">
        <v>2929</v>
      </c>
      <c r="H567" s="72" t="s">
        <v>4099</v>
      </c>
      <c r="I567" s="72"/>
      <c r="J567" s="73" t="s">
        <v>963</v>
      </c>
      <c r="K567" s="18" t="s">
        <v>3000</v>
      </c>
      <c r="L567" s="74">
        <v>1</v>
      </c>
      <c r="M567" s="21">
        <v>0</v>
      </c>
      <c r="N567" s="74">
        <f t="shared" si="60"/>
        <v>1</v>
      </c>
      <c r="O567" s="145"/>
      <c r="P567" s="22">
        <f t="shared" si="61"/>
        <v>0</v>
      </c>
      <c r="Q567" s="75"/>
      <c r="R567" s="76">
        <f t="shared" si="62"/>
        <v>0</v>
      </c>
      <c r="S567" s="75"/>
      <c r="T567" s="76">
        <f t="shared" si="63"/>
        <v>0</v>
      </c>
      <c r="U567" s="22">
        <v>21</v>
      </c>
      <c r="V567" s="22">
        <f t="shared" si="64"/>
        <v>0</v>
      </c>
      <c r="W567" s="22">
        <f t="shared" si="65"/>
        <v>0</v>
      </c>
      <c r="X567" s="73"/>
      <c r="Y567" s="72" t="s">
        <v>3134</v>
      </c>
      <c r="Z567" s="72" t="s">
        <v>2974</v>
      </c>
      <c r="AA567" s="143" t="s">
        <v>295</v>
      </c>
      <c r="AB567" s="24" t="s">
        <v>294</v>
      </c>
    </row>
    <row r="568" spans="6:28" s="71" customFormat="1" outlineLevel="4">
      <c r="F568" s="17">
        <v>299</v>
      </c>
      <c r="G568" s="18" t="s">
        <v>2929</v>
      </c>
      <c r="H568" s="72" t="s">
        <v>4100</v>
      </c>
      <c r="I568" s="72"/>
      <c r="J568" s="73" t="s">
        <v>966</v>
      </c>
      <c r="K568" s="18" t="s">
        <v>3000</v>
      </c>
      <c r="L568" s="74">
        <v>1</v>
      </c>
      <c r="M568" s="21">
        <v>0</v>
      </c>
      <c r="N568" s="74">
        <f t="shared" si="60"/>
        <v>1</v>
      </c>
      <c r="O568" s="145"/>
      <c r="P568" s="22">
        <f t="shared" si="61"/>
        <v>0</v>
      </c>
      <c r="Q568" s="75"/>
      <c r="R568" s="76">
        <f t="shared" si="62"/>
        <v>0</v>
      </c>
      <c r="S568" s="75"/>
      <c r="T568" s="76">
        <f t="shared" si="63"/>
        <v>0</v>
      </c>
      <c r="U568" s="22">
        <v>21</v>
      </c>
      <c r="V568" s="22">
        <f t="shared" si="64"/>
        <v>0</v>
      </c>
      <c r="W568" s="22">
        <f t="shared" si="65"/>
        <v>0</v>
      </c>
      <c r="X568" s="73"/>
      <c r="Y568" s="72" t="s">
        <v>3134</v>
      </c>
      <c r="Z568" s="72" t="s">
        <v>2974</v>
      </c>
      <c r="AA568" s="143" t="s">
        <v>295</v>
      </c>
      <c r="AB568" s="24" t="s">
        <v>294</v>
      </c>
    </row>
    <row r="569" spans="6:28" s="71" customFormat="1" outlineLevel="4">
      <c r="F569" s="17">
        <v>300</v>
      </c>
      <c r="G569" s="18" t="s">
        <v>2929</v>
      </c>
      <c r="H569" s="72" t="s">
        <v>4101</v>
      </c>
      <c r="I569" s="72"/>
      <c r="J569" s="73" t="s">
        <v>964</v>
      </c>
      <c r="K569" s="18" t="s">
        <v>3000</v>
      </c>
      <c r="L569" s="74">
        <v>1</v>
      </c>
      <c r="M569" s="21">
        <v>0</v>
      </c>
      <c r="N569" s="74">
        <f t="shared" si="60"/>
        <v>1</v>
      </c>
      <c r="O569" s="145"/>
      <c r="P569" s="22">
        <f t="shared" si="61"/>
        <v>0</v>
      </c>
      <c r="Q569" s="75"/>
      <c r="R569" s="76">
        <f t="shared" si="62"/>
        <v>0</v>
      </c>
      <c r="S569" s="75"/>
      <c r="T569" s="76">
        <f t="shared" si="63"/>
        <v>0</v>
      </c>
      <c r="U569" s="22">
        <v>21</v>
      </c>
      <c r="V569" s="22">
        <f t="shared" si="64"/>
        <v>0</v>
      </c>
      <c r="W569" s="22">
        <f t="shared" si="65"/>
        <v>0</v>
      </c>
      <c r="X569" s="73"/>
      <c r="Y569" s="72" t="s">
        <v>3134</v>
      </c>
      <c r="Z569" s="72" t="s">
        <v>2974</v>
      </c>
      <c r="AA569" s="143" t="s">
        <v>295</v>
      </c>
      <c r="AB569" s="24" t="s">
        <v>294</v>
      </c>
    </row>
    <row r="570" spans="6:28" s="71" customFormat="1" outlineLevel="4">
      <c r="F570" s="17">
        <v>301</v>
      </c>
      <c r="G570" s="18" t="s">
        <v>2929</v>
      </c>
      <c r="H570" s="72" t="s">
        <v>4102</v>
      </c>
      <c r="I570" s="72"/>
      <c r="J570" s="73" t="s">
        <v>965</v>
      </c>
      <c r="K570" s="18" t="s">
        <v>3000</v>
      </c>
      <c r="L570" s="74">
        <v>1</v>
      </c>
      <c r="M570" s="21">
        <v>0</v>
      </c>
      <c r="N570" s="74">
        <f t="shared" si="60"/>
        <v>1</v>
      </c>
      <c r="O570" s="145"/>
      <c r="P570" s="22">
        <f t="shared" si="61"/>
        <v>0</v>
      </c>
      <c r="Q570" s="75"/>
      <c r="R570" s="76">
        <f t="shared" si="62"/>
        <v>0</v>
      </c>
      <c r="S570" s="75"/>
      <c r="T570" s="76">
        <f t="shared" si="63"/>
        <v>0</v>
      </c>
      <c r="U570" s="22">
        <v>21</v>
      </c>
      <c r="V570" s="22">
        <f t="shared" si="64"/>
        <v>0</v>
      </c>
      <c r="W570" s="22">
        <f t="shared" si="65"/>
        <v>0</v>
      </c>
      <c r="X570" s="73"/>
      <c r="Y570" s="72" t="s">
        <v>3134</v>
      </c>
      <c r="Z570" s="72" t="s">
        <v>2974</v>
      </c>
      <c r="AA570" s="143" t="s">
        <v>295</v>
      </c>
      <c r="AB570" s="24" t="s">
        <v>294</v>
      </c>
    </row>
    <row r="571" spans="6:28" s="120" customFormat="1" ht="12.75" customHeight="1" outlineLevel="4">
      <c r="F571" s="121"/>
      <c r="G571" s="122"/>
      <c r="H571" s="122"/>
      <c r="I571" s="122"/>
      <c r="J571" s="123"/>
      <c r="K571" s="122"/>
      <c r="L571" s="124"/>
      <c r="M571" s="125"/>
      <c r="N571" s="124"/>
      <c r="O571" s="125"/>
      <c r="P571" s="126"/>
      <c r="Q571" s="127"/>
      <c r="R571" s="125"/>
      <c r="S571" s="125"/>
      <c r="T571" s="125"/>
      <c r="U571" s="128" t="s">
        <v>2908</v>
      </c>
      <c r="V571" s="125"/>
      <c r="W571" s="125"/>
      <c r="X571" s="125"/>
      <c r="Y571" s="122"/>
      <c r="Z571" s="122"/>
      <c r="AB571" s="24" t="s">
        <v>294</v>
      </c>
    </row>
    <row r="572" spans="6:28" s="62" customFormat="1" ht="16.5" customHeight="1" outlineLevel="3">
      <c r="F572" s="63"/>
      <c r="G572" s="6"/>
      <c r="H572" s="64"/>
      <c r="I572" s="64"/>
      <c r="J572" s="64" t="s">
        <v>1967</v>
      </c>
      <c r="K572" s="6"/>
      <c r="L572" s="65"/>
      <c r="M572" s="66"/>
      <c r="N572" s="65"/>
      <c r="O572" s="66"/>
      <c r="P572" s="67">
        <f>SUBTOTAL(9,P573:P591)</f>
        <v>0</v>
      </c>
      <c r="Q572" s="68"/>
      <c r="R572" s="69">
        <f>SUBTOTAL(9,R573:R591)</f>
        <v>0</v>
      </c>
      <c r="S572" s="66"/>
      <c r="T572" s="69">
        <f>SUBTOTAL(9,T573:T591)</f>
        <v>0</v>
      </c>
      <c r="U572" s="118" t="s">
        <v>2908</v>
      </c>
      <c r="V572" s="67">
        <f>SUBTOTAL(9,V573:V591)</f>
        <v>0</v>
      </c>
      <c r="W572" s="67">
        <f>SUBTOTAL(9,W573:W591)</f>
        <v>0</v>
      </c>
      <c r="X572" s="70"/>
      <c r="Y572" s="26"/>
      <c r="Z572" s="26"/>
      <c r="AB572" s="24" t="s">
        <v>294</v>
      </c>
    </row>
    <row r="573" spans="6:28" s="71" customFormat="1" ht="36" outlineLevel="4">
      <c r="F573" s="17">
        <v>302</v>
      </c>
      <c r="G573" s="18" t="s">
        <v>2929</v>
      </c>
      <c r="H573" s="72" t="s">
        <v>3552</v>
      </c>
      <c r="I573" s="72"/>
      <c r="J573" s="73" t="s">
        <v>480</v>
      </c>
      <c r="K573" s="18" t="s">
        <v>3000</v>
      </c>
      <c r="L573" s="74">
        <v>40</v>
      </c>
      <c r="M573" s="21">
        <v>0</v>
      </c>
      <c r="N573" s="74">
        <f t="shared" ref="N573:N590" si="66">L573*(1+M573/100)</f>
        <v>40</v>
      </c>
      <c r="O573" s="145"/>
      <c r="P573" s="22">
        <f t="shared" ref="P573:P590" si="67">N573*O573</f>
        <v>0</v>
      </c>
      <c r="Q573" s="75"/>
      <c r="R573" s="76">
        <f t="shared" ref="R573:R590" si="68">N573*Q573</f>
        <v>0</v>
      </c>
      <c r="S573" s="75"/>
      <c r="T573" s="76">
        <f t="shared" ref="T573:T590" si="69">N573*S573</f>
        <v>0</v>
      </c>
      <c r="U573" s="22">
        <v>21</v>
      </c>
      <c r="V573" s="22">
        <f t="shared" ref="V573:V590" si="70">P573*(U573/100)</f>
        <v>0</v>
      </c>
      <c r="W573" s="22">
        <f t="shared" ref="W573:W590" si="71">P573+V573</f>
        <v>0</v>
      </c>
      <c r="X573" s="73"/>
      <c r="Y573" s="72" t="s">
        <v>3134</v>
      </c>
      <c r="Z573" s="72" t="s">
        <v>2974</v>
      </c>
      <c r="AA573" s="143" t="s">
        <v>295</v>
      </c>
      <c r="AB573" s="24" t="s">
        <v>294</v>
      </c>
    </row>
    <row r="574" spans="6:28" s="71" customFormat="1" ht="36" outlineLevel="4">
      <c r="F574" s="17">
        <v>303</v>
      </c>
      <c r="G574" s="18" t="s">
        <v>2929</v>
      </c>
      <c r="H574" s="72" t="s">
        <v>3553</v>
      </c>
      <c r="I574" s="72"/>
      <c r="J574" s="73" t="s">
        <v>777</v>
      </c>
      <c r="K574" s="18" t="s">
        <v>3000</v>
      </c>
      <c r="L574" s="74">
        <v>16</v>
      </c>
      <c r="M574" s="21">
        <v>0</v>
      </c>
      <c r="N574" s="74">
        <f t="shared" si="66"/>
        <v>16</v>
      </c>
      <c r="O574" s="145"/>
      <c r="P574" s="22">
        <f t="shared" si="67"/>
        <v>0</v>
      </c>
      <c r="Q574" s="75"/>
      <c r="R574" s="76">
        <f t="shared" si="68"/>
        <v>0</v>
      </c>
      <c r="S574" s="75"/>
      <c r="T574" s="76">
        <f t="shared" si="69"/>
        <v>0</v>
      </c>
      <c r="U574" s="22">
        <v>21</v>
      </c>
      <c r="V574" s="22">
        <f t="shared" si="70"/>
        <v>0</v>
      </c>
      <c r="W574" s="22">
        <f t="shared" si="71"/>
        <v>0</v>
      </c>
      <c r="X574" s="73"/>
      <c r="Y574" s="72" t="s">
        <v>3134</v>
      </c>
      <c r="Z574" s="72" t="s">
        <v>2974</v>
      </c>
      <c r="AA574" s="143" t="s">
        <v>295</v>
      </c>
      <c r="AB574" s="24" t="s">
        <v>294</v>
      </c>
    </row>
    <row r="575" spans="6:28" s="71" customFormat="1" ht="24" outlineLevel="4">
      <c r="F575" s="17">
        <v>304</v>
      </c>
      <c r="G575" s="18" t="s">
        <v>2929</v>
      </c>
      <c r="H575" s="72" t="s">
        <v>3555</v>
      </c>
      <c r="I575" s="72"/>
      <c r="J575" s="73" t="s">
        <v>1061</v>
      </c>
      <c r="K575" s="18" t="s">
        <v>3000</v>
      </c>
      <c r="L575" s="74">
        <v>1</v>
      </c>
      <c r="M575" s="21">
        <v>0</v>
      </c>
      <c r="N575" s="74">
        <f t="shared" si="66"/>
        <v>1</v>
      </c>
      <c r="O575" s="145"/>
      <c r="P575" s="22">
        <f t="shared" si="67"/>
        <v>0</v>
      </c>
      <c r="Q575" s="75"/>
      <c r="R575" s="76">
        <f t="shared" si="68"/>
        <v>0</v>
      </c>
      <c r="S575" s="75"/>
      <c r="T575" s="76">
        <f t="shared" si="69"/>
        <v>0</v>
      </c>
      <c r="U575" s="22">
        <v>21</v>
      </c>
      <c r="V575" s="22">
        <f t="shared" si="70"/>
        <v>0</v>
      </c>
      <c r="W575" s="22">
        <f t="shared" si="71"/>
        <v>0</v>
      </c>
      <c r="X575" s="73"/>
      <c r="Y575" s="72" t="s">
        <v>3134</v>
      </c>
      <c r="Z575" s="72" t="s">
        <v>2974</v>
      </c>
      <c r="AA575" s="143" t="s">
        <v>295</v>
      </c>
      <c r="AB575" s="24" t="s">
        <v>294</v>
      </c>
    </row>
    <row r="576" spans="6:28" s="71" customFormat="1" ht="24" outlineLevel="4">
      <c r="F576" s="17">
        <v>305</v>
      </c>
      <c r="G576" s="18" t="s">
        <v>2929</v>
      </c>
      <c r="H576" s="72" t="s">
        <v>3556</v>
      </c>
      <c r="I576" s="72"/>
      <c r="J576" s="73" t="s">
        <v>1061</v>
      </c>
      <c r="K576" s="18" t="s">
        <v>3000</v>
      </c>
      <c r="L576" s="74">
        <v>1</v>
      </c>
      <c r="M576" s="21">
        <v>0</v>
      </c>
      <c r="N576" s="74">
        <f t="shared" si="66"/>
        <v>1</v>
      </c>
      <c r="O576" s="145"/>
      <c r="P576" s="22">
        <f t="shared" si="67"/>
        <v>0</v>
      </c>
      <c r="Q576" s="75"/>
      <c r="R576" s="76">
        <f t="shared" si="68"/>
        <v>0</v>
      </c>
      <c r="S576" s="75"/>
      <c r="T576" s="76">
        <f t="shared" si="69"/>
        <v>0</v>
      </c>
      <c r="U576" s="22">
        <v>21</v>
      </c>
      <c r="V576" s="22">
        <f t="shared" si="70"/>
        <v>0</v>
      </c>
      <c r="W576" s="22">
        <f t="shared" si="71"/>
        <v>0</v>
      </c>
      <c r="X576" s="73"/>
      <c r="Y576" s="72" t="s">
        <v>3134</v>
      </c>
      <c r="Z576" s="72" t="s">
        <v>2974</v>
      </c>
      <c r="AA576" s="143" t="s">
        <v>295</v>
      </c>
      <c r="AB576" s="24" t="s">
        <v>294</v>
      </c>
    </row>
    <row r="577" spans="6:28" s="71" customFormat="1" ht="24" outlineLevel="4">
      <c r="F577" s="17">
        <v>306</v>
      </c>
      <c r="G577" s="18" t="s">
        <v>2929</v>
      </c>
      <c r="H577" s="72" t="s">
        <v>3557</v>
      </c>
      <c r="I577" s="72"/>
      <c r="J577" s="73" t="s">
        <v>1061</v>
      </c>
      <c r="K577" s="18" t="s">
        <v>3000</v>
      </c>
      <c r="L577" s="74">
        <v>1</v>
      </c>
      <c r="M577" s="21">
        <v>0</v>
      </c>
      <c r="N577" s="74">
        <f t="shared" si="66"/>
        <v>1</v>
      </c>
      <c r="O577" s="145"/>
      <c r="P577" s="22">
        <f t="shared" si="67"/>
        <v>0</v>
      </c>
      <c r="Q577" s="75"/>
      <c r="R577" s="76">
        <f t="shared" si="68"/>
        <v>0</v>
      </c>
      <c r="S577" s="75"/>
      <c r="T577" s="76">
        <f t="shared" si="69"/>
        <v>0</v>
      </c>
      <c r="U577" s="22">
        <v>21</v>
      </c>
      <c r="V577" s="22">
        <f t="shared" si="70"/>
        <v>0</v>
      </c>
      <c r="W577" s="22">
        <f t="shared" si="71"/>
        <v>0</v>
      </c>
      <c r="X577" s="73"/>
      <c r="Y577" s="72" t="s">
        <v>3134</v>
      </c>
      <c r="Z577" s="72" t="s">
        <v>2974</v>
      </c>
      <c r="AA577" s="143" t="s">
        <v>295</v>
      </c>
      <c r="AB577" s="24" t="s">
        <v>294</v>
      </c>
    </row>
    <row r="578" spans="6:28" s="71" customFormat="1" ht="24" outlineLevel="4">
      <c r="F578" s="17">
        <v>307</v>
      </c>
      <c r="G578" s="18" t="s">
        <v>2929</v>
      </c>
      <c r="H578" s="72" t="s">
        <v>3558</v>
      </c>
      <c r="I578" s="72"/>
      <c r="J578" s="73" t="s">
        <v>1061</v>
      </c>
      <c r="K578" s="18" t="s">
        <v>3000</v>
      </c>
      <c r="L578" s="74">
        <v>1</v>
      </c>
      <c r="M578" s="21">
        <v>0</v>
      </c>
      <c r="N578" s="74">
        <f t="shared" si="66"/>
        <v>1</v>
      </c>
      <c r="O578" s="145"/>
      <c r="P578" s="22">
        <f t="shared" si="67"/>
        <v>0</v>
      </c>
      <c r="Q578" s="75"/>
      <c r="R578" s="76">
        <f t="shared" si="68"/>
        <v>0</v>
      </c>
      <c r="S578" s="75"/>
      <c r="T578" s="76">
        <f t="shared" si="69"/>
        <v>0</v>
      </c>
      <c r="U578" s="22">
        <v>21</v>
      </c>
      <c r="V578" s="22">
        <f t="shared" si="70"/>
        <v>0</v>
      </c>
      <c r="W578" s="22">
        <f t="shared" si="71"/>
        <v>0</v>
      </c>
      <c r="X578" s="73"/>
      <c r="Y578" s="72" t="s">
        <v>3134</v>
      </c>
      <c r="Z578" s="72" t="s">
        <v>2974</v>
      </c>
      <c r="AA578" s="143" t="s">
        <v>295</v>
      </c>
      <c r="AB578" s="24" t="s">
        <v>294</v>
      </c>
    </row>
    <row r="579" spans="6:28" s="71" customFormat="1" ht="24" outlineLevel="4">
      <c r="F579" s="17">
        <v>308</v>
      </c>
      <c r="G579" s="18" t="s">
        <v>2929</v>
      </c>
      <c r="H579" s="72" t="s">
        <v>3559</v>
      </c>
      <c r="I579" s="72"/>
      <c r="J579" s="73" t="s">
        <v>608</v>
      </c>
      <c r="K579" s="18" t="s">
        <v>3000</v>
      </c>
      <c r="L579" s="74">
        <v>1</v>
      </c>
      <c r="M579" s="21">
        <v>0</v>
      </c>
      <c r="N579" s="74">
        <f t="shared" si="66"/>
        <v>1</v>
      </c>
      <c r="O579" s="145"/>
      <c r="P579" s="22">
        <f t="shared" si="67"/>
        <v>0</v>
      </c>
      <c r="Q579" s="75"/>
      <c r="R579" s="76">
        <f t="shared" si="68"/>
        <v>0</v>
      </c>
      <c r="S579" s="75"/>
      <c r="T579" s="76">
        <f t="shared" si="69"/>
        <v>0</v>
      </c>
      <c r="U579" s="22">
        <v>21</v>
      </c>
      <c r="V579" s="22">
        <f t="shared" si="70"/>
        <v>0</v>
      </c>
      <c r="W579" s="22">
        <f t="shared" si="71"/>
        <v>0</v>
      </c>
      <c r="X579" s="73"/>
      <c r="Y579" s="72" t="s">
        <v>3134</v>
      </c>
      <c r="Z579" s="72" t="s">
        <v>2974</v>
      </c>
      <c r="AA579" s="143" t="s">
        <v>295</v>
      </c>
      <c r="AB579" s="24" t="s">
        <v>294</v>
      </c>
    </row>
    <row r="580" spans="6:28" s="71" customFormat="1" ht="24" outlineLevel="4">
      <c r="F580" s="17">
        <v>309</v>
      </c>
      <c r="G580" s="18" t="s">
        <v>2929</v>
      </c>
      <c r="H580" s="72" t="s">
        <v>3560</v>
      </c>
      <c r="I580" s="72"/>
      <c r="J580" s="73" t="s">
        <v>1061</v>
      </c>
      <c r="K580" s="18" t="s">
        <v>3000</v>
      </c>
      <c r="L580" s="74">
        <v>1</v>
      </c>
      <c r="M580" s="21">
        <v>0</v>
      </c>
      <c r="N580" s="74">
        <f t="shared" si="66"/>
        <v>1</v>
      </c>
      <c r="O580" s="145"/>
      <c r="P580" s="22">
        <f t="shared" si="67"/>
        <v>0</v>
      </c>
      <c r="Q580" s="75"/>
      <c r="R580" s="76">
        <f t="shared" si="68"/>
        <v>0</v>
      </c>
      <c r="S580" s="75"/>
      <c r="T580" s="76">
        <f t="shared" si="69"/>
        <v>0</v>
      </c>
      <c r="U580" s="22">
        <v>21</v>
      </c>
      <c r="V580" s="22">
        <f t="shared" si="70"/>
        <v>0</v>
      </c>
      <c r="W580" s="22">
        <f t="shared" si="71"/>
        <v>0</v>
      </c>
      <c r="X580" s="73"/>
      <c r="Y580" s="72" t="s">
        <v>3134</v>
      </c>
      <c r="Z580" s="72" t="s">
        <v>2974</v>
      </c>
      <c r="AA580" s="143" t="s">
        <v>295</v>
      </c>
      <c r="AB580" s="24" t="s">
        <v>294</v>
      </c>
    </row>
    <row r="581" spans="6:28" s="71" customFormat="1" ht="24" outlineLevel="4">
      <c r="F581" s="17">
        <v>310</v>
      </c>
      <c r="G581" s="18" t="s">
        <v>2929</v>
      </c>
      <c r="H581" s="72" t="s">
        <v>3561</v>
      </c>
      <c r="I581" s="72"/>
      <c r="J581" s="73" t="s">
        <v>1061</v>
      </c>
      <c r="K581" s="18" t="s">
        <v>3000</v>
      </c>
      <c r="L581" s="74">
        <v>1</v>
      </c>
      <c r="M581" s="21">
        <v>0</v>
      </c>
      <c r="N581" s="74">
        <f t="shared" si="66"/>
        <v>1</v>
      </c>
      <c r="O581" s="145"/>
      <c r="P581" s="22">
        <f t="shared" si="67"/>
        <v>0</v>
      </c>
      <c r="Q581" s="75"/>
      <c r="R581" s="76">
        <f t="shared" si="68"/>
        <v>0</v>
      </c>
      <c r="S581" s="75"/>
      <c r="T581" s="76">
        <f t="shared" si="69"/>
        <v>0</v>
      </c>
      <c r="U581" s="22">
        <v>21</v>
      </c>
      <c r="V581" s="22">
        <f t="shared" si="70"/>
        <v>0</v>
      </c>
      <c r="W581" s="22">
        <f t="shared" si="71"/>
        <v>0</v>
      </c>
      <c r="X581" s="73"/>
      <c r="Y581" s="72" t="s">
        <v>3134</v>
      </c>
      <c r="Z581" s="72" t="s">
        <v>2974</v>
      </c>
      <c r="AA581" s="143" t="s">
        <v>295</v>
      </c>
      <c r="AB581" s="24" t="s">
        <v>294</v>
      </c>
    </row>
    <row r="582" spans="6:28" s="71" customFormat="1" ht="24" outlineLevel="4">
      <c r="F582" s="17">
        <v>311</v>
      </c>
      <c r="G582" s="18" t="s">
        <v>2929</v>
      </c>
      <c r="H582" s="72" t="s">
        <v>3562</v>
      </c>
      <c r="I582" s="72"/>
      <c r="J582" s="73" t="s">
        <v>1061</v>
      </c>
      <c r="K582" s="18" t="s">
        <v>3000</v>
      </c>
      <c r="L582" s="74">
        <v>1</v>
      </c>
      <c r="M582" s="21">
        <v>0</v>
      </c>
      <c r="N582" s="74">
        <f t="shared" si="66"/>
        <v>1</v>
      </c>
      <c r="O582" s="145"/>
      <c r="P582" s="22">
        <f t="shared" si="67"/>
        <v>0</v>
      </c>
      <c r="Q582" s="75"/>
      <c r="R582" s="76">
        <f t="shared" si="68"/>
        <v>0</v>
      </c>
      <c r="S582" s="75"/>
      <c r="T582" s="76">
        <f t="shared" si="69"/>
        <v>0</v>
      </c>
      <c r="U582" s="22">
        <v>21</v>
      </c>
      <c r="V582" s="22">
        <f t="shared" si="70"/>
        <v>0</v>
      </c>
      <c r="W582" s="22">
        <f t="shared" si="71"/>
        <v>0</v>
      </c>
      <c r="X582" s="73"/>
      <c r="Y582" s="72" t="s">
        <v>3134</v>
      </c>
      <c r="Z582" s="72" t="s">
        <v>2974</v>
      </c>
      <c r="AA582" s="143" t="s">
        <v>295</v>
      </c>
      <c r="AB582" s="24" t="s">
        <v>294</v>
      </c>
    </row>
    <row r="583" spans="6:28" s="71" customFormat="1" ht="24" outlineLevel="4">
      <c r="F583" s="17">
        <v>312</v>
      </c>
      <c r="G583" s="18" t="s">
        <v>2929</v>
      </c>
      <c r="H583" s="72" t="s">
        <v>3563</v>
      </c>
      <c r="I583" s="72"/>
      <c r="J583" s="73" t="s">
        <v>1061</v>
      </c>
      <c r="K583" s="18" t="s">
        <v>3000</v>
      </c>
      <c r="L583" s="74">
        <v>1</v>
      </c>
      <c r="M583" s="21">
        <v>0</v>
      </c>
      <c r="N583" s="74">
        <f t="shared" si="66"/>
        <v>1</v>
      </c>
      <c r="O583" s="145"/>
      <c r="P583" s="22">
        <f t="shared" si="67"/>
        <v>0</v>
      </c>
      <c r="Q583" s="75"/>
      <c r="R583" s="76">
        <f t="shared" si="68"/>
        <v>0</v>
      </c>
      <c r="S583" s="75"/>
      <c r="T583" s="76">
        <f t="shared" si="69"/>
        <v>0</v>
      </c>
      <c r="U583" s="22">
        <v>21</v>
      </c>
      <c r="V583" s="22">
        <f t="shared" si="70"/>
        <v>0</v>
      </c>
      <c r="W583" s="22">
        <f t="shared" si="71"/>
        <v>0</v>
      </c>
      <c r="X583" s="73"/>
      <c r="Y583" s="72" t="s">
        <v>3134</v>
      </c>
      <c r="Z583" s="72" t="s">
        <v>2974</v>
      </c>
      <c r="AA583" s="143" t="s">
        <v>295</v>
      </c>
      <c r="AB583" s="24" t="s">
        <v>294</v>
      </c>
    </row>
    <row r="584" spans="6:28" s="71" customFormat="1" ht="24" outlineLevel="4">
      <c r="F584" s="17">
        <v>313</v>
      </c>
      <c r="G584" s="18" t="s">
        <v>2929</v>
      </c>
      <c r="H584" s="72" t="s">
        <v>3564</v>
      </c>
      <c r="I584" s="72"/>
      <c r="J584" s="73" t="s">
        <v>1061</v>
      </c>
      <c r="K584" s="18" t="s">
        <v>3000</v>
      </c>
      <c r="L584" s="74">
        <v>1</v>
      </c>
      <c r="M584" s="21">
        <v>0</v>
      </c>
      <c r="N584" s="74">
        <f t="shared" si="66"/>
        <v>1</v>
      </c>
      <c r="O584" s="145"/>
      <c r="P584" s="22">
        <f t="shared" si="67"/>
        <v>0</v>
      </c>
      <c r="Q584" s="75"/>
      <c r="R584" s="76">
        <f t="shared" si="68"/>
        <v>0</v>
      </c>
      <c r="S584" s="75"/>
      <c r="T584" s="76">
        <f t="shared" si="69"/>
        <v>0</v>
      </c>
      <c r="U584" s="22">
        <v>21</v>
      </c>
      <c r="V584" s="22">
        <f t="shared" si="70"/>
        <v>0</v>
      </c>
      <c r="W584" s="22">
        <f t="shared" si="71"/>
        <v>0</v>
      </c>
      <c r="X584" s="73"/>
      <c r="Y584" s="72" t="s">
        <v>3134</v>
      </c>
      <c r="Z584" s="72" t="s">
        <v>2974</v>
      </c>
      <c r="AA584" s="143" t="s">
        <v>295</v>
      </c>
      <c r="AB584" s="24" t="s">
        <v>294</v>
      </c>
    </row>
    <row r="585" spans="6:28" s="71" customFormat="1" ht="24" outlineLevel="4">
      <c r="F585" s="17">
        <v>314</v>
      </c>
      <c r="G585" s="18" t="s">
        <v>2929</v>
      </c>
      <c r="H585" s="72" t="s">
        <v>3565</v>
      </c>
      <c r="I585" s="72"/>
      <c r="J585" s="73" t="s">
        <v>1061</v>
      </c>
      <c r="K585" s="18" t="s">
        <v>3000</v>
      </c>
      <c r="L585" s="74">
        <v>1</v>
      </c>
      <c r="M585" s="21">
        <v>0</v>
      </c>
      <c r="N585" s="74">
        <f t="shared" si="66"/>
        <v>1</v>
      </c>
      <c r="O585" s="145"/>
      <c r="P585" s="22">
        <f t="shared" si="67"/>
        <v>0</v>
      </c>
      <c r="Q585" s="75"/>
      <c r="R585" s="76">
        <f t="shared" si="68"/>
        <v>0</v>
      </c>
      <c r="S585" s="75"/>
      <c r="T585" s="76">
        <f t="shared" si="69"/>
        <v>0</v>
      </c>
      <c r="U585" s="22">
        <v>21</v>
      </c>
      <c r="V585" s="22">
        <f t="shared" si="70"/>
        <v>0</v>
      </c>
      <c r="W585" s="22">
        <f t="shared" si="71"/>
        <v>0</v>
      </c>
      <c r="X585" s="73"/>
      <c r="Y585" s="72" t="s">
        <v>3134</v>
      </c>
      <c r="Z585" s="72" t="s">
        <v>2974</v>
      </c>
      <c r="AA585" s="143" t="s">
        <v>295</v>
      </c>
      <c r="AB585" s="24" t="s">
        <v>294</v>
      </c>
    </row>
    <row r="586" spans="6:28" s="71" customFormat="1" ht="36" outlineLevel="4">
      <c r="F586" s="17">
        <v>315</v>
      </c>
      <c r="G586" s="18" t="s">
        <v>2929</v>
      </c>
      <c r="H586" s="72" t="s">
        <v>3566</v>
      </c>
      <c r="I586" s="72"/>
      <c r="J586" s="73" t="s">
        <v>479</v>
      </c>
      <c r="K586" s="18" t="s">
        <v>3000</v>
      </c>
      <c r="L586" s="74">
        <v>1</v>
      </c>
      <c r="M586" s="21">
        <v>0</v>
      </c>
      <c r="N586" s="74">
        <f t="shared" si="66"/>
        <v>1</v>
      </c>
      <c r="O586" s="145"/>
      <c r="P586" s="22">
        <f t="shared" si="67"/>
        <v>0</v>
      </c>
      <c r="Q586" s="75"/>
      <c r="R586" s="76">
        <f t="shared" si="68"/>
        <v>0</v>
      </c>
      <c r="S586" s="75"/>
      <c r="T586" s="76">
        <f t="shared" si="69"/>
        <v>0</v>
      </c>
      <c r="U586" s="22">
        <v>21</v>
      </c>
      <c r="V586" s="22">
        <f t="shared" si="70"/>
        <v>0</v>
      </c>
      <c r="W586" s="22">
        <f t="shared" si="71"/>
        <v>0</v>
      </c>
      <c r="X586" s="73"/>
      <c r="Y586" s="72" t="s">
        <v>3134</v>
      </c>
      <c r="Z586" s="72" t="s">
        <v>2974</v>
      </c>
      <c r="AA586" s="143" t="s">
        <v>295</v>
      </c>
      <c r="AB586" s="24" t="s">
        <v>294</v>
      </c>
    </row>
    <row r="587" spans="6:28" s="71" customFormat="1" ht="36" outlineLevel="4">
      <c r="F587" s="17">
        <v>316</v>
      </c>
      <c r="G587" s="18" t="s">
        <v>2929</v>
      </c>
      <c r="H587" s="72" t="s">
        <v>3567</v>
      </c>
      <c r="I587" s="72"/>
      <c r="J587" s="73" t="s">
        <v>479</v>
      </c>
      <c r="K587" s="18" t="s">
        <v>3000</v>
      </c>
      <c r="L587" s="74">
        <v>1</v>
      </c>
      <c r="M587" s="21">
        <v>0</v>
      </c>
      <c r="N587" s="74">
        <f t="shared" si="66"/>
        <v>1</v>
      </c>
      <c r="O587" s="145"/>
      <c r="P587" s="22">
        <f t="shared" si="67"/>
        <v>0</v>
      </c>
      <c r="Q587" s="75"/>
      <c r="R587" s="76">
        <f t="shared" si="68"/>
        <v>0</v>
      </c>
      <c r="S587" s="75"/>
      <c r="T587" s="76">
        <f t="shared" si="69"/>
        <v>0</v>
      </c>
      <c r="U587" s="22">
        <v>21</v>
      </c>
      <c r="V587" s="22">
        <f t="shared" si="70"/>
        <v>0</v>
      </c>
      <c r="W587" s="22">
        <f t="shared" si="71"/>
        <v>0</v>
      </c>
      <c r="X587" s="73"/>
      <c r="Y587" s="72" t="s">
        <v>3134</v>
      </c>
      <c r="Z587" s="72" t="s">
        <v>2974</v>
      </c>
      <c r="AA587" s="143" t="s">
        <v>295</v>
      </c>
      <c r="AB587" s="24" t="s">
        <v>294</v>
      </c>
    </row>
    <row r="588" spans="6:28" s="71" customFormat="1" ht="24" outlineLevel="4">
      <c r="F588" s="17">
        <v>317</v>
      </c>
      <c r="G588" s="18" t="s">
        <v>2929</v>
      </c>
      <c r="H588" s="72" t="s">
        <v>3568</v>
      </c>
      <c r="I588" s="72"/>
      <c r="J588" s="73" t="s">
        <v>675</v>
      </c>
      <c r="K588" s="18" t="s">
        <v>3000</v>
      </c>
      <c r="L588" s="74">
        <v>1</v>
      </c>
      <c r="M588" s="21">
        <v>0</v>
      </c>
      <c r="N588" s="74">
        <f t="shared" si="66"/>
        <v>1</v>
      </c>
      <c r="O588" s="145"/>
      <c r="P588" s="22">
        <f t="shared" si="67"/>
        <v>0</v>
      </c>
      <c r="Q588" s="75"/>
      <c r="R588" s="76">
        <f t="shared" si="68"/>
        <v>0</v>
      </c>
      <c r="S588" s="75"/>
      <c r="T588" s="76">
        <f t="shared" si="69"/>
        <v>0</v>
      </c>
      <c r="U588" s="22">
        <v>21</v>
      </c>
      <c r="V588" s="22">
        <f t="shared" si="70"/>
        <v>0</v>
      </c>
      <c r="W588" s="22">
        <f t="shared" si="71"/>
        <v>0</v>
      </c>
      <c r="X588" s="73"/>
      <c r="Y588" s="72" t="s">
        <v>3134</v>
      </c>
      <c r="Z588" s="72" t="s">
        <v>2974</v>
      </c>
      <c r="AA588" s="143" t="s">
        <v>295</v>
      </c>
      <c r="AB588" s="24" t="s">
        <v>294</v>
      </c>
    </row>
    <row r="589" spans="6:28" s="71" customFormat="1" outlineLevel="4">
      <c r="F589" s="17">
        <v>318</v>
      </c>
      <c r="G589" s="18" t="s">
        <v>2906</v>
      </c>
      <c r="H589" s="72" t="s">
        <v>3323</v>
      </c>
      <c r="I589" s="72"/>
      <c r="J589" s="73" t="s">
        <v>2580</v>
      </c>
      <c r="K589" s="18" t="s">
        <v>3000</v>
      </c>
      <c r="L589" s="74">
        <v>5</v>
      </c>
      <c r="M589" s="21">
        <v>0</v>
      </c>
      <c r="N589" s="74">
        <f t="shared" si="66"/>
        <v>5</v>
      </c>
      <c r="O589" s="145"/>
      <c r="P589" s="22">
        <f t="shared" si="67"/>
        <v>0</v>
      </c>
      <c r="Q589" s="75"/>
      <c r="R589" s="76">
        <f t="shared" si="68"/>
        <v>0</v>
      </c>
      <c r="S589" s="75"/>
      <c r="T589" s="76">
        <f t="shared" si="69"/>
        <v>0</v>
      </c>
      <c r="U589" s="22">
        <v>21</v>
      </c>
      <c r="V589" s="22">
        <f t="shared" si="70"/>
        <v>0</v>
      </c>
      <c r="W589" s="22">
        <f t="shared" si="71"/>
        <v>0</v>
      </c>
      <c r="X589" s="73"/>
      <c r="Y589" s="72" t="s">
        <v>3134</v>
      </c>
      <c r="Z589" s="72" t="s">
        <v>2974</v>
      </c>
      <c r="AA589" s="143" t="s">
        <v>295</v>
      </c>
      <c r="AB589" s="24" t="s">
        <v>294</v>
      </c>
    </row>
    <row r="590" spans="6:28" s="71" customFormat="1" outlineLevel="4">
      <c r="F590" s="17">
        <v>319</v>
      </c>
      <c r="G590" s="18" t="s">
        <v>2906</v>
      </c>
      <c r="H590" s="72" t="s">
        <v>3322</v>
      </c>
      <c r="I590" s="72"/>
      <c r="J590" s="73" t="s">
        <v>2579</v>
      </c>
      <c r="K590" s="18" t="s">
        <v>3000</v>
      </c>
      <c r="L590" s="74">
        <v>3</v>
      </c>
      <c r="M590" s="21">
        <v>0</v>
      </c>
      <c r="N590" s="74">
        <f t="shared" si="66"/>
        <v>3</v>
      </c>
      <c r="O590" s="145"/>
      <c r="P590" s="22">
        <f t="shared" si="67"/>
        <v>0</v>
      </c>
      <c r="Q590" s="75"/>
      <c r="R590" s="76">
        <f t="shared" si="68"/>
        <v>0</v>
      </c>
      <c r="S590" s="75"/>
      <c r="T590" s="76">
        <f t="shared" si="69"/>
        <v>0</v>
      </c>
      <c r="U590" s="22">
        <v>21</v>
      </c>
      <c r="V590" s="22">
        <f t="shared" si="70"/>
        <v>0</v>
      </c>
      <c r="W590" s="22">
        <f t="shared" si="71"/>
        <v>0</v>
      </c>
      <c r="X590" s="73"/>
      <c r="Y590" s="72" t="s">
        <v>3134</v>
      </c>
      <c r="Z590" s="72" t="s">
        <v>2974</v>
      </c>
      <c r="AA590" s="143" t="s">
        <v>295</v>
      </c>
      <c r="AB590" s="24" t="s">
        <v>294</v>
      </c>
    </row>
    <row r="591" spans="6:28" s="120" customFormat="1" ht="12.75" customHeight="1" outlineLevel="4">
      <c r="F591" s="121"/>
      <c r="G591" s="122"/>
      <c r="H591" s="122"/>
      <c r="I591" s="122"/>
      <c r="J591" s="123"/>
      <c r="K591" s="122"/>
      <c r="L591" s="124"/>
      <c r="M591" s="125"/>
      <c r="N591" s="124"/>
      <c r="O591" s="125"/>
      <c r="P591" s="126"/>
      <c r="Q591" s="127"/>
      <c r="R591" s="125"/>
      <c r="S591" s="125"/>
      <c r="T591" s="125"/>
      <c r="U591" s="128" t="s">
        <v>2908</v>
      </c>
      <c r="V591" s="125"/>
      <c r="W591" s="125"/>
      <c r="X591" s="125"/>
      <c r="Y591" s="122"/>
      <c r="Z591" s="122"/>
      <c r="AB591" s="24" t="s">
        <v>294</v>
      </c>
    </row>
    <row r="592" spans="6:28" s="62" customFormat="1" ht="16.5" customHeight="1" outlineLevel="3">
      <c r="F592" s="63"/>
      <c r="G592" s="6"/>
      <c r="H592" s="64"/>
      <c r="I592" s="64"/>
      <c r="J592" s="64" t="s">
        <v>1990</v>
      </c>
      <c r="K592" s="6"/>
      <c r="L592" s="65"/>
      <c r="M592" s="66"/>
      <c r="N592" s="65"/>
      <c r="O592" s="66"/>
      <c r="P592" s="67">
        <f>SUBTOTAL(9,P593:P594)</f>
        <v>0</v>
      </c>
      <c r="Q592" s="68"/>
      <c r="R592" s="69">
        <f>SUBTOTAL(9,R593:R594)</f>
        <v>0</v>
      </c>
      <c r="S592" s="66"/>
      <c r="T592" s="69">
        <f>SUBTOTAL(9,T593:T594)</f>
        <v>0</v>
      </c>
      <c r="U592" s="118" t="s">
        <v>2908</v>
      </c>
      <c r="V592" s="67">
        <f>SUBTOTAL(9,V593:V594)</f>
        <v>0</v>
      </c>
      <c r="W592" s="67">
        <f>SUBTOTAL(9,W593:W594)</f>
        <v>0</v>
      </c>
      <c r="X592" s="70"/>
      <c r="Y592" s="26"/>
      <c r="Z592" s="26"/>
      <c r="AB592" s="24" t="s">
        <v>294</v>
      </c>
    </row>
    <row r="593" spans="6:28" s="71" customFormat="1" ht="36" outlineLevel="4">
      <c r="F593" s="17">
        <v>320</v>
      </c>
      <c r="G593" s="18" t="s">
        <v>2929</v>
      </c>
      <c r="H593" s="72" t="s">
        <v>3554</v>
      </c>
      <c r="I593" s="72"/>
      <c r="J593" s="73" t="s">
        <v>773</v>
      </c>
      <c r="K593" s="18" t="s">
        <v>3000</v>
      </c>
      <c r="L593" s="74">
        <v>1</v>
      </c>
      <c r="M593" s="21">
        <v>0</v>
      </c>
      <c r="N593" s="74">
        <f>L593*(1+M593/100)</f>
        <v>1</v>
      </c>
      <c r="O593" s="145"/>
      <c r="P593" s="22">
        <f>N593*O593</f>
        <v>0</v>
      </c>
      <c r="Q593" s="75"/>
      <c r="R593" s="76">
        <f>N593*Q593</f>
        <v>0</v>
      </c>
      <c r="S593" s="75"/>
      <c r="T593" s="76">
        <f>N593*S593</f>
        <v>0</v>
      </c>
      <c r="U593" s="22">
        <v>21</v>
      </c>
      <c r="V593" s="22">
        <f>P593*(U593/100)</f>
        <v>0</v>
      </c>
      <c r="W593" s="22">
        <f>P593+V593</f>
        <v>0</v>
      </c>
      <c r="X593" s="73"/>
      <c r="Y593" s="72" t="s">
        <v>3134</v>
      </c>
      <c r="Z593" s="72" t="s">
        <v>2974</v>
      </c>
      <c r="AA593" s="143" t="s">
        <v>295</v>
      </c>
      <c r="AB593" s="24" t="s">
        <v>294</v>
      </c>
    </row>
    <row r="594" spans="6:28" s="120" customFormat="1" ht="12.75" customHeight="1" outlineLevel="4">
      <c r="F594" s="121"/>
      <c r="G594" s="122"/>
      <c r="H594" s="122"/>
      <c r="I594" s="122"/>
      <c r="J594" s="123"/>
      <c r="K594" s="122"/>
      <c r="L594" s="124"/>
      <c r="M594" s="125"/>
      <c r="N594" s="124"/>
      <c r="O594" s="125"/>
      <c r="P594" s="126"/>
      <c r="Q594" s="127"/>
      <c r="R594" s="125"/>
      <c r="S594" s="125"/>
      <c r="T594" s="125"/>
      <c r="U594" s="128" t="s">
        <v>2908</v>
      </c>
      <c r="V594" s="125"/>
      <c r="W594" s="125"/>
      <c r="X594" s="125"/>
      <c r="Y594" s="122"/>
      <c r="Z594" s="122"/>
      <c r="AB594" s="24" t="s">
        <v>294</v>
      </c>
    </row>
    <row r="595" spans="6:28" s="62" customFormat="1" ht="16.5" customHeight="1" outlineLevel="3">
      <c r="F595" s="63"/>
      <c r="G595" s="6"/>
      <c r="H595" s="64"/>
      <c r="I595" s="64"/>
      <c r="J595" s="64" t="s">
        <v>2854</v>
      </c>
      <c r="K595" s="6"/>
      <c r="L595" s="65"/>
      <c r="M595" s="66"/>
      <c r="N595" s="65"/>
      <c r="O595" s="66"/>
      <c r="P595" s="67">
        <f>SUBTOTAL(9,P596:P606)</f>
        <v>0</v>
      </c>
      <c r="Q595" s="68"/>
      <c r="R595" s="69">
        <f>SUBTOTAL(9,R596:R606)</f>
        <v>0</v>
      </c>
      <c r="S595" s="66"/>
      <c r="T595" s="69">
        <f>SUBTOTAL(9,T596:T606)</f>
        <v>0</v>
      </c>
      <c r="U595" s="118" t="s">
        <v>2908</v>
      </c>
      <c r="V595" s="67">
        <f>SUBTOTAL(9,V596:V606)</f>
        <v>0</v>
      </c>
      <c r="W595" s="67">
        <f>SUBTOTAL(9,W596:W606)</f>
        <v>0</v>
      </c>
      <c r="X595" s="70"/>
      <c r="Y595" s="26"/>
      <c r="Z595" s="26"/>
      <c r="AB595" s="24" t="s">
        <v>294</v>
      </c>
    </row>
    <row r="596" spans="6:28" s="71" customFormat="1" outlineLevel="4">
      <c r="F596" s="17">
        <v>321</v>
      </c>
      <c r="G596" s="18" t="s">
        <v>2929</v>
      </c>
      <c r="H596" s="72" t="s">
        <v>3572</v>
      </c>
      <c r="I596" s="72"/>
      <c r="J596" s="73" t="s">
        <v>912</v>
      </c>
      <c r="K596" s="18" t="s">
        <v>3000</v>
      </c>
      <c r="L596" s="74">
        <v>1</v>
      </c>
      <c r="M596" s="21">
        <v>0</v>
      </c>
      <c r="N596" s="74">
        <f t="shared" ref="N596:N605" si="72">L596*(1+M596/100)</f>
        <v>1</v>
      </c>
      <c r="O596" s="145"/>
      <c r="P596" s="22">
        <f t="shared" ref="P596:P605" si="73">N596*O596</f>
        <v>0</v>
      </c>
      <c r="Q596" s="75"/>
      <c r="R596" s="76">
        <f t="shared" ref="R596:R605" si="74">N596*Q596</f>
        <v>0</v>
      </c>
      <c r="S596" s="75"/>
      <c r="T596" s="76">
        <f t="shared" ref="T596:T605" si="75">N596*S596</f>
        <v>0</v>
      </c>
      <c r="U596" s="22">
        <v>21</v>
      </c>
      <c r="V596" s="22">
        <f t="shared" ref="V596:V605" si="76">P596*(U596/100)</f>
        <v>0</v>
      </c>
      <c r="W596" s="22">
        <f t="shared" ref="W596:W605" si="77">P596+V596</f>
        <v>0</v>
      </c>
      <c r="X596" s="73"/>
      <c r="Y596" s="72" t="s">
        <v>3134</v>
      </c>
      <c r="Z596" s="72" t="s">
        <v>2974</v>
      </c>
      <c r="AA596" s="143" t="s">
        <v>295</v>
      </c>
      <c r="AB596" s="24" t="s">
        <v>294</v>
      </c>
    </row>
    <row r="597" spans="6:28" s="71" customFormat="1" outlineLevel="4">
      <c r="F597" s="17">
        <v>322</v>
      </c>
      <c r="G597" s="18" t="s">
        <v>2929</v>
      </c>
      <c r="H597" s="72" t="s">
        <v>3578</v>
      </c>
      <c r="I597" s="72"/>
      <c r="J597" s="73" t="s">
        <v>913</v>
      </c>
      <c r="K597" s="18" t="s">
        <v>3000</v>
      </c>
      <c r="L597" s="74">
        <v>1</v>
      </c>
      <c r="M597" s="21">
        <v>0</v>
      </c>
      <c r="N597" s="74">
        <f t="shared" si="72"/>
        <v>1</v>
      </c>
      <c r="O597" s="145"/>
      <c r="P597" s="22">
        <f t="shared" si="73"/>
        <v>0</v>
      </c>
      <c r="Q597" s="75"/>
      <c r="R597" s="76">
        <f t="shared" si="74"/>
        <v>0</v>
      </c>
      <c r="S597" s="75"/>
      <c r="T597" s="76">
        <f t="shared" si="75"/>
        <v>0</v>
      </c>
      <c r="U597" s="22">
        <v>21</v>
      </c>
      <c r="V597" s="22">
        <f t="shared" si="76"/>
        <v>0</v>
      </c>
      <c r="W597" s="22">
        <f t="shared" si="77"/>
        <v>0</v>
      </c>
      <c r="X597" s="73"/>
      <c r="Y597" s="72" t="s">
        <v>3134</v>
      </c>
      <c r="Z597" s="72" t="s">
        <v>2974</v>
      </c>
      <c r="AA597" s="143" t="s">
        <v>295</v>
      </c>
      <c r="AB597" s="24" t="s">
        <v>294</v>
      </c>
    </row>
    <row r="598" spans="6:28" s="71" customFormat="1" outlineLevel="4">
      <c r="F598" s="17">
        <v>323</v>
      </c>
      <c r="G598" s="18" t="s">
        <v>2929</v>
      </c>
      <c r="H598" s="72" t="s">
        <v>3579</v>
      </c>
      <c r="I598" s="72"/>
      <c r="J598" s="73" t="s">
        <v>904</v>
      </c>
      <c r="K598" s="18" t="s">
        <v>3000</v>
      </c>
      <c r="L598" s="74">
        <v>1</v>
      </c>
      <c r="M598" s="21">
        <v>0</v>
      </c>
      <c r="N598" s="74">
        <f t="shared" si="72"/>
        <v>1</v>
      </c>
      <c r="O598" s="145"/>
      <c r="P598" s="22">
        <f t="shared" si="73"/>
        <v>0</v>
      </c>
      <c r="Q598" s="75"/>
      <c r="R598" s="76">
        <f t="shared" si="74"/>
        <v>0</v>
      </c>
      <c r="S598" s="75"/>
      <c r="T598" s="76">
        <f t="shared" si="75"/>
        <v>0</v>
      </c>
      <c r="U598" s="22">
        <v>21</v>
      </c>
      <c r="V598" s="22">
        <f t="shared" si="76"/>
        <v>0</v>
      </c>
      <c r="W598" s="22">
        <f t="shared" si="77"/>
        <v>0</v>
      </c>
      <c r="X598" s="73"/>
      <c r="Y598" s="72" t="s">
        <v>3134</v>
      </c>
      <c r="Z598" s="72" t="s">
        <v>2974</v>
      </c>
      <c r="AA598" s="143" t="s">
        <v>295</v>
      </c>
      <c r="AB598" s="24" t="s">
        <v>294</v>
      </c>
    </row>
    <row r="599" spans="6:28" s="71" customFormat="1" outlineLevel="4">
      <c r="F599" s="17">
        <v>324</v>
      </c>
      <c r="G599" s="18" t="s">
        <v>2929</v>
      </c>
      <c r="H599" s="72" t="s">
        <v>3583</v>
      </c>
      <c r="I599" s="72"/>
      <c r="J599" s="73" t="s">
        <v>1633</v>
      </c>
      <c r="K599" s="18" t="s">
        <v>3000</v>
      </c>
      <c r="L599" s="74">
        <v>1</v>
      </c>
      <c r="M599" s="21">
        <v>0</v>
      </c>
      <c r="N599" s="74">
        <f t="shared" si="72"/>
        <v>1</v>
      </c>
      <c r="O599" s="145"/>
      <c r="P599" s="22">
        <f t="shared" si="73"/>
        <v>0</v>
      </c>
      <c r="Q599" s="75"/>
      <c r="R599" s="76">
        <f t="shared" si="74"/>
        <v>0</v>
      </c>
      <c r="S599" s="75"/>
      <c r="T599" s="76">
        <f t="shared" si="75"/>
        <v>0</v>
      </c>
      <c r="U599" s="22">
        <v>21</v>
      </c>
      <c r="V599" s="22">
        <f t="shared" si="76"/>
        <v>0</v>
      </c>
      <c r="W599" s="22">
        <f t="shared" si="77"/>
        <v>0</v>
      </c>
      <c r="X599" s="73"/>
      <c r="Y599" s="72" t="s">
        <v>3134</v>
      </c>
      <c r="Z599" s="72" t="s">
        <v>2974</v>
      </c>
      <c r="AA599" s="143" t="s">
        <v>295</v>
      </c>
      <c r="AB599" s="24" t="s">
        <v>294</v>
      </c>
    </row>
    <row r="600" spans="6:28" s="71" customFormat="1" outlineLevel="4">
      <c r="F600" s="17">
        <v>325</v>
      </c>
      <c r="G600" s="18" t="s">
        <v>2929</v>
      </c>
      <c r="H600" s="72" t="s">
        <v>3591</v>
      </c>
      <c r="I600" s="72"/>
      <c r="J600" s="73" t="s">
        <v>923</v>
      </c>
      <c r="K600" s="18" t="s">
        <v>3000</v>
      </c>
      <c r="L600" s="74">
        <v>1</v>
      </c>
      <c r="M600" s="21">
        <v>0</v>
      </c>
      <c r="N600" s="74">
        <f t="shared" si="72"/>
        <v>1</v>
      </c>
      <c r="O600" s="145"/>
      <c r="P600" s="22">
        <f t="shared" si="73"/>
        <v>0</v>
      </c>
      <c r="Q600" s="75"/>
      <c r="R600" s="76">
        <f t="shared" si="74"/>
        <v>0</v>
      </c>
      <c r="S600" s="75"/>
      <c r="T600" s="76">
        <f t="shared" si="75"/>
        <v>0</v>
      </c>
      <c r="U600" s="22">
        <v>21</v>
      </c>
      <c r="V600" s="22">
        <f t="shared" si="76"/>
        <v>0</v>
      </c>
      <c r="W600" s="22">
        <f t="shared" si="77"/>
        <v>0</v>
      </c>
      <c r="X600" s="73"/>
      <c r="Y600" s="72" t="s">
        <v>3134</v>
      </c>
      <c r="Z600" s="72" t="s">
        <v>2974</v>
      </c>
      <c r="AA600" s="143" t="s">
        <v>295</v>
      </c>
      <c r="AB600" s="24" t="s">
        <v>294</v>
      </c>
    </row>
    <row r="601" spans="6:28" s="71" customFormat="1" outlineLevel="4">
      <c r="F601" s="17">
        <v>326</v>
      </c>
      <c r="G601" s="18" t="s">
        <v>2929</v>
      </c>
      <c r="H601" s="72" t="s">
        <v>3592</v>
      </c>
      <c r="I601" s="72"/>
      <c r="J601" s="73" t="s">
        <v>944</v>
      </c>
      <c r="K601" s="18" t="s">
        <v>3000</v>
      </c>
      <c r="L601" s="74">
        <v>1</v>
      </c>
      <c r="M601" s="21">
        <v>0</v>
      </c>
      <c r="N601" s="74">
        <f t="shared" si="72"/>
        <v>1</v>
      </c>
      <c r="O601" s="145"/>
      <c r="P601" s="22">
        <f t="shared" si="73"/>
        <v>0</v>
      </c>
      <c r="Q601" s="75"/>
      <c r="R601" s="76">
        <f t="shared" si="74"/>
        <v>0</v>
      </c>
      <c r="S601" s="75"/>
      <c r="T601" s="76">
        <f t="shared" si="75"/>
        <v>0</v>
      </c>
      <c r="U601" s="22">
        <v>21</v>
      </c>
      <c r="V601" s="22">
        <f t="shared" si="76"/>
        <v>0</v>
      </c>
      <c r="W601" s="22">
        <f t="shared" si="77"/>
        <v>0</v>
      </c>
      <c r="X601" s="73"/>
      <c r="Y601" s="72" t="s">
        <v>3134</v>
      </c>
      <c r="Z601" s="72" t="s">
        <v>2974</v>
      </c>
      <c r="AA601" s="143" t="s">
        <v>295</v>
      </c>
      <c r="AB601" s="24" t="s">
        <v>294</v>
      </c>
    </row>
    <row r="602" spans="6:28" s="71" customFormat="1" outlineLevel="4">
      <c r="F602" s="17">
        <v>327</v>
      </c>
      <c r="G602" s="18" t="s">
        <v>2929</v>
      </c>
      <c r="H602" s="72" t="s">
        <v>3593</v>
      </c>
      <c r="I602" s="72"/>
      <c r="J602" s="73" t="s">
        <v>1058</v>
      </c>
      <c r="K602" s="18" t="s">
        <v>3000</v>
      </c>
      <c r="L602" s="74">
        <v>1</v>
      </c>
      <c r="M602" s="21">
        <v>0</v>
      </c>
      <c r="N602" s="74">
        <f t="shared" si="72"/>
        <v>1</v>
      </c>
      <c r="O602" s="145"/>
      <c r="P602" s="22">
        <f t="shared" si="73"/>
        <v>0</v>
      </c>
      <c r="Q602" s="75"/>
      <c r="R602" s="76">
        <f t="shared" si="74"/>
        <v>0</v>
      </c>
      <c r="S602" s="75"/>
      <c r="T602" s="76">
        <f t="shared" si="75"/>
        <v>0</v>
      </c>
      <c r="U602" s="22">
        <v>21</v>
      </c>
      <c r="V602" s="22">
        <f t="shared" si="76"/>
        <v>0</v>
      </c>
      <c r="W602" s="22">
        <f t="shared" si="77"/>
        <v>0</v>
      </c>
      <c r="X602" s="73"/>
      <c r="Y602" s="72" t="s">
        <v>3134</v>
      </c>
      <c r="Z602" s="72" t="s">
        <v>2974</v>
      </c>
      <c r="AA602" s="143" t="s">
        <v>295</v>
      </c>
      <c r="AB602" s="24" t="s">
        <v>294</v>
      </c>
    </row>
    <row r="603" spans="6:28" s="71" customFormat="1" outlineLevel="4">
      <c r="F603" s="17">
        <v>328</v>
      </c>
      <c r="G603" s="18" t="s">
        <v>2929</v>
      </c>
      <c r="H603" s="72" t="s">
        <v>3594</v>
      </c>
      <c r="I603" s="72"/>
      <c r="J603" s="73" t="s">
        <v>1632</v>
      </c>
      <c r="K603" s="18" t="s">
        <v>3000</v>
      </c>
      <c r="L603" s="74">
        <v>1</v>
      </c>
      <c r="M603" s="21">
        <v>0</v>
      </c>
      <c r="N603" s="74">
        <f t="shared" si="72"/>
        <v>1</v>
      </c>
      <c r="O603" s="145"/>
      <c r="P603" s="22">
        <f t="shared" si="73"/>
        <v>0</v>
      </c>
      <c r="Q603" s="75"/>
      <c r="R603" s="76">
        <f t="shared" si="74"/>
        <v>0</v>
      </c>
      <c r="S603" s="75"/>
      <c r="T603" s="76">
        <f t="shared" si="75"/>
        <v>0</v>
      </c>
      <c r="U603" s="22">
        <v>21</v>
      </c>
      <c r="V603" s="22">
        <f t="shared" si="76"/>
        <v>0</v>
      </c>
      <c r="W603" s="22">
        <f t="shared" si="77"/>
        <v>0</v>
      </c>
      <c r="X603" s="73"/>
      <c r="Y603" s="72" t="s">
        <v>3134</v>
      </c>
      <c r="Z603" s="72" t="s">
        <v>2974</v>
      </c>
      <c r="AA603" s="143" t="s">
        <v>295</v>
      </c>
      <c r="AB603" s="24" t="s">
        <v>294</v>
      </c>
    </row>
    <row r="604" spans="6:28" s="71" customFormat="1" outlineLevel="4">
      <c r="F604" s="17">
        <v>329</v>
      </c>
      <c r="G604" s="18" t="s">
        <v>2929</v>
      </c>
      <c r="H604" s="72" t="s">
        <v>3596</v>
      </c>
      <c r="I604" s="72"/>
      <c r="J604" s="73" t="s">
        <v>901</v>
      </c>
      <c r="K604" s="18" t="s">
        <v>3000</v>
      </c>
      <c r="L604" s="74">
        <v>1</v>
      </c>
      <c r="M604" s="21">
        <v>0</v>
      </c>
      <c r="N604" s="74">
        <f t="shared" si="72"/>
        <v>1</v>
      </c>
      <c r="O604" s="145"/>
      <c r="P604" s="22">
        <f t="shared" si="73"/>
        <v>0</v>
      </c>
      <c r="Q604" s="75"/>
      <c r="R604" s="76">
        <f t="shared" si="74"/>
        <v>0</v>
      </c>
      <c r="S604" s="75"/>
      <c r="T604" s="76">
        <f t="shared" si="75"/>
        <v>0</v>
      </c>
      <c r="U604" s="22">
        <v>21</v>
      </c>
      <c r="V604" s="22">
        <f t="shared" si="76"/>
        <v>0</v>
      </c>
      <c r="W604" s="22">
        <f t="shared" si="77"/>
        <v>0</v>
      </c>
      <c r="X604" s="73"/>
      <c r="Y604" s="72" t="s">
        <v>3134</v>
      </c>
      <c r="Z604" s="72" t="s">
        <v>2974</v>
      </c>
      <c r="AA604" s="143" t="s">
        <v>295</v>
      </c>
      <c r="AB604" s="24" t="s">
        <v>294</v>
      </c>
    </row>
    <row r="605" spans="6:28" s="71" customFormat="1" outlineLevel="4">
      <c r="F605" s="17">
        <v>330</v>
      </c>
      <c r="G605" s="18" t="s">
        <v>2929</v>
      </c>
      <c r="H605" s="72" t="s">
        <v>3598</v>
      </c>
      <c r="I605" s="72"/>
      <c r="J605" s="73" t="s">
        <v>803</v>
      </c>
      <c r="K605" s="18" t="s">
        <v>3000</v>
      </c>
      <c r="L605" s="74">
        <v>1</v>
      </c>
      <c r="M605" s="21">
        <v>0</v>
      </c>
      <c r="N605" s="74">
        <f t="shared" si="72"/>
        <v>1</v>
      </c>
      <c r="O605" s="145"/>
      <c r="P605" s="22">
        <f t="shared" si="73"/>
        <v>0</v>
      </c>
      <c r="Q605" s="75"/>
      <c r="R605" s="76">
        <f t="shared" si="74"/>
        <v>0</v>
      </c>
      <c r="S605" s="75"/>
      <c r="T605" s="76">
        <f t="shared" si="75"/>
        <v>0</v>
      </c>
      <c r="U605" s="22">
        <v>21</v>
      </c>
      <c r="V605" s="22">
        <f t="shared" si="76"/>
        <v>0</v>
      </c>
      <c r="W605" s="22">
        <f t="shared" si="77"/>
        <v>0</v>
      </c>
      <c r="X605" s="73"/>
      <c r="Y605" s="72" t="s">
        <v>3134</v>
      </c>
      <c r="Z605" s="72" t="s">
        <v>2974</v>
      </c>
      <c r="AA605" s="143" t="s">
        <v>295</v>
      </c>
      <c r="AB605" s="24" t="s">
        <v>294</v>
      </c>
    </row>
    <row r="606" spans="6:28" s="120" customFormat="1" ht="12.75" customHeight="1" outlineLevel="4">
      <c r="F606" s="121"/>
      <c r="G606" s="122"/>
      <c r="H606" s="122"/>
      <c r="I606" s="122"/>
      <c r="J606" s="123"/>
      <c r="K606" s="122"/>
      <c r="L606" s="124"/>
      <c r="M606" s="125"/>
      <c r="N606" s="124"/>
      <c r="O606" s="125"/>
      <c r="P606" s="126"/>
      <c r="Q606" s="127"/>
      <c r="R606" s="125"/>
      <c r="S606" s="125"/>
      <c r="T606" s="125"/>
      <c r="U606" s="128" t="s">
        <v>2908</v>
      </c>
      <c r="V606" s="125"/>
      <c r="W606" s="125"/>
      <c r="X606" s="125"/>
      <c r="Y606" s="122"/>
      <c r="Z606" s="122"/>
      <c r="AB606" s="24" t="s">
        <v>294</v>
      </c>
    </row>
    <row r="607" spans="6:28" s="62" customFormat="1" ht="16.5" customHeight="1" outlineLevel="3">
      <c r="F607" s="63"/>
      <c r="G607" s="6"/>
      <c r="H607" s="64"/>
      <c r="I607" s="64"/>
      <c r="J607" s="64" t="s">
        <v>2612</v>
      </c>
      <c r="K607" s="6"/>
      <c r="L607" s="65"/>
      <c r="M607" s="66"/>
      <c r="N607" s="65"/>
      <c r="O607" s="66"/>
      <c r="P607" s="67">
        <f>SUBTOTAL(9,P608:P628)</f>
        <v>0</v>
      </c>
      <c r="Q607" s="68"/>
      <c r="R607" s="69">
        <f>SUBTOTAL(9,R608:R628)</f>
        <v>0</v>
      </c>
      <c r="S607" s="66"/>
      <c r="T607" s="69">
        <f>SUBTOTAL(9,T608:T628)</f>
        <v>0</v>
      </c>
      <c r="U607" s="118" t="s">
        <v>2908</v>
      </c>
      <c r="V607" s="67">
        <f>SUBTOTAL(9,V608:V628)</f>
        <v>0</v>
      </c>
      <c r="W607" s="67">
        <f>SUBTOTAL(9,W608:W628)</f>
        <v>0</v>
      </c>
      <c r="X607" s="70"/>
      <c r="Y607" s="26"/>
      <c r="Z607" s="26"/>
      <c r="AB607" s="24" t="s">
        <v>294</v>
      </c>
    </row>
    <row r="608" spans="6:28" s="71" customFormat="1" ht="24" outlineLevel="4">
      <c r="F608" s="17">
        <v>331</v>
      </c>
      <c r="G608" s="18" t="s">
        <v>2929</v>
      </c>
      <c r="H608" s="72" t="s">
        <v>4526</v>
      </c>
      <c r="I608" s="72"/>
      <c r="J608" s="73" t="s">
        <v>761</v>
      </c>
      <c r="K608" s="18" t="s">
        <v>3000</v>
      </c>
      <c r="L608" s="74">
        <v>1</v>
      </c>
      <c r="M608" s="21">
        <v>0</v>
      </c>
      <c r="N608" s="74">
        <f t="shared" ref="N608:N627" si="78">L608*(1+M608/100)</f>
        <v>1</v>
      </c>
      <c r="O608" s="145"/>
      <c r="P608" s="22">
        <f t="shared" ref="P608:P627" si="79">N608*O608</f>
        <v>0</v>
      </c>
      <c r="Q608" s="75"/>
      <c r="R608" s="76">
        <f t="shared" ref="R608:R627" si="80">N608*Q608</f>
        <v>0</v>
      </c>
      <c r="S608" s="75"/>
      <c r="T608" s="76">
        <f t="shared" ref="T608:T627" si="81">N608*S608</f>
        <v>0</v>
      </c>
      <c r="U608" s="22">
        <v>21</v>
      </c>
      <c r="V608" s="22">
        <f t="shared" ref="V608:V627" si="82">P608*(U608/100)</f>
        <v>0</v>
      </c>
      <c r="W608" s="22">
        <f t="shared" ref="W608:W627" si="83">P608+V608</f>
        <v>0</v>
      </c>
      <c r="X608" s="73"/>
      <c r="Y608" s="72" t="s">
        <v>3134</v>
      </c>
      <c r="Z608" s="72" t="s">
        <v>2974</v>
      </c>
      <c r="AA608" s="143" t="s">
        <v>295</v>
      </c>
      <c r="AB608" s="24" t="s">
        <v>294</v>
      </c>
    </row>
    <row r="609" spans="6:28" s="71" customFormat="1" ht="24" outlineLevel="4">
      <c r="F609" s="17">
        <v>332</v>
      </c>
      <c r="G609" s="18" t="s">
        <v>2929</v>
      </c>
      <c r="H609" s="72" t="s">
        <v>3573</v>
      </c>
      <c r="I609" s="72"/>
      <c r="J609" s="73" t="s">
        <v>646</v>
      </c>
      <c r="K609" s="18" t="s">
        <v>3000</v>
      </c>
      <c r="L609" s="74">
        <v>1</v>
      </c>
      <c r="M609" s="21">
        <v>0</v>
      </c>
      <c r="N609" s="74">
        <f t="shared" si="78"/>
        <v>1</v>
      </c>
      <c r="O609" s="145"/>
      <c r="P609" s="22">
        <f t="shared" si="79"/>
        <v>0</v>
      </c>
      <c r="Q609" s="75"/>
      <c r="R609" s="76">
        <f t="shared" si="80"/>
        <v>0</v>
      </c>
      <c r="S609" s="75"/>
      <c r="T609" s="76">
        <f t="shared" si="81"/>
        <v>0</v>
      </c>
      <c r="U609" s="22">
        <v>21</v>
      </c>
      <c r="V609" s="22">
        <f t="shared" si="82"/>
        <v>0</v>
      </c>
      <c r="W609" s="22">
        <f t="shared" si="83"/>
        <v>0</v>
      </c>
      <c r="X609" s="73"/>
      <c r="Y609" s="72" t="s">
        <v>3134</v>
      </c>
      <c r="Z609" s="72" t="s">
        <v>2974</v>
      </c>
      <c r="AA609" s="143" t="s">
        <v>295</v>
      </c>
      <c r="AB609" s="24" t="s">
        <v>294</v>
      </c>
    </row>
    <row r="610" spans="6:28" s="71" customFormat="1" ht="24" outlineLevel="4">
      <c r="F610" s="17">
        <v>333</v>
      </c>
      <c r="G610" s="18" t="s">
        <v>2929</v>
      </c>
      <c r="H610" s="72" t="s">
        <v>3574</v>
      </c>
      <c r="I610" s="72"/>
      <c r="J610" s="73" t="s">
        <v>762</v>
      </c>
      <c r="K610" s="18" t="s">
        <v>3000</v>
      </c>
      <c r="L610" s="74">
        <v>1</v>
      </c>
      <c r="M610" s="21">
        <v>0</v>
      </c>
      <c r="N610" s="74">
        <f t="shared" si="78"/>
        <v>1</v>
      </c>
      <c r="O610" s="145"/>
      <c r="P610" s="22">
        <f t="shared" si="79"/>
        <v>0</v>
      </c>
      <c r="Q610" s="75"/>
      <c r="R610" s="76">
        <f t="shared" si="80"/>
        <v>0</v>
      </c>
      <c r="S610" s="75"/>
      <c r="T610" s="76">
        <f t="shared" si="81"/>
        <v>0</v>
      </c>
      <c r="U610" s="22">
        <v>21</v>
      </c>
      <c r="V610" s="22">
        <f t="shared" si="82"/>
        <v>0</v>
      </c>
      <c r="W610" s="22">
        <f t="shared" si="83"/>
        <v>0</v>
      </c>
      <c r="X610" s="73"/>
      <c r="Y610" s="72" t="s">
        <v>3134</v>
      </c>
      <c r="Z610" s="72" t="s">
        <v>2974</v>
      </c>
      <c r="AA610" s="143" t="s">
        <v>295</v>
      </c>
      <c r="AB610" s="24" t="s">
        <v>294</v>
      </c>
    </row>
    <row r="611" spans="6:28" s="71" customFormat="1" ht="24" outlineLevel="4">
      <c r="F611" s="17">
        <v>334</v>
      </c>
      <c r="G611" s="18" t="s">
        <v>2929</v>
      </c>
      <c r="H611" s="72" t="s">
        <v>3575</v>
      </c>
      <c r="I611" s="72"/>
      <c r="J611" s="73" t="s">
        <v>635</v>
      </c>
      <c r="K611" s="18" t="s">
        <v>3000</v>
      </c>
      <c r="L611" s="74">
        <v>1</v>
      </c>
      <c r="M611" s="21">
        <v>0</v>
      </c>
      <c r="N611" s="74">
        <f t="shared" si="78"/>
        <v>1</v>
      </c>
      <c r="O611" s="145"/>
      <c r="P611" s="22">
        <f t="shared" si="79"/>
        <v>0</v>
      </c>
      <c r="Q611" s="75"/>
      <c r="R611" s="76">
        <f t="shared" si="80"/>
        <v>0</v>
      </c>
      <c r="S611" s="75"/>
      <c r="T611" s="76">
        <f t="shared" si="81"/>
        <v>0</v>
      </c>
      <c r="U611" s="22">
        <v>21</v>
      </c>
      <c r="V611" s="22">
        <f t="shared" si="82"/>
        <v>0</v>
      </c>
      <c r="W611" s="22">
        <f t="shared" si="83"/>
        <v>0</v>
      </c>
      <c r="X611" s="73"/>
      <c r="Y611" s="72" t="s">
        <v>3134</v>
      </c>
      <c r="Z611" s="72" t="s">
        <v>2974</v>
      </c>
      <c r="AA611" s="143" t="s">
        <v>295</v>
      </c>
      <c r="AB611" s="24" t="s">
        <v>294</v>
      </c>
    </row>
    <row r="612" spans="6:28" s="71" customFormat="1" ht="24" outlineLevel="4">
      <c r="F612" s="17">
        <v>335</v>
      </c>
      <c r="G612" s="18" t="s">
        <v>2929</v>
      </c>
      <c r="H612" s="72" t="s">
        <v>3580</v>
      </c>
      <c r="I612" s="72"/>
      <c r="J612" s="73" t="s">
        <v>727</v>
      </c>
      <c r="K612" s="18" t="s">
        <v>3000</v>
      </c>
      <c r="L612" s="74">
        <v>1</v>
      </c>
      <c r="M612" s="21">
        <v>0</v>
      </c>
      <c r="N612" s="74">
        <f t="shared" si="78"/>
        <v>1</v>
      </c>
      <c r="O612" s="145"/>
      <c r="P612" s="22">
        <f t="shared" si="79"/>
        <v>0</v>
      </c>
      <c r="Q612" s="75"/>
      <c r="R612" s="76">
        <f t="shared" si="80"/>
        <v>0</v>
      </c>
      <c r="S612" s="75"/>
      <c r="T612" s="76">
        <f t="shared" si="81"/>
        <v>0</v>
      </c>
      <c r="U612" s="22">
        <v>21</v>
      </c>
      <c r="V612" s="22">
        <f t="shared" si="82"/>
        <v>0</v>
      </c>
      <c r="W612" s="22">
        <f t="shared" si="83"/>
        <v>0</v>
      </c>
      <c r="X612" s="73"/>
      <c r="Y612" s="72" t="s">
        <v>3134</v>
      </c>
      <c r="Z612" s="72" t="s">
        <v>2974</v>
      </c>
      <c r="AA612" s="143" t="s">
        <v>295</v>
      </c>
      <c r="AB612" s="24" t="s">
        <v>294</v>
      </c>
    </row>
    <row r="613" spans="6:28" s="71" customFormat="1" ht="36" outlineLevel="4">
      <c r="F613" s="17">
        <v>336</v>
      </c>
      <c r="G613" s="18" t="s">
        <v>2929</v>
      </c>
      <c r="H613" s="72" t="s">
        <v>3582</v>
      </c>
      <c r="I613" s="72"/>
      <c r="J613" s="73" t="s">
        <v>473</v>
      </c>
      <c r="K613" s="18" t="s">
        <v>3000</v>
      </c>
      <c r="L613" s="74">
        <v>1</v>
      </c>
      <c r="M613" s="21">
        <v>0</v>
      </c>
      <c r="N613" s="74">
        <f t="shared" si="78"/>
        <v>1</v>
      </c>
      <c r="O613" s="145"/>
      <c r="P613" s="22">
        <f t="shared" si="79"/>
        <v>0</v>
      </c>
      <c r="Q613" s="75"/>
      <c r="R613" s="76">
        <f t="shared" si="80"/>
        <v>0</v>
      </c>
      <c r="S613" s="75"/>
      <c r="T613" s="76">
        <f t="shared" si="81"/>
        <v>0</v>
      </c>
      <c r="U613" s="22">
        <v>21</v>
      </c>
      <c r="V613" s="22">
        <f t="shared" si="82"/>
        <v>0</v>
      </c>
      <c r="W613" s="22">
        <f t="shared" si="83"/>
        <v>0</v>
      </c>
      <c r="X613" s="73"/>
      <c r="Y613" s="72" t="s">
        <v>3134</v>
      </c>
      <c r="Z613" s="72" t="s">
        <v>2974</v>
      </c>
      <c r="AA613" s="143" t="s">
        <v>295</v>
      </c>
      <c r="AB613" s="24" t="s">
        <v>294</v>
      </c>
    </row>
    <row r="614" spans="6:28" s="71" customFormat="1" ht="24" outlineLevel="4">
      <c r="F614" s="17">
        <v>337</v>
      </c>
      <c r="G614" s="18" t="s">
        <v>2929</v>
      </c>
      <c r="H614" s="72" t="s">
        <v>3584</v>
      </c>
      <c r="I614" s="72"/>
      <c r="J614" s="73" t="s">
        <v>710</v>
      </c>
      <c r="K614" s="18" t="s">
        <v>3000</v>
      </c>
      <c r="L614" s="74">
        <v>1</v>
      </c>
      <c r="M614" s="21">
        <v>0</v>
      </c>
      <c r="N614" s="74">
        <f t="shared" si="78"/>
        <v>1</v>
      </c>
      <c r="O614" s="145"/>
      <c r="P614" s="22">
        <f t="shared" si="79"/>
        <v>0</v>
      </c>
      <c r="Q614" s="75"/>
      <c r="R614" s="76">
        <f t="shared" si="80"/>
        <v>0</v>
      </c>
      <c r="S614" s="75"/>
      <c r="T614" s="76">
        <f t="shared" si="81"/>
        <v>0</v>
      </c>
      <c r="U614" s="22">
        <v>21</v>
      </c>
      <c r="V614" s="22">
        <f t="shared" si="82"/>
        <v>0</v>
      </c>
      <c r="W614" s="22">
        <f t="shared" si="83"/>
        <v>0</v>
      </c>
      <c r="X614" s="73"/>
      <c r="Y614" s="72" t="s">
        <v>3134</v>
      </c>
      <c r="Z614" s="72" t="s">
        <v>2974</v>
      </c>
      <c r="AA614" s="143" t="s">
        <v>295</v>
      </c>
      <c r="AB614" s="24" t="s">
        <v>294</v>
      </c>
    </row>
    <row r="615" spans="6:28" s="71" customFormat="1" ht="36" outlineLevel="4">
      <c r="F615" s="17">
        <v>338</v>
      </c>
      <c r="G615" s="18" t="s">
        <v>2929</v>
      </c>
      <c r="H615" s="72" t="s">
        <v>3585</v>
      </c>
      <c r="I615" s="72"/>
      <c r="J615" s="73" t="s">
        <v>776</v>
      </c>
      <c r="K615" s="18" t="s">
        <v>3000</v>
      </c>
      <c r="L615" s="74">
        <v>1</v>
      </c>
      <c r="M615" s="21">
        <v>0</v>
      </c>
      <c r="N615" s="74">
        <f t="shared" si="78"/>
        <v>1</v>
      </c>
      <c r="O615" s="145"/>
      <c r="P615" s="22">
        <f t="shared" si="79"/>
        <v>0</v>
      </c>
      <c r="Q615" s="75"/>
      <c r="R615" s="76">
        <f t="shared" si="80"/>
        <v>0</v>
      </c>
      <c r="S615" s="75"/>
      <c r="T615" s="76">
        <f t="shared" si="81"/>
        <v>0</v>
      </c>
      <c r="U615" s="22">
        <v>21</v>
      </c>
      <c r="V615" s="22">
        <f t="shared" si="82"/>
        <v>0</v>
      </c>
      <c r="W615" s="22">
        <f t="shared" si="83"/>
        <v>0</v>
      </c>
      <c r="X615" s="73"/>
      <c r="Y615" s="72" t="s">
        <v>3134</v>
      </c>
      <c r="Z615" s="72" t="s">
        <v>2974</v>
      </c>
      <c r="AA615" s="143" t="s">
        <v>295</v>
      </c>
      <c r="AB615" s="24" t="s">
        <v>294</v>
      </c>
    </row>
    <row r="616" spans="6:28" s="71" customFormat="1" ht="36" outlineLevel="4">
      <c r="F616" s="17">
        <v>339</v>
      </c>
      <c r="G616" s="18" t="s">
        <v>2929</v>
      </c>
      <c r="H616" s="72" t="s">
        <v>3586</v>
      </c>
      <c r="I616" s="72"/>
      <c r="J616" s="73" t="s">
        <v>775</v>
      </c>
      <c r="K616" s="18" t="s">
        <v>3000</v>
      </c>
      <c r="L616" s="74">
        <v>1</v>
      </c>
      <c r="M616" s="21">
        <v>0</v>
      </c>
      <c r="N616" s="74">
        <f t="shared" si="78"/>
        <v>1</v>
      </c>
      <c r="O616" s="145"/>
      <c r="P616" s="22">
        <f t="shared" si="79"/>
        <v>0</v>
      </c>
      <c r="Q616" s="75"/>
      <c r="R616" s="76">
        <f t="shared" si="80"/>
        <v>0</v>
      </c>
      <c r="S616" s="75"/>
      <c r="T616" s="76">
        <f t="shared" si="81"/>
        <v>0</v>
      </c>
      <c r="U616" s="22">
        <v>21</v>
      </c>
      <c r="V616" s="22">
        <f t="shared" si="82"/>
        <v>0</v>
      </c>
      <c r="W616" s="22">
        <f t="shared" si="83"/>
        <v>0</v>
      </c>
      <c r="X616" s="73"/>
      <c r="Y616" s="72" t="s">
        <v>3134</v>
      </c>
      <c r="Z616" s="72" t="s">
        <v>2974</v>
      </c>
      <c r="AA616" s="143" t="s">
        <v>295</v>
      </c>
      <c r="AB616" s="24" t="s">
        <v>294</v>
      </c>
    </row>
    <row r="617" spans="6:28" s="71" customFormat="1" ht="36" outlineLevel="4">
      <c r="F617" s="17">
        <v>340</v>
      </c>
      <c r="G617" s="18" t="s">
        <v>2929</v>
      </c>
      <c r="H617" s="72" t="s">
        <v>3587</v>
      </c>
      <c r="I617" s="72"/>
      <c r="J617" s="73" t="s">
        <v>769</v>
      </c>
      <c r="K617" s="18" t="s">
        <v>3000</v>
      </c>
      <c r="L617" s="74">
        <v>1</v>
      </c>
      <c r="M617" s="21">
        <v>0</v>
      </c>
      <c r="N617" s="74">
        <f t="shared" si="78"/>
        <v>1</v>
      </c>
      <c r="O617" s="145"/>
      <c r="P617" s="22">
        <f t="shared" si="79"/>
        <v>0</v>
      </c>
      <c r="Q617" s="75"/>
      <c r="R617" s="76">
        <f t="shared" si="80"/>
        <v>0</v>
      </c>
      <c r="S617" s="75"/>
      <c r="T617" s="76">
        <f t="shared" si="81"/>
        <v>0</v>
      </c>
      <c r="U617" s="22">
        <v>21</v>
      </c>
      <c r="V617" s="22">
        <f t="shared" si="82"/>
        <v>0</v>
      </c>
      <c r="W617" s="22">
        <f t="shared" si="83"/>
        <v>0</v>
      </c>
      <c r="X617" s="73"/>
      <c r="Y617" s="72" t="s">
        <v>3134</v>
      </c>
      <c r="Z617" s="72" t="s">
        <v>2974</v>
      </c>
      <c r="AA617" s="143" t="s">
        <v>295</v>
      </c>
      <c r="AB617" s="24" t="s">
        <v>294</v>
      </c>
    </row>
    <row r="618" spans="6:28" s="71" customFormat="1" ht="24" outlineLevel="4">
      <c r="F618" s="17">
        <v>341</v>
      </c>
      <c r="G618" s="18" t="s">
        <v>2929</v>
      </c>
      <c r="H618" s="72" t="s">
        <v>3589</v>
      </c>
      <c r="I618" s="72"/>
      <c r="J618" s="73" t="s">
        <v>634</v>
      </c>
      <c r="K618" s="18" t="s">
        <v>3000</v>
      </c>
      <c r="L618" s="74">
        <v>1</v>
      </c>
      <c r="M618" s="21">
        <v>0</v>
      </c>
      <c r="N618" s="74">
        <f t="shared" si="78"/>
        <v>1</v>
      </c>
      <c r="O618" s="145"/>
      <c r="P618" s="22">
        <f t="shared" si="79"/>
        <v>0</v>
      </c>
      <c r="Q618" s="75"/>
      <c r="R618" s="76">
        <f t="shared" si="80"/>
        <v>0</v>
      </c>
      <c r="S618" s="75"/>
      <c r="T618" s="76">
        <f t="shared" si="81"/>
        <v>0</v>
      </c>
      <c r="U618" s="22">
        <v>21</v>
      </c>
      <c r="V618" s="22">
        <f t="shared" si="82"/>
        <v>0</v>
      </c>
      <c r="W618" s="22">
        <f t="shared" si="83"/>
        <v>0</v>
      </c>
      <c r="X618" s="73"/>
      <c r="Y618" s="72" t="s">
        <v>3134</v>
      </c>
      <c r="Z618" s="72" t="s">
        <v>2974</v>
      </c>
      <c r="AA618" s="143" t="s">
        <v>295</v>
      </c>
      <c r="AB618" s="24" t="s">
        <v>294</v>
      </c>
    </row>
    <row r="619" spans="6:28" s="71" customFormat="1" ht="24" outlineLevel="4">
      <c r="F619" s="17">
        <v>342</v>
      </c>
      <c r="G619" s="18" t="s">
        <v>2929</v>
      </c>
      <c r="H619" s="72" t="s">
        <v>3595</v>
      </c>
      <c r="I619" s="72"/>
      <c r="J619" s="73" t="s">
        <v>634</v>
      </c>
      <c r="K619" s="18" t="s">
        <v>3000</v>
      </c>
      <c r="L619" s="74">
        <v>1</v>
      </c>
      <c r="M619" s="21">
        <v>0</v>
      </c>
      <c r="N619" s="74">
        <f t="shared" si="78"/>
        <v>1</v>
      </c>
      <c r="O619" s="145"/>
      <c r="P619" s="22">
        <f t="shared" si="79"/>
        <v>0</v>
      </c>
      <c r="Q619" s="75"/>
      <c r="R619" s="76">
        <f t="shared" si="80"/>
        <v>0</v>
      </c>
      <c r="S619" s="75"/>
      <c r="T619" s="76">
        <f t="shared" si="81"/>
        <v>0</v>
      </c>
      <c r="U619" s="22">
        <v>21</v>
      </c>
      <c r="V619" s="22">
        <f t="shared" si="82"/>
        <v>0</v>
      </c>
      <c r="W619" s="22">
        <f t="shared" si="83"/>
        <v>0</v>
      </c>
      <c r="X619" s="73"/>
      <c r="Y619" s="72" t="s">
        <v>3134</v>
      </c>
      <c r="Z619" s="72" t="s">
        <v>2974</v>
      </c>
      <c r="AA619" s="143" t="s">
        <v>295</v>
      </c>
      <c r="AB619" s="24" t="s">
        <v>294</v>
      </c>
    </row>
    <row r="620" spans="6:28" s="71" customFormat="1" ht="36" outlineLevel="4">
      <c r="F620" s="17">
        <v>343</v>
      </c>
      <c r="G620" s="18" t="s">
        <v>2929</v>
      </c>
      <c r="H620" s="72" t="s">
        <v>3588</v>
      </c>
      <c r="I620" s="72"/>
      <c r="J620" s="73" t="s">
        <v>770</v>
      </c>
      <c r="K620" s="18" t="s">
        <v>3000</v>
      </c>
      <c r="L620" s="74">
        <v>1</v>
      </c>
      <c r="M620" s="21">
        <v>0</v>
      </c>
      <c r="N620" s="74">
        <f t="shared" si="78"/>
        <v>1</v>
      </c>
      <c r="O620" s="145"/>
      <c r="P620" s="22">
        <f t="shared" si="79"/>
        <v>0</v>
      </c>
      <c r="Q620" s="75"/>
      <c r="R620" s="76">
        <f t="shared" si="80"/>
        <v>0</v>
      </c>
      <c r="S620" s="75"/>
      <c r="T620" s="76">
        <f t="shared" si="81"/>
        <v>0</v>
      </c>
      <c r="U620" s="22">
        <v>21</v>
      </c>
      <c r="V620" s="22">
        <f t="shared" si="82"/>
        <v>0</v>
      </c>
      <c r="W620" s="22">
        <f t="shared" si="83"/>
        <v>0</v>
      </c>
      <c r="X620" s="73"/>
      <c r="Y620" s="72" t="s">
        <v>3134</v>
      </c>
      <c r="Z620" s="72" t="s">
        <v>2974</v>
      </c>
      <c r="AA620" s="143" t="s">
        <v>295</v>
      </c>
      <c r="AB620" s="24" t="s">
        <v>294</v>
      </c>
    </row>
    <row r="621" spans="6:28" s="71" customFormat="1" ht="36" outlineLevel="4">
      <c r="F621" s="17">
        <v>344</v>
      </c>
      <c r="G621" s="18" t="s">
        <v>2929</v>
      </c>
      <c r="H621" s="72" t="s">
        <v>4527</v>
      </c>
      <c r="I621" s="72"/>
      <c r="J621" s="73" t="s">
        <v>470</v>
      </c>
      <c r="K621" s="18" t="s">
        <v>3000</v>
      </c>
      <c r="L621" s="74">
        <v>1</v>
      </c>
      <c r="M621" s="21">
        <v>0</v>
      </c>
      <c r="N621" s="74">
        <f t="shared" si="78"/>
        <v>1</v>
      </c>
      <c r="O621" s="145"/>
      <c r="P621" s="22">
        <f t="shared" si="79"/>
        <v>0</v>
      </c>
      <c r="Q621" s="75"/>
      <c r="R621" s="76">
        <f t="shared" si="80"/>
        <v>0</v>
      </c>
      <c r="S621" s="75"/>
      <c r="T621" s="76">
        <f t="shared" si="81"/>
        <v>0</v>
      </c>
      <c r="U621" s="22">
        <v>21</v>
      </c>
      <c r="V621" s="22">
        <f t="shared" si="82"/>
        <v>0</v>
      </c>
      <c r="W621" s="22">
        <f t="shared" si="83"/>
        <v>0</v>
      </c>
      <c r="X621" s="73"/>
      <c r="Y621" s="72" t="s">
        <v>3134</v>
      </c>
      <c r="Z621" s="72" t="s">
        <v>2974</v>
      </c>
      <c r="AA621" s="143" t="s">
        <v>295</v>
      </c>
      <c r="AB621" s="24" t="s">
        <v>294</v>
      </c>
    </row>
    <row r="622" spans="6:28" s="71" customFormat="1" ht="24" outlineLevel="4">
      <c r="F622" s="17">
        <v>345</v>
      </c>
      <c r="G622" s="18" t="s">
        <v>2929</v>
      </c>
      <c r="H622" s="72" t="s">
        <v>3597</v>
      </c>
      <c r="I622" s="72"/>
      <c r="J622" s="73" t="s">
        <v>644</v>
      </c>
      <c r="K622" s="18" t="s">
        <v>3000</v>
      </c>
      <c r="L622" s="74">
        <v>1</v>
      </c>
      <c r="M622" s="21">
        <v>0</v>
      </c>
      <c r="N622" s="74">
        <f t="shared" si="78"/>
        <v>1</v>
      </c>
      <c r="O622" s="145"/>
      <c r="P622" s="22">
        <f t="shared" si="79"/>
        <v>0</v>
      </c>
      <c r="Q622" s="75"/>
      <c r="R622" s="76">
        <f t="shared" si="80"/>
        <v>0</v>
      </c>
      <c r="S622" s="75"/>
      <c r="T622" s="76">
        <f t="shared" si="81"/>
        <v>0</v>
      </c>
      <c r="U622" s="22">
        <v>21</v>
      </c>
      <c r="V622" s="22">
        <f t="shared" si="82"/>
        <v>0</v>
      </c>
      <c r="W622" s="22">
        <f t="shared" si="83"/>
        <v>0</v>
      </c>
      <c r="X622" s="73"/>
      <c r="Y622" s="72" t="s">
        <v>3134</v>
      </c>
      <c r="Z622" s="72" t="s">
        <v>2974</v>
      </c>
      <c r="AA622" s="143" t="s">
        <v>295</v>
      </c>
      <c r="AB622" s="24" t="s">
        <v>294</v>
      </c>
    </row>
    <row r="623" spans="6:28" s="71" customFormat="1" ht="24" outlineLevel="4">
      <c r="F623" s="17">
        <v>346</v>
      </c>
      <c r="G623" s="18" t="s">
        <v>2929</v>
      </c>
      <c r="H623" s="72" t="s">
        <v>3599</v>
      </c>
      <c r="I623" s="72"/>
      <c r="J623" s="73" t="s">
        <v>645</v>
      </c>
      <c r="K623" s="18" t="s">
        <v>3000</v>
      </c>
      <c r="L623" s="74">
        <v>1</v>
      </c>
      <c r="M623" s="21">
        <v>0</v>
      </c>
      <c r="N623" s="74">
        <f t="shared" si="78"/>
        <v>1</v>
      </c>
      <c r="O623" s="145"/>
      <c r="P623" s="22">
        <f t="shared" si="79"/>
        <v>0</v>
      </c>
      <c r="Q623" s="75"/>
      <c r="R623" s="76">
        <f t="shared" si="80"/>
        <v>0</v>
      </c>
      <c r="S623" s="75"/>
      <c r="T623" s="76">
        <f t="shared" si="81"/>
        <v>0</v>
      </c>
      <c r="U623" s="22">
        <v>21</v>
      </c>
      <c r="V623" s="22">
        <f t="shared" si="82"/>
        <v>0</v>
      </c>
      <c r="W623" s="22">
        <f t="shared" si="83"/>
        <v>0</v>
      </c>
      <c r="X623" s="73"/>
      <c r="Y623" s="72" t="s">
        <v>3134</v>
      </c>
      <c r="Z623" s="72" t="s">
        <v>2974</v>
      </c>
      <c r="AA623" s="143" t="s">
        <v>295</v>
      </c>
      <c r="AB623" s="24" t="s">
        <v>294</v>
      </c>
    </row>
    <row r="624" spans="6:28" s="71" customFormat="1" ht="36" outlineLevel="4">
      <c r="F624" s="17">
        <v>347</v>
      </c>
      <c r="G624" s="18" t="s">
        <v>2929</v>
      </c>
      <c r="H624" s="72" t="s">
        <v>3600</v>
      </c>
      <c r="I624" s="72"/>
      <c r="J624" s="73" t="s">
        <v>472</v>
      </c>
      <c r="K624" s="18" t="s">
        <v>3000</v>
      </c>
      <c r="L624" s="74">
        <v>1</v>
      </c>
      <c r="M624" s="21">
        <v>0</v>
      </c>
      <c r="N624" s="74">
        <f t="shared" si="78"/>
        <v>1</v>
      </c>
      <c r="O624" s="145"/>
      <c r="P624" s="22">
        <f t="shared" si="79"/>
        <v>0</v>
      </c>
      <c r="Q624" s="75"/>
      <c r="R624" s="76">
        <f t="shared" si="80"/>
        <v>0</v>
      </c>
      <c r="S624" s="75"/>
      <c r="T624" s="76">
        <f t="shared" si="81"/>
        <v>0</v>
      </c>
      <c r="U624" s="22">
        <v>21</v>
      </c>
      <c r="V624" s="22">
        <f t="shared" si="82"/>
        <v>0</v>
      </c>
      <c r="W624" s="22">
        <f t="shared" si="83"/>
        <v>0</v>
      </c>
      <c r="X624" s="73"/>
      <c r="Y624" s="72" t="s">
        <v>3134</v>
      </c>
      <c r="Z624" s="72" t="s">
        <v>2974</v>
      </c>
      <c r="AA624" s="143" t="s">
        <v>295</v>
      </c>
      <c r="AB624" s="24" t="s">
        <v>294</v>
      </c>
    </row>
    <row r="625" spans="6:28" s="71" customFormat="1" ht="36" outlineLevel="4">
      <c r="F625" s="17">
        <v>348</v>
      </c>
      <c r="G625" s="18" t="s">
        <v>2929</v>
      </c>
      <c r="H625" s="72" t="s">
        <v>3601</v>
      </c>
      <c r="I625" s="72"/>
      <c r="J625" s="73" t="s">
        <v>469</v>
      </c>
      <c r="K625" s="18" t="s">
        <v>3000</v>
      </c>
      <c r="L625" s="74">
        <v>1</v>
      </c>
      <c r="M625" s="21">
        <v>0</v>
      </c>
      <c r="N625" s="74">
        <f t="shared" si="78"/>
        <v>1</v>
      </c>
      <c r="O625" s="145"/>
      <c r="P625" s="22">
        <f t="shared" si="79"/>
        <v>0</v>
      </c>
      <c r="Q625" s="75"/>
      <c r="R625" s="76">
        <f t="shared" si="80"/>
        <v>0</v>
      </c>
      <c r="S625" s="75"/>
      <c r="T625" s="76">
        <f t="shared" si="81"/>
        <v>0</v>
      </c>
      <c r="U625" s="22">
        <v>21</v>
      </c>
      <c r="V625" s="22">
        <f t="shared" si="82"/>
        <v>0</v>
      </c>
      <c r="W625" s="22">
        <f t="shared" si="83"/>
        <v>0</v>
      </c>
      <c r="X625" s="73"/>
      <c r="Y625" s="72" t="s">
        <v>3134</v>
      </c>
      <c r="Z625" s="72" t="s">
        <v>2974</v>
      </c>
      <c r="AA625" s="143" t="s">
        <v>295</v>
      </c>
      <c r="AB625" s="24" t="s">
        <v>294</v>
      </c>
    </row>
    <row r="626" spans="6:28" s="71" customFormat="1" ht="36" outlineLevel="4">
      <c r="F626" s="17">
        <v>349</v>
      </c>
      <c r="G626" s="18" t="s">
        <v>2929</v>
      </c>
      <c r="H626" s="72" t="s">
        <v>3602</v>
      </c>
      <c r="I626" s="72"/>
      <c r="J626" s="73" t="s">
        <v>471</v>
      </c>
      <c r="K626" s="18" t="s">
        <v>3000</v>
      </c>
      <c r="L626" s="74">
        <v>1</v>
      </c>
      <c r="M626" s="21">
        <v>0</v>
      </c>
      <c r="N626" s="74">
        <f t="shared" si="78"/>
        <v>1</v>
      </c>
      <c r="O626" s="145"/>
      <c r="P626" s="22">
        <f t="shared" si="79"/>
        <v>0</v>
      </c>
      <c r="Q626" s="75"/>
      <c r="R626" s="76">
        <f t="shared" si="80"/>
        <v>0</v>
      </c>
      <c r="S626" s="75"/>
      <c r="T626" s="76">
        <f t="shared" si="81"/>
        <v>0</v>
      </c>
      <c r="U626" s="22">
        <v>21</v>
      </c>
      <c r="V626" s="22">
        <f t="shared" si="82"/>
        <v>0</v>
      </c>
      <c r="W626" s="22">
        <f t="shared" si="83"/>
        <v>0</v>
      </c>
      <c r="X626" s="73"/>
      <c r="Y626" s="72" t="s">
        <v>3134</v>
      </c>
      <c r="Z626" s="72" t="s">
        <v>2974</v>
      </c>
      <c r="AA626" s="143" t="s">
        <v>295</v>
      </c>
      <c r="AB626" s="24" t="s">
        <v>294</v>
      </c>
    </row>
    <row r="627" spans="6:28" s="71" customFormat="1" ht="24" outlineLevel="4">
      <c r="F627" s="17">
        <v>350</v>
      </c>
      <c r="G627" s="18" t="s">
        <v>2929</v>
      </c>
      <c r="H627" s="72" t="s">
        <v>3581</v>
      </c>
      <c r="I627" s="72"/>
      <c r="J627" s="73" t="s">
        <v>667</v>
      </c>
      <c r="K627" s="18" t="s">
        <v>3000</v>
      </c>
      <c r="L627" s="74">
        <v>2</v>
      </c>
      <c r="M627" s="21">
        <v>0</v>
      </c>
      <c r="N627" s="74">
        <f t="shared" si="78"/>
        <v>2</v>
      </c>
      <c r="O627" s="145"/>
      <c r="P627" s="22">
        <f t="shared" si="79"/>
        <v>0</v>
      </c>
      <c r="Q627" s="75"/>
      <c r="R627" s="76">
        <f t="shared" si="80"/>
        <v>0</v>
      </c>
      <c r="S627" s="75"/>
      <c r="T627" s="76">
        <f t="shared" si="81"/>
        <v>0</v>
      </c>
      <c r="U627" s="22">
        <v>21</v>
      </c>
      <c r="V627" s="22">
        <f t="shared" si="82"/>
        <v>0</v>
      </c>
      <c r="W627" s="22">
        <f t="shared" si="83"/>
        <v>0</v>
      </c>
      <c r="X627" s="73"/>
      <c r="Y627" s="72" t="s">
        <v>3134</v>
      </c>
      <c r="Z627" s="72" t="s">
        <v>2974</v>
      </c>
      <c r="AA627" s="143" t="s">
        <v>295</v>
      </c>
      <c r="AB627" s="24" t="s">
        <v>294</v>
      </c>
    </row>
    <row r="628" spans="6:28" s="120" customFormat="1" ht="12.75" customHeight="1" outlineLevel="4">
      <c r="F628" s="121"/>
      <c r="G628" s="122"/>
      <c r="H628" s="122"/>
      <c r="I628" s="122"/>
      <c r="J628" s="123"/>
      <c r="K628" s="122"/>
      <c r="L628" s="124"/>
      <c r="M628" s="125"/>
      <c r="N628" s="124"/>
      <c r="O628" s="125"/>
      <c r="P628" s="126"/>
      <c r="Q628" s="127"/>
      <c r="R628" s="125"/>
      <c r="S628" s="125"/>
      <c r="T628" s="125"/>
      <c r="U628" s="128" t="s">
        <v>2908</v>
      </c>
      <c r="V628" s="125"/>
      <c r="W628" s="125"/>
      <c r="X628" s="125"/>
      <c r="Y628" s="122"/>
      <c r="Z628" s="122"/>
      <c r="AB628" s="24" t="s">
        <v>294</v>
      </c>
    </row>
    <row r="629" spans="6:28" s="62" customFormat="1" ht="16.5" customHeight="1" outlineLevel="3">
      <c r="F629" s="63"/>
      <c r="G629" s="6"/>
      <c r="H629" s="64"/>
      <c r="I629" s="64"/>
      <c r="J629" s="64" t="s">
        <v>1165</v>
      </c>
      <c r="K629" s="6"/>
      <c r="L629" s="65"/>
      <c r="M629" s="66"/>
      <c r="N629" s="65"/>
      <c r="O629" s="66"/>
      <c r="P629" s="67">
        <f>SUBTOTAL(9,P630:P636)</f>
        <v>0</v>
      </c>
      <c r="Q629" s="68"/>
      <c r="R629" s="69">
        <f>SUBTOTAL(9,R630:R636)</f>
        <v>0</v>
      </c>
      <c r="S629" s="66"/>
      <c r="T629" s="69">
        <f>SUBTOTAL(9,T630:T636)</f>
        <v>0</v>
      </c>
      <c r="U629" s="118" t="s">
        <v>2908</v>
      </c>
      <c r="V629" s="67">
        <f>SUBTOTAL(9,V630:V636)</f>
        <v>0</v>
      </c>
      <c r="W629" s="67">
        <f>SUBTOTAL(9,W630:W636)</f>
        <v>0</v>
      </c>
      <c r="X629" s="70"/>
      <c r="Y629" s="26"/>
      <c r="Z629" s="26"/>
      <c r="AB629" s="24" t="s">
        <v>294</v>
      </c>
    </row>
    <row r="630" spans="6:28" s="71" customFormat="1" ht="24" outlineLevel="4">
      <c r="F630" s="17">
        <v>351</v>
      </c>
      <c r="G630" s="18" t="s">
        <v>2929</v>
      </c>
      <c r="H630" s="72" t="s">
        <v>3570</v>
      </c>
      <c r="I630" s="72"/>
      <c r="J630" s="73" t="s">
        <v>737</v>
      </c>
      <c r="K630" s="18" t="s">
        <v>3000</v>
      </c>
      <c r="L630" s="74">
        <v>1</v>
      </c>
      <c r="M630" s="21">
        <v>0</v>
      </c>
      <c r="N630" s="74">
        <f t="shared" ref="N630:N635" si="84">L630*(1+M630/100)</f>
        <v>1</v>
      </c>
      <c r="O630" s="145"/>
      <c r="P630" s="22">
        <f t="shared" ref="P630:P635" si="85">N630*O630</f>
        <v>0</v>
      </c>
      <c r="Q630" s="75"/>
      <c r="R630" s="76">
        <f t="shared" ref="R630:R635" si="86">N630*Q630</f>
        <v>0</v>
      </c>
      <c r="S630" s="75"/>
      <c r="T630" s="76">
        <f t="shared" ref="T630:T635" si="87">N630*S630</f>
        <v>0</v>
      </c>
      <c r="U630" s="22">
        <v>21</v>
      </c>
      <c r="V630" s="22">
        <f t="shared" ref="V630:V635" si="88">P630*(U630/100)</f>
        <v>0</v>
      </c>
      <c r="W630" s="22">
        <f t="shared" ref="W630:W635" si="89">P630+V630</f>
        <v>0</v>
      </c>
      <c r="X630" s="73"/>
      <c r="Y630" s="72" t="s">
        <v>3134</v>
      </c>
      <c r="Z630" s="72" t="s">
        <v>2974</v>
      </c>
      <c r="AA630" s="143" t="s">
        <v>295</v>
      </c>
      <c r="AB630" s="24" t="s">
        <v>294</v>
      </c>
    </row>
    <row r="631" spans="6:28" s="71" customFormat="1" ht="24" outlineLevel="4">
      <c r="F631" s="17">
        <v>352</v>
      </c>
      <c r="G631" s="18" t="s">
        <v>2929</v>
      </c>
      <c r="H631" s="72" t="s">
        <v>3569</v>
      </c>
      <c r="I631" s="72"/>
      <c r="J631" s="73" t="s">
        <v>739</v>
      </c>
      <c r="K631" s="18" t="s">
        <v>3000</v>
      </c>
      <c r="L631" s="74">
        <v>1</v>
      </c>
      <c r="M631" s="21">
        <v>0</v>
      </c>
      <c r="N631" s="74">
        <f t="shared" si="84"/>
        <v>1</v>
      </c>
      <c r="O631" s="145"/>
      <c r="P631" s="22">
        <f t="shared" si="85"/>
        <v>0</v>
      </c>
      <c r="Q631" s="75"/>
      <c r="R631" s="76">
        <f t="shared" si="86"/>
        <v>0</v>
      </c>
      <c r="S631" s="75"/>
      <c r="T631" s="76">
        <f t="shared" si="87"/>
        <v>0</v>
      </c>
      <c r="U631" s="22">
        <v>21</v>
      </c>
      <c r="V631" s="22">
        <f t="shared" si="88"/>
        <v>0</v>
      </c>
      <c r="W631" s="22">
        <f t="shared" si="89"/>
        <v>0</v>
      </c>
      <c r="X631" s="73"/>
      <c r="Y631" s="72" t="s">
        <v>3134</v>
      </c>
      <c r="Z631" s="72" t="s">
        <v>2974</v>
      </c>
      <c r="AA631" s="143" t="s">
        <v>295</v>
      </c>
      <c r="AB631" s="24" t="s">
        <v>294</v>
      </c>
    </row>
    <row r="632" spans="6:28" s="71" customFormat="1" ht="24" outlineLevel="4">
      <c r="F632" s="17">
        <v>353</v>
      </c>
      <c r="G632" s="18" t="s">
        <v>2929</v>
      </c>
      <c r="H632" s="72" t="s">
        <v>3571</v>
      </c>
      <c r="I632" s="72"/>
      <c r="J632" s="73" t="s">
        <v>738</v>
      </c>
      <c r="K632" s="18" t="s">
        <v>3000</v>
      </c>
      <c r="L632" s="74">
        <v>1</v>
      </c>
      <c r="M632" s="21">
        <v>0</v>
      </c>
      <c r="N632" s="74">
        <f t="shared" si="84"/>
        <v>1</v>
      </c>
      <c r="O632" s="145"/>
      <c r="P632" s="22">
        <f t="shared" si="85"/>
        <v>0</v>
      </c>
      <c r="Q632" s="75"/>
      <c r="R632" s="76">
        <f t="shared" si="86"/>
        <v>0</v>
      </c>
      <c r="S632" s="75"/>
      <c r="T632" s="76">
        <f t="shared" si="87"/>
        <v>0</v>
      </c>
      <c r="U632" s="22">
        <v>21</v>
      </c>
      <c r="V632" s="22">
        <f t="shared" si="88"/>
        <v>0</v>
      </c>
      <c r="W632" s="22">
        <f t="shared" si="89"/>
        <v>0</v>
      </c>
      <c r="X632" s="73"/>
      <c r="Y632" s="72" t="s">
        <v>3134</v>
      </c>
      <c r="Z632" s="72" t="s">
        <v>2974</v>
      </c>
      <c r="AA632" s="143" t="s">
        <v>295</v>
      </c>
      <c r="AB632" s="24" t="s">
        <v>294</v>
      </c>
    </row>
    <row r="633" spans="6:28" s="71" customFormat="1" ht="24" outlineLevel="4">
      <c r="F633" s="17">
        <v>354</v>
      </c>
      <c r="G633" s="18" t="s">
        <v>2929</v>
      </c>
      <c r="H633" s="72" t="s">
        <v>3576</v>
      </c>
      <c r="I633" s="72"/>
      <c r="J633" s="73" t="s">
        <v>736</v>
      </c>
      <c r="K633" s="18" t="s">
        <v>3000</v>
      </c>
      <c r="L633" s="74">
        <v>1</v>
      </c>
      <c r="M633" s="21">
        <v>0</v>
      </c>
      <c r="N633" s="74">
        <f t="shared" si="84"/>
        <v>1</v>
      </c>
      <c r="O633" s="145"/>
      <c r="P633" s="22">
        <f t="shared" si="85"/>
        <v>0</v>
      </c>
      <c r="Q633" s="75"/>
      <c r="R633" s="76">
        <f t="shared" si="86"/>
        <v>0</v>
      </c>
      <c r="S633" s="75"/>
      <c r="T633" s="76">
        <f t="shared" si="87"/>
        <v>0</v>
      </c>
      <c r="U633" s="22">
        <v>21</v>
      </c>
      <c r="V633" s="22">
        <f t="shared" si="88"/>
        <v>0</v>
      </c>
      <c r="W633" s="22">
        <f t="shared" si="89"/>
        <v>0</v>
      </c>
      <c r="X633" s="73"/>
      <c r="Y633" s="72" t="s">
        <v>3134</v>
      </c>
      <c r="Z633" s="72" t="s">
        <v>2974</v>
      </c>
      <c r="AA633" s="143" t="s">
        <v>295</v>
      </c>
      <c r="AB633" s="24" t="s">
        <v>294</v>
      </c>
    </row>
    <row r="634" spans="6:28" s="71" customFormat="1" ht="24" outlineLevel="4">
      <c r="F634" s="17">
        <v>355</v>
      </c>
      <c r="G634" s="18" t="s">
        <v>2929</v>
      </c>
      <c r="H634" s="72" t="s">
        <v>3577</v>
      </c>
      <c r="I634" s="72"/>
      <c r="J634" s="73" t="s">
        <v>735</v>
      </c>
      <c r="K634" s="18" t="s">
        <v>3000</v>
      </c>
      <c r="L634" s="74">
        <v>1</v>
      </c>
      <c r="M634" s="21">
        <v>0</v>
      </c>
      <c r="N634" s="74">
        <f t="shared" si="84"/>
        <v>1</v>
      </c>
      <c r="O634" s="145"/>
      <c r="P634" s="22">
        <f t="shared" si="85"/>
        <v>0</v>
      </c>
      <c r="Q634" s="75"/>
      <c r="R634" s="76">
        <f t="shared" si="86"/>
        <v>0</v>
      </c>
      <c r="S634" s="75"/>
      <c r="T634" s="76">
        <f t="shared" si="87"/>
        <v>0</v>
      </c>
      <c r="U634" s="22">
        <v>21</v>
      </c>
      <c r="V634" s="22">
        <f t="shared" si="88"/>
        <v>0</v>
      </c>
      <c r="W634" s="22">
        <f t="shared" si="89"/>
        <v>0</v>
      </c>
      <c r="X634" s="73"/>
      <c r="Y634" s="72" t="s">
        <v>3134</v>
      </c>
      <c r="Z634" s="72" t="s">
        <v>2974</v>
      </c>
      <c r="AA634" s="143" t="s">
        <v>295</v>
      </c>
      <c r="AB634" s="24" t="s">
        <v>294</v>
      </c>
    </row>
    <row r="635" spans="6:28" s="71" customFormat="1" ht="24" outlineLevel="4">
      <c r="F635" s="17">
        <v>356</v>
      </c>
      <c r="G635" s="18" t="s">
        <v>2929</v>
      </c>
      <c r="H635" s="72" t="s">
        <v>3590</v>
      </c>
      <c r="I635" s="72"/>
      <c r="J635" s="73" t="s">
        <v>662</v>
      </c>
      <c r="K635" s="18" t="s">
        <v>3000</v>
      </c>
      <c r="L635" s="74">
        <v>1</v>
      </c>
      <c r="M635" s="21">
        <v>0</v>
      </c>
      <c r="N635" s="74">
        <f t="shared" si="84"/>
        <v>1</v>
      </c>
      <c r="O635" s="145"/>
      <c r="P635" s="22">
        <f t="shared" si="85"/>
        <v>0</v>
      </c>
      <c r="Q635" s="75"/>
      <c r="R635" s="76">
        <f t="shared" si="86"/>
        <v>0</v>
      </c>
      <c r="S635" s="75"/>
      <c r="T635" s="76">
        <f t="shared" si="87"/>
        <v>0</v>
      </c>
      <c r="U635" s="22">
        <v>21</v>
      </c>
      <c r="V635" s="22">
        <f t="shared" si="88"/>
        <v>0</v>
      </c>
      <c r="W635" s="22">
        <f t="shared" si="89"/>
        <v>0</v>
      </c>
      <c r="X635" s="73"/>
      <c r="Y635" s="72" t="s">
        <v>3134</v>
      </c>
      <c r="Z635" s="72" t="s">
        <v>2974</v>
      </c>
      <c r="AA635" s="143" t="s">
        <v>295</v>
      </c>
      <c r="AB635" s="24" t="s">
        <v>294</v>
      </c>
    </row>
    <row r="636" spans="6:28" s="120" customFormat="1" ht="12.75" customHeight="1" outlineLevel="4">
      <c r="F636" s="121"/>
      <c r="G636" s="122"/>
      <c r="H636" s="122"/>
      <c r="I636" s="122"/>
      <c r="J636" s="123"/>
      <c r="K636" s="122"/>
      <c r="L636" s="124"/>
      <c r="M636" s="125"/>
      <c r="N636" s="124"/>
      <c r="O636" s="125"/>
      <c r="P636" s="126"/>
      <c r="Q636" s="127"/>
      <c r="R636" s="125"/>
      <c r="S636" s="125"/>
      <c r="T636" s="125"/>
      <c r="U636" s="128" t="s">
        <v>2908</v>
      </c>
      <c r="V636" s="125"/>
      <c r="W636" s="125"/>
      <c r="X636" s="125"/>
      <c r="Y636" s="122"/>
      <c r="Z636" s="122"/>
      <c r="AB636" s="24" t="s">
        <v>294</v>
      </c>
    </row>
    <row r="637" spans="6:28" s="120" customFormat="1" ht="12.75" customHeight="1" outlineLevel="3">
      <c r="F637" s="121"/>
      <c r="G637" s="122"/>
      <c r="H637" s="122"/>
      <c r="I637" s="122"/>
      <c r="J637" s="123"/>
      <c r="K637" s="122"/>
      <c r="L637" s="124"/>
      <c r="M637" s="125"/>
      <c r="N637" s="124"/>
      <c r="O637" s="125"/>
      <c r="P637" s="126"/>
      <c r="Q637" s="127"/>
      <c r="R637" s="125"/>
      <c r="S637" s="125"/>
      <c r="T637" s="125"/>
      <c r="U637" s="128" t="s">
        <v>2908</v>
      </c>
      <c r="V637" s="125"/>
      <c r="W637" s="125"/>
      <c r="X637" s="125"/>
      <c r="Y637" s="122"/>
      <c r="Z637" s="122"/>
      <c r="AB637" s="24" t="s">
        <v>294</v>
      </c>
    </row>
    <row r="638" spans="6:28" s="51" customFormat="1" ht="18.75" customHeight="1" outlineLevel="2">
      <c r="F638" s="52"/>
      <c r="G638" s="53"/>
      <c r="H638" s="54"/>
      <c r="I638" s="54"/>
      <c r="J638" s="54" t="s">
        <v>2719</v>
      </c>
      <c r="K638" s="53"/>
      <c r="L638" s="55"/>
      <c r="M638" s="56"/>
      <c r="N638" s="55"/>
      <c r="O638" s="56"/>
      <c r="P638" s="57">
        <f>SUBTOTAL(9,P639:P779)</f>
        <v>0</v>
      </c>
      <c r="Q638" s="58"/>
      <c r="R638" s="59">
        <f>SUBTOTAL(9,R639:R779)</f>
        <v>8.5768948080000005</v>
      </c>
      <c r="S638" s="56"/>
      <c r="T638" s="59">
        <f>SUBTOTAL(9,T639:T779)</f>
        <v>17.313740000000003</v>
      </c>
      <c r="U638" s="117" t="s">
        <v>2908</v>
      </c>
      <c r="V638" s="57">
        <f>SUBTOTAL(9,V639:V779)</f>
        <v>0</v>
      </c>
      <c r="W638" s="57">
        <f>SUBTOTAL(9,W639:W779)</f>
        <v>0</v>
      </c>
      <c r="X638" s="60"/>
      <c r="Y638" s="61"/>
      <c r="Z638" s="61"/>
      <c r="AB638" s="24" t="s">
        <v>294</v>
      </c>
    </row>
    <row r="639" spans="6:28" s="62" customFormat="1" ht="16.5" customHeight="1" outlineLevel="3">
      <c r="F639" s="63"/>
      <c r="G639" s="6"/>
      <c r="H639" s="64"/>
      <c r="I639" s="64"/>
      <c r="J639" s="64" t="s">
        <v>2522</v>
      </c>
      <c r="K639" s="6"/>
      <c r="L639" s="65"/>
      <c r="M639" s="66"/>
      <c r="N639" s="65"/>
      <c r="O639" s="66"/>
      <c r="P639" s="67">
        <f>SUBTOTAL(9,P640:P660)</f>
        <v>0</v>
      </c>
      <c r="Q639" s="68"/>
      <c r="R639" s="69">
        <f>SUBTOTAL(9,R640:R660)</f>
        <v>1.3746682187999999</v>
      </c>
      <c r="S639" s="66"/>
      <c r="T639" s="69">
        <f>SUBTOTAL(9,T640:T660)</f>
        <v>1.7600000000000002</v>
      </c>
      <c r="U639" s="118" t="s">
        <v>2908</v>
      </c>
      <c r="V639" s="67">
        <f>SUBTOTAL(9,V640:V660)</f>
        <v>0</v>
      </c>
      <c r="W639" s="67">
        <f>SUBTOTAL(9,W640:W660)</f>
        <v>0</v>
      </c>
      <c r="X639" s="70"/>
      <c r="Y639" s="26"/>
      <c r="Z639" s="26"/>
      <c r="AB639" s="24" t="s">
        <v>294</v>
      </c>
    </row>
    <row r="640" spans="6:28" s="71" customFormat="1" outlineLevel="4">
      <c r="F640" s="17">
        <v>357</v>
      </c>
      <c r="G640" s="18" t="s">
        <v>2929</v>
      </c>
      <c r="H640" s="72" t="s">
        <v>1763</v>
      </c>
      <c r="I640" s="72"/>
      <c r="J640" s="73" t="s">
        <v>2410</v>
      </c>
      <c r="K640" s="18" t="s">
        <v>2936</v>
      </c>
      <c r="L640" s="74">
        <v>0.8</v>
      </c>
      <c r="M640" s="21">
        <v>0</v>
      </c>
      <c r="N640" s="74">
        <f>L640*(1+M640/100)</f>
        <v>0.8</v>
      </c>
      <c r="O640" s="145"/>
      <c r="P640" s="22">
        <f>N640*O640</f>
        <v>0</v>
      </c>
      <c r="Q640" s="75"/>
      <c r="R640" s="76">
        <f>N640*Q640</f>
        <v>0</v>
      </c>
      <c r="S640" s="75">
        <v>2.2000000000000002</v>
      </c>
      <c r="T640" s="76">
        <f>N640*S640</f>
        <v>1.7600000000000002</v>
      </c>
      <c r="U640" s="22">
        <v>21</v>
      </c>
      <c r="V640" s="22">
        <f>P640*(U640/100)</f>
        <v>0</v>
      </c>
      <c r="W640" s="22">
        <f>P640+V640</f>
        <v>0</v>
      </c>
      <c r="X640" s="73"/>
      <c r="Y640" s="72" t="s">
        <v>3134</v>
      </c>
      <c r="Z640" s="72" t="s">
        <v>2927</v>
      </c>
      <c r="AA640" s="143" t="s">
        <v>295</v>
      </c>
      <c r="AB640" s="24" t="s">
        <v>294</v>
      </c>
    </row>
    <row r="641" spans="6:28" s="77" customFormat="1" outlineLevel="5">
      <c r="F641" s="78"/>
      <c r="G641" s="79"/>
      <c r="H641" s="79"/>
      <c r="I641" s="79"/>
      <c r="J641" s="80" t="s">
        <v>4570</v>
      </c>
      <c r="K641" s="79"/>
      <c r="L641" s="81">
        <v>0.2</v>
      </c>
      <c r="M641" s="82"/>
      <c r="N641" s="83"/>
      <c r="O641" s="82"/>
      <c r="P641" s="84"/>
      <c r="Q641" s="85"/>
      <c r="R641" s="82"/>
      <c r="S641" s="82"/>
      <c r="T641" s="82"/>
      <c r="U641" s="119" t="s">
        <v>2908</v>
      </c>
      <c r="V641" s="82"/>
      <c r="W641" s="82"/>
      <c r="X641" s="80"/>
      <c r="Y641" s="79"/>
      <c r="Z641" s="79"/>
      <c r="AB641" s="24" t="s">
        <v>294</v>
      </c>
    </row>
    <row r="642" spans="6:28" s="77" customFormat="1" outlineLevel="5">
      <c r="F642" s="78"/>
      <c r="G642" s="79"/>
      <c r="H642" s="79"/>
      <c r="I642" s="79"/>
      <c r="J642" s="80" t="s">
        <v>4571</v>
      </c>
      <c r="K642" s="79"/>
      <c r="L642" s="81">
        <v>0.3</v>
      </c>
      <c r="M642" s="82"/>
      <c r="N642" s="83"/>
      <c r="O642" s="82"/>
      <c r="P642" s="84"/>
      <c r="Q642" s="85"/>
      <c r="R642" s="82"/>
      <c r="S642" s="82"/>
      <c r="T642" s="82"/>
      <c r="U642" s="119" t="s">
        <v>2908</v>
      </c>
      <c r="V642" s="82"/>
      <c r="W642" s="82"/>
      <c r="X642" s="80"/>
      <c r="Y642" s="79"/>
      <c r="Z642" s="79"/>
      <c r="AB642" s="24" t="s">
        <v>294</v>
      </c>
    </row>
    <row r="643" spans="6:28" s="77" customFormat="1" outlineLevel="5">
      <c r="F643" s="78"/>
      <c r="G643" s="79"/>
      <c r="H643" s="79"/>
      <c r="I643" s="79"/>
      <c r="J643" s="80" t="s">
        <v>4572</v>
      </c>
      <c r="K643" s="79"/>
      <c r="L643" s="81">
        <v>0.3</v>
      </c>
      <c r="M643" s="82"/>
      <c r="N643" s="83"/>
      <c r="O643" s="82"/>
      <c r="P643" s="84"/>
      <c r="Q643" s="85"/>
      <c r="R643" s="82"/>
      <c r="S643" s="82"/>
      <c r="T643" s="82"/>
      <c r="U643" s="119" t="s">
        <v>2908</v>
      </c>
      <c r="V643" s="82"/>
      <c r="W643" s="82"/>
      <c r="X643" s="80"/>
      <c r="Y643" s="79"/>
      <c r="Z643" s="79"/>
      <c r="AB643" s="24" t="s">
        <v>294</v>
      </c>
    </row>
    <row r="644" spans="6:28" s="71" customFormat="1" outlineLevel="4">
      <c r="F644" s="17">
        <v>358</v>
      </c>
      <c r="G644" s="18" t="s">
        <v>2929</v>
      </c>
      <c r="H644" s="72" t="s">
        <v>1702</v>
      </c>
      <c r="I644" s="72"/>
      <c r="J644" s="73" t="s">
        <v>1567</v>
      </c>
      <c r="K644" s="18" t="s">
        <v>2936</v>
      </c>
      <c r="L644" s="74">
        <v>0.34482000000000002</v>
      </c>
      <c r="M644" s="21">
        <v>0</v>
      </c>
      <c r="N644" s="74">
        <f>L644*(1+M644/100)</f>
        <v>0.34482000000000002</v>
      </c>
      <c r="O644" s="145"/>
      <c r="P644" s="22">
        <f>N644*O644</f>
        <v>0</v>
      </c>
      <c r="Q644" s="75">
        <v>0.45584000000000002</v>
      </c>
      <c r="R644" s="76">
        <f>N644*Q644</f>
        <v>0.15718274880000002</v>
      </c>
      <c r="S644" s="75"/>
      <c r="T644" s="76">
        <f>N644*S644</f>
        <v>0</v>
      </c>
      <c r="U644" s="22">
        <v>21</v>
      </c>
      <c r="V644" s="22">
        <f>P644*(U644/100)</f>
        <v>0</v>
      </c>
      <c r="W644" s="22">
        <f>P644+V644</f>
        <v>0</v>
      </c>
      <c r="X644" s="73"/>
      <c r="Y644" s="72" t="s">
        <v>3134</v>
      </c>
      <c r="Z644" s="72" t="s">
        <v>2927</v>
      </c>
      <c r="AA644" s="143" t="s">
        <v>295</v>
      </c>
      <c r="AB644" s="24" t="s">
        <v>294</v>
      </c>
    </row>
    <row r="645" spans="6:28" s="77" customFormat="1" outlineLevel="5">
      <c r="F645" s="78"/>
      <c r="G645" s="79"/>
      <c r="H645" s="79"/>
      <c r="I645" s="79"/>
      <c r="J645" s="80" t="s">
        <v>2689</v>
      </c>
      <c r="K645" s="79"/>
      <c r="L645" s="81">
        <v>0.13194</v>
      </c>
      <c r="M645" s="82"/>
      <c r="N645" s="83"/>
      <c r="O645" s="82"/>
      <c r="P645" s="84"/>
      <c r="Q645" s="85"/>
      <c r="R645" s="82"/>
      <c r="S645" s="82"/>
      <c r="T645" s="82"/>
      <c r="U645" s="119" t="s">
        <v>2908</v>
      </c>
      <c r="V645" s="82"/>
      <c r="W645" s="82"/>
      <c r="X645" s="80"/>
      <c r="Y645" s="79"/>
      <c r="Z645" s="79"/>
      <c r="AB645" s="24" t="s">
        <v>294</v>
      </c>
    </row>
    <row r="646" spans="6:28" s="77" customFormat="1" outlineLevel="5">
      <c r="F646" s="78"/>
      <c r="G646" s="79"/>
      <c r="H646" s="79"/>
      <c r="I646" s="79"/>
      <c r="J646" s="80" t="s">
        <v>2690</v>
      </c>
      <c r="K646" s="79"/>
      <c r="L646" s="81">
        <v>9.3479999999999994E-2</v>
      </c>
      <c r="M646" s="82"/>
      <c r="N646" s="83"/>
      <c r="O646" s="82"/>
      <c r="P646" s="84"/>
      <c r="Q646" s="85"/>
      <c r="R646" s="82"/>
      <c r="S646" s="82"/>
      <c r="T646" s="82"/>
      <c r="U646" s="119" t="s">
        <v>2908</v>
      </c>
      <c r="V646" s="82"/>
      <c r="W646" s="82"/>
      <c r="X646" s="80"/>
      <c r="Y646" s="79"/>
      <c r="Z646" s="79"/>
      <c r="AB646" s="24" t="s">
        <v>294</v>
      </c>
    </row>
    <row r="647" spans="6:28" s="77" customFormat="1" outlineLevel="5">
      <c r="F647" s="78"/>
      <c r="G647" s="79"/>
      <c r="H647" s="79"/>
      <c r="I647" s="79"/>
      <c r="J647" s="80" t="s">
        <v>1818</v>
      </c>
      <c r="K647" s="79"/>
      <c r="L647" s="81">
        <v>0.11940000000000001</v>
      </c>
      <c r="M647" s="82"/>
      <c r="N647" s="83"/>
      <c r="O647" s="82"/>
      <c r="P647" s="84"/>
      <c r="Q647" s="85"/>
      <c r="R647" s="82"/>
      <c r="S647" s="82"/>
      <c r="T647" s="82"/>
      <c r="U647" s="119" t="s">
        <v>2908</v>
      </c>
      <c r="V647" s="82"/>
      <c r="W647" s="82"/>
      <c r="X647" s="80"/>
      <c r="Y647" s="79"/>
      <c r="Z647" s="79"/>
      <c r="AB647" s="24" t="s">
        <v>294</v>
      </c>
    </row>
    <row r="648" spans="6:28" s="71" customFormat="1" outlineLevel="4">
      <c r="F648" s="17">
        <v>359</v>
      </c>
      <c r="G648" s="18" t="s">
        <v>2929</v>
      </c>
      <c r="H648" s="72" t="s">
        <v>4209</v>
      </c>
      <c r="I648" s="72"/>
      <c r="J648" s="73" t="s">
        <v>1005</v>
      </c>
      <c r="K648" s="18" t="s">
        <v>2935</v>
      </c>
      <c r="L648" s="74">
        <v>4.6227999999999998</v>
      </c>
      <c r="M648" s="21">
        <v>0</v>
      </c>
      <c r="N648" s="74">
        <f>L648*(1+M648/100)</f>
        <v>4.6227999999999998</v>
      </c>
      <c r="O648" s="145"/>
      <c r="P648" s="22">
        <f>N648*O648</f>
        <v>0</v>
      </c>
      <c r="Q648" s="75"/>
      <c r="R648" s="76">
        <f>N648*Q648</f>
        <v>0</v>
      </c>
      <c r="S648" s="75"/>
      <c r="T648" s="76">
        <f>N648*S648</f>
        <v>0</v>
      </c>
      <c r="U648" s="22">
        <v>21</v>
      </c>
      <c r="V648" s="22">
        <f>P648*(U648/100)</f>
        <v>0</v>
      </c>
      <c r="W648" s="22">
        <f>P648+V648</f>
        <v>0</v>
      </c>
      <c r="X648" s="73"/>
      <c r="Y648" s="72" t="s">
        <v>3134</v>
      </c>
      <c r="Z648" s="72" t="s">
        <v>2927</v>
      </c>
      <c r="AA648" s="143" t="s">
        <v>296</v>
      </c>
      <c r="AB648" s="24" t="s">
        <v>294</v>
      </c>
    </row>
    <row r="649" spans="6:28" s="77" customFormat="1" outlineLevel="5">
      <c r="F649" s="78"/>
      <c r="G649" s="79"/>
      <c r="H649" s="79"/>
      <c r="I649" s="79"/>
      <c r="J649" s="80" t="s">
        <v>1684</v>
      </c>
      <c r="K649" s="79"/>
      <c r="L649" s="81">
        <v>1.466</v>
      </c>
      <c r="M649" s="82"/>
      <c r="N649" s="83"/>
      <c r="O649" s="82"/>
      <c r="P649" s="84"/>
      <c r="Q649" s="85"/>
      <c r="R649" s="82"/>
      <c r="S649" s="82"/>
      <c r="T649" s="82"/>
      <c r="U649" s="119" t="s">
        <v>2908</v>
      </c>
      <c r="V649" s="82"/>
      <c r="W649" s="82"/>
      <c r="X649" s="80"/>
      <c r="Y649" s="79"/>
      <c r="Z649" s="79"/>
      <c r="AB649" s="24" t="s">
        <v>294</v>
      </c>
    </row>
    <row r="650" spans="6:28" s="77" customFormat="1" outlineLevel="5">
      <c r="F650" s="78"/>
      <c r="G650" s="79"/>
      <c r="H650" s="79"/>
      <c r="I650" s="79"/>
      <c r="J650" s="80" t="s">
        <v>1817</v>
      </c>
      <c r="K650" s="79"/>
      <c r="L650" s="81">
        <v>1.2464000000000002</v>
      </c>
      <c r="M650" s="82"/>
      <c r="N650" s="83"/>
      <c r="O650" s="82"/>
      <c r="P650" s="84"/>
      <c r="Q650" s="85"/>
      <c r="R650" s="82"/>
      <c r="S650" s="82"/>
      <c r="T650" s="82"/>
      <c r="U650" s="119" t="s">
        <v>2908</v>
      </c>
      <c r="V650" s="82"/>
      <c r="W650" s="82"/>
      <c r="X650" s="80"/>
      <c r="Y650" s="79"/>
      <c r="Z650" s="79"/>
      <c r="AB650" s="24" t="s">
        <v>294</v>
      </c>
    </row>
    <row r="651" spans="6:28" s="77" customFormat="1" outlineLevel="5">
      <c r="F651" s="78"/>
      <c r="G651" s="79"/>
      <c r="H651" s="79"/>
      <c r="I651" s="79"/>
      <c r="J651" s="80" t="s">
        <v>1819</v>
      </c>
      <c r="K651" s="79"/>
      <c r="L651" s="81">
        <v>1.9104000000000001</v>
      </c>
      <c r="M651" s="82"/>
      <c r="N651" s="83"/>
      <c r="O651" s="82"/>
      <c r="P651" s="84"/>
      <c r="Q651" s="85"/>
      <c r="R651" s="82"/>
      <c r="S651" s="82"/>
      <c r="T651" s="82"/>
      <c r="U651" s="119" t="s">
        <v>2908</v>
      </c>
      <c r="V651" s="82"/>
      <c r="W651" s="82"/>
      <c r="X651" s="80"/>
      <c r="Y651" s="79"/>
      <c r="Z651" s="79"/>
      <c r="AB651" s="24" t="s">
        <v>294</v>
      </c>
    </row>
    <row r="652" spans="6:28" s="71" customFormat="1" outlineLevel="4">
      <c r="F652" s="17">
        <v>360</v>
      </c>
      <c r="G652" s="18" t="s">
        <v>2906</v>
      </c>
      <c r="H652" s="72" t="s">
        <v>3712</v>
      </c>
      <c r="I652" s="72"/>
      <c r="J652" s="73" t="s">
        <v>1521</v>
      </c>
      <c r="K652" s="18" t="s">
        <v>2933</v>
      </c>
      <c r="L652" s="74">
        <v>6.9342000000000006</v>
      </c>
      <c r="M652" s="21">
        <v>0</v>
      </c>
      <c r="N652" s="74">
        <f>L652*(1+M652/100)</f>
        <v>6.9342000000000006</v>
      </c>
      <c r="O652" s="145"/>
      <c r="P652" s="22">
        <f>N652*O652</f>
        <v>0</v>
      </c>
      <c r="Q652" s="75">
        <v>1E-3</v>
      </c>
      <c r="R652" s="76">
        <f>N652*Q652</f>
        <v>6.9342000000000006E-3</v>
      </c>
      <c r="S652" s="75"/>
      <c r="T652" s="76">
        <f>N652*S652</f>
        <v>0</v>
      </c>
      <c r="U652" s="22">
        <v>21</v>
      </c>
      <c r="V652" s="22">
        <f>P652*(U652/100)</f>
        <v>0</v>
      </c>
      <c r="W652" s="22">
        <f>P652+V652</f>
        <v>0</v>
      </c>
      <c r="X652" s="73"/>
      <c r="Y652" s="72" t="s">
        <v>3134</v>
      </c>
      <c r="Z652" s="72" t="s">
        <v>2927</v>
      </c>
      <c r="AA652" s="143" t="s">
        <v>296</v>
      </c>
      <c r="AB652" s="24" t="s">
        <v>294</v>
      </c>
    </row>
    <row r="653" spans="6:28" s="77" customFormat="1" outlineLevel="5">
      <c r="F653" s="78"/>
      <c r="G653" s="79"/>
      <c r="H653" s="79"/>
      <c r="I653" s="79"/>
      <c r="J653" s="80" t="s">
        <v>2708</v>
      </c>
      <c r="K653" s="79"/>
      <c r="L653" s="81">
        <v>2.1989999999999998</v>
      </c>
      <c r="M653" s="82"/>
      <c r="N653" s="83"/>
      <c r="O653" s="82"/>
      <c r="P653" s="84"/>
      <c r="Q653" s="85"/>
      <c r="R653" s="82"/>
      <c r="S653" s="82"/>
      <c r="T653" s="82"/>
      <c r="U653" s="119" t="s">
        <v>2908</v>
      </c>
      <c r="V653" s="82"/>
      <c r="W653" s="82"/>
      <c r="X653" s="80"/>
      <c r="Y653" s="79"/>
      <c r="Z653" s="79"/>
      <c r="AB653" s="24" t="s">
        <v>294</v>
      </c>
    </row>
    <row r="654" spans="6:28" s="77" customFormat="1" outlineLevel="5">
      <c r="F654" s="78"/>
      <c r="G654" s="79"/>
      <c r="H654" s="79"/>
      <c r="I654" s="79"/>
      <c r="J654" s="80" t="s">
        <v>2823</v>
      </c>
      <c r="K654" s="79"/>
      <c r="L654" s="81">
        <v>1.8696000000000002</v>
      </c>
      <c r="M654" s="82"/>
      <c r="N654" s="83"/>
      <c r="O654" s="82"/>
      <c r="P654" s="84"/>
      <c r="Q654" s="85"/>
      <c r="R654" s="82"/>
      <c r="S654" s="82"/>
      <c r="T654" s="82"/>
      <c r="U654" s="119" t="s">
        <v>2908</v>
      </c>
      <c r="V654" s="82"/>
      <c r="W654" s="82"/>
      <c r="X654" s="80"/>
      <c r="Y654" s="79"/>
      <c r="Z654" s="79"/>
      <c r="AB654" s="24" t="s">
        <v>294</v>
      </c>
    </row>
    <row r="655" spans="6:28" s="77" customFormat="1" outlineLevel="5">
      <c r="F655" s="78"/>
      <c r="G655" s="79"/>
      <c r="H655" s="79"/>
      <c r="I655" s="79"/>
      <c r="J655" s="80" t="s">
        <v>2824</v>
      </c>
      <c r="K655" s="79"/>
      <c r="L655" s="81">
        <v>2.8656000000000001</v>
      </c>
      <c r="M655" s="82"/>
      <c r="N655" s="83"/>
      <c r="O655" s="82"/>
      <c r="P655" s="84"/>
      <c r="Q655" s="85"/>
      <c r="R655" s="82"/>
      <c r="S655" s="82"/>
      <c r="T655" s="82"/>
      <c r="U655" s="119" t="s">
        <v>2908</v>
      </c>
      <c r="V655" s="82"/>
      <c r="W655" s="82"/>
      <c r="X655" s="80"/>
      <c r="Y655" s="79"/>
      <c r="Z655" s="79"/>
      <c r="AB655" s="24" t="s">
        <v>294</v>
      </c>
    </row>
    <row r="656" spans="6:28" s="71" customFormat="1" outlineLevel="4">
      <c r="F656" s="17">
        <v>361</v>
      </c>
      <c r="G656" s="18" t="s">
        <v>2929</v>
      </c>
      <c r="H656" s="72" t="s">
        <v>4163</v>
      </c>
      <c r="I656" s="72"/>
      <c r="J656" s="73" t="s">
        <v>1482</v>
      </c>
      <c r="K656" s="18" t="s">
        <v>2909</v>
      </c>
      <c r="L656" s="74">
        <v>8.8509999999999991</v>
      </c>
      <c r="M656" s="21">
        <v>0</v>
      </c>
      <c r="N656" s="74">
        <f>L656*(1+M656/100)</f>
        <v>8.8509999999999991</v>
      </c>
      <c r="O656" s="145"/>
      <c r="P656" s="22">
        <f>N656*O656</f>
        <v>0</v>
      </c>
      <c r="Q656" s="75">
        <v>0.13677</v>
      </c>
      <c r="R656" s="76">
        <f>N656*Q656</f>
        <v>1.2105512699999998</v>
      </c>
      <c r="S656" s="75"/>
      <c r="T656" s="76">
        <f>N656*S656</f>
        <v>0</v>
      </c>
      <c r="U656" s="22">
        <v>21</v>
      </c>
      <c r="V656" s="22">
        <f>P656*(U656/100)</f>
        <v>0</v>
      </c>
      <c r="W656" s="22">
        <f>P656+V656</f>
        <v>0</v>
      </c>
      <c r="X656" s="73"/>
      <c r="Y656" s="72" t="s">
        <v>3134</v>
      </c>
      <c r="Z656" s="72" t="s">
        <v>2927</v>
      </c>
      <c r="AA656" s="143" t="s">
        <v>296</v>
      </c>
      <c r="AB656" s="24" t="s">
        <v>294</v>
      </c>
    </row>
    <row r="657" spans="6:28" s="77" customFormat="1" outlineLevel="5">
      <c r="F657" s="78"/>
      <c r="G657" s="79"/>
      <c r="H657" s="79"/>
      <c r="I657" s="79"/>
      <c r="J657" s="80" t="s">
        <v>1685</v>
      </c>
      <c r="K657" s="79"/>
      <c r="L657" s="81">
        <v>2.9319999999999999</v>
      </c>
      <c r="M657" s="82"/>
      <c r="N657" s="83"/>
      <c r="O657" s="82"/>
      <c r="P657" s="84"/>
      <c r="Q657" s="85"/>
      <c r="R657" s="82"/>
      <c r="S657" s="82"/>
      <c r="T657" s="82"/>
      <c r="U657" s="119" t="s">
        <v>2908</v>
      </c>
      <c r="V657" s="82"/>
      <c r="W657" s="82"/>
      <c r="X657" s="80"/>
      <c r="Y657" s="79"/>
      <c r="Z657" s="79"/>
      <c r="AB657" s="24" t="s">
        <v>294</v>
      </c>
    </row>
    <row r="658" spans="6:28" s="77" customFormat="1" outlineLevel="5">
      <c r="F658" s="78"/>
      <c r="G658" s="79"/>
      <c r="H658" s="79"/>
      <c r="I658" s="79"/>
      <c r="J658" s="80" t="s">
        <v>1686</v>
      </c>
      <c r="K658" s="79"/>
      <c r="L658" s="81">
        <v>2.3370000000000002</v>
      </c>
      <c r="M658" s="82"/>
      <c r="N658" s="83"/>
      <c r="O658" s="82"/>
      <c r="P658" s="84"/>
      <c r="Q658" s="85"/>
      <c r="R658" s="82"/>
      <c r="S658" s="82"/>
      <c r="T658" s="82"/>
      <c r="U658" s="119" t="s">
        <v>2908</v>
      </c>
      <c r="V658" s="82"/>
      <c r="W658" s="82"/>
      <c r="X658" s="80"/>
      <c r="Y658" s="79"/>
      <c r="Z658" s="79"/>
      <c r="AB658" s="24" t="s">
        <v>294</v>
      </c>
    </row>
    <row r="659" spans="6:28" s="77" customFormat="1" outlineLevel="5">
      <c r="F659" s="78"/>
      <c r="G659" s="79"/>
      <c r="H659" s="79"/>
      <c r="I659" s="79"/>
      <c r="J659" s="80" t="s">
        <v>1687</v>
      </c>
      <c r="K659" s="79"/>
      <c r="L659" s="81">
        <v>3.5819999999999999</v>
      </c>
      <c r="M659" s="82"/>
      <c r="N659" s="83"/>
      <c r="O659" s="82"/>
      <c r="P659" s="84"/>
      <c r="Q659" s="85"/>
      <c r="R659" s="82"/>
      <c r="S659" s="82"/>
      <c r="T659" s="82"/>
      <c r="U659" s="119" t="s">
        <v>2908</v>
      </c>
      <c r="V659" s="82"/>
      <c r="W659" s="82"/>
      <c r="X659" s="80"/>
      <c r="Y659" s="79"/>
      <c r="Z659" s="79"/>
      <c r="AB659" s="24" t="s">
        <v>294</v>
      </c>
    </row>
    <row r="660" spans="6:28" s="120" customFormat="1" ht="12.75" customHeight="1" outlineLevel="4">
      <c r="F660" s="121"/>
      <c r="G660" s="122"/>
      <c r="H660" s="122"/>
      <c r="I660" s="122"/>
      <c r="J660" s="123"/>
      <c r="K660" s="122"/>
      <c r="L660" s="124"/>
      <c r="M660" s="125"/>
      <c r="N660" s="124"/>
      <c r="O660" s="125"/>
      <c r="P660" s="126"/>
      <c r="Q660" s="127"/>
      <c r="R660" s="125"/>
      <c r="S660" s="125"/>
      <c r="T660" s="125"/>
      <c r="U660" s="128" t="s">
        <v>2908</v>
      </c>
      <c r="V660" s="125"/>
      <c r="W660" s="125"/>
      <c r="X660" s="125"/>
      <c r="Y660" s="122"/>
      <c r="Z660" s="122"/>
      <c r="AB660" s="24" t="s">
        <v>294</v>
      </c>
    </row>
    <row r="661" spans="6:28" s="62" customFormat="1" ht="16.5" customHeight="1" outlineLevel="3">
      <c r="F661" s="63"/>
      <c r="G661" s="6"/>
      <c r="H661" s="64"/>
      <c r="I661" s="64"/>
      <c r="J661" s="64" t="s">
        <v>2269</v>
      </c>
      <c r="K661" s="6"/>
      <c r="L661" s="65"/>
      <c r="M661" s="66"/>
      <c r="N661" s="65"/>
      <c r="O661" s="66"/>
      <c r="P661" s="67">
        <f>SUBTOTAL(9,P662:P669)</f>
        <v>0</v>
      </c>
      <c r="Q661" s="68"/>
      <c r="R661" s="69">
        <f>SUBTOTAL(9,R662:R669)</f>
        <v>0.13476175400000001</v>
      </c>
      <c r="S661" s="66"/>
      <c r="T661" s="69">
        <f>SUBTOTAL(9,T662:T669)</f>
        <v>0</v>
      </c>
      <c r="U661" s="118" t="s">
        <v>2908</v>
      </c>
      <c r="V661" s="67">
        <f>SUBTOTAL(9,V662:V669)</f>
        <v>0</v>
      </c>
      <c r="W661" s="67">
        <f>SUBTOTAL(9,W662:W669)</f>
        <v>0</v>
      </c>
      <c r="X661" s="70"/>
      <c r="Y661" s="26"/>
      <c r="Z661" s="26"/>
      <c r="AB661" s="24" t="s">
        <v>294</v>
      </c>
    </row>
    <row r="662" spans="6:28" s="71" customFormat="1" outlineLevel="4">
      <c r="F662" s="17">
        <v>362</v>
      </c>
      <c r="G662" s="18" t="s">
        <v>2929</v>
      </c>
      <c r="H662" s="72" t="s">
        <v>4278</v>
      </c>
      <c r="I662" s="72"/>
      <c r="J662" s="73" t="s">
        <v>926</v>
      </c>
      <c r="K662" s="18" t="s">
        <v>2909</v>
      </c>
      <c r="L662" s="74">
        <v>5.4</v>
      </c>
      <c r="M662" s="21">
        <v>0</v>
      </c>
      <c r="N662" s="74">
        <f>L662*(1+M662/100)</f>
        <v>5.4</v>
      </c>
      <c r="O662" s="145"/>
      <c r="P662" s="22">
        <f>N662*O662</f>
        <v>0</v>
      </c>
      <c r="Q662" s="75">
        <v>7.3200000000000001E-3</v>
      </c>
      <c r="R662" s="76">
        <f>N662*Q662</f>
        <v>3.9528000000000001E-2</v>
      </c>
      <c r="S662" s="75"/>
      <c r="T662" s="76">
        <f>N662*S662</f>
        <v>0</v>
      </c>
      <c r="U662" s="22">
        <v>21</v>
      </c>
      <c r="V662" s="22">
        <f>P662*(U662/100)</f>
        <v>0</v>
      </c>
      <c r="W662" s="22">
        <f>P662+V662</f>
        <v>0</v>
      </c>
      <c r="X662" s="73"/>
      <c r="Y662" s="72" t="s">
        <v>3134</v>
      </c>
      <c r="Z662" s="72" t="s">
        <v>2927</v>
      </c>
      <c r="AA662" s="143" t="s">
        <v>296</v>
      </c>
      <c r="AB662" s="24" t="s">
        <v>294</v>
      </c>
    </row>
    <row r="663" spans="6:28" s="77" customFormat="1" outlineLevel="5">
      <c r="F663" s="78"/>
      <c r="G663" s="79"/>
      <c r="H663" s="79"/>
      <c r="I663" s="79"/>
      <c r="J663" s="80" t="s">
        <v>3297</v>
      </c>
      <c r="K663" s="79"/>
      <c r="L663" s="81">
        <v>5.4</v>
      </c>
      <c r="M663" s="82"/>
      <c r="N663" s="83"/>
      <c r="O663" s="82"/>
      <c r="P663" s="84"/>
      <c r="Q663" s="85"/>
      <c r="R663" s="82"/>
      <c r="S663" s="82"/>
      <c r="T663" s="82"/>
      <c r="U663" s="119" t="s">
        <v>2908</v>
      </c>
      <c r="V663" s="82"/>
      <c r="W663" s="82"/>
      <c r="X663" s="80"/>
      <c r="Y663" s="79"/>
      <c r="Z663" s="79"/>
      <c r="AB663" s="24" t="s">
        <v>294</v>
      </c>
    </row>
    <row r="664" spans="6:28" s="71" customFormat="1" outlineLevel="4">
      <c r="F664" s="17">
        <v>363</v>
      </c>
      <c r="G664" s="18" t="s">
        <v>2929</v>
      </c>
      <c r="H664" s="72" t="s">
        <v>4214</v>
      </c>
      <c r="I664" s="72"/>
      <c r="J664" s="73" t="s">
        <v>1278</v>
      </c>
      <c r="K664" s="18" t="s">
        <v>2935</v>
      </c>
      <c r="L664" s="74">
        <v>2.4794</v>
      </c>
      <c r="M664" s="21"/>
      <c r="N664" s="74">
        <f>L664*(1+M664/100)</f>
        <v>2.4794</v>
      </c>
      <c r="O664" s="145"/>
      <c r="P664" s="22">
        <f>N664*O664</f>
        <v>0</v>
      </c>
      <c r="Q664" s="75">
        <v>8.0999999999999996E-4</v>
      </c>
      <c r="R664" s="76">
        <f>N664*Q664</f>
        <v>2.0083139999999998E-3</v>
      </c>
      <c r="S664" s="75"/>
      <c r="T664" s="76">
        <f>N664*S664</f>
        <v>0</v>
      </c>
      <c r="U664" s="22">
        <v>21</v>
      </c>
      <c r="V664" s="22">
        <f>P664*(U664/100)</f>
        <v>0</v>
      </c>
      <c r="W664" s="22">
        <f>P664+V664</f>
        <v>0</v>
      </c>
      <c r="X664" s="73"/>
      <c r="Y664" s="72" t="s">
        <v>3134</v>
      </c>
      <c r="Z664" s="72" t="s">
        <v>2927</v>
      </c>
      <c r="AA664" s="143" t="s">
        <v>296</v>
      </c>
      <c r="AB664" s="24" t="s">
        <v>294</v>
      </c>
    </row>
    <row r="665" spans="6:28" s="77" customFormat="1" outlineLevel="5">
      <c r="F665" s="78"/>
      <c r="G665" s="79"/>
      <c r="H665" s="79"/>
      <c r="I665" s="79"/>
      <c r="J665" s="80" t="s">
        <v>2730</v>
      </c>
      <c r="K665" s="79"/>
      <c r="L665" s="81">
        <v>2.4794</v>
      </c>
      <c r="M665" s="82"/>
      <c r="N665" s="83"/>
      <c r="O665" s="82"/>
      <c r="P665" s="84"/>
      <c r="Q665" s="85"/>
      <c r="R665" s="82"/>
      <c r="S665" s="82"/>
      <c r="T665" s="82"/>
      <c r="U665" s="119" t="s">
        <v>2908</v>
      </c>
      <c r="V665" s="82"/>
      <c r="W665" s="82"/>
      <c r="X665" s="80"/>
      <c r="Y665" s="79"/>
      <c r="Z665" s="79"/>
      <c r="AB665" s="24" t="s">
        <v>294</v>
      </c>
    </row>
    <row r="666" spans="6:28" s="71" customFormat="1" outlineLevel="4">
      <c r="F666" s="17">
        <v>364</v>
      </c>
      <c r="G666" s="18" t="s">
        <v>2929</v>
      </c>
      <c r="H666" s="72" t="s">
        <v>1738</v>
      </c>
      <c r="I666" s="72"/>
      <c r="J666" s="73" t="s">
        <v>1824</v>
      </c>
      <c r="K666" s="18" t="s">
        <v>2935</v>
      </c>
      <c r="L666" s="74">
        <v>2.4794</v>
      </c>
      <c r="M666" s="21">
        <v>0</v>
      </c>
      <c r="N666" s="74">
        <f>L666*(1+M666/100)</f>
        <v>2.4794</v>
      </c>
      <c r="O666" s="145"/>
      <c r="P666" s="22">
        <f>N666*O666</f>
        <v>0</v>
      </c>
      <c r="Q666" s="75">
        <v>3.7199999999999997E-2</v>
      </c>
      <c r="R666" s="76">
        <f>N666*Q666</f>
        <v>9.2233679999999998E-2</v>
      </c>
      <c r="S666" s="75"/>
      <c r="T666" s="76">
        <f>N666*S666</f>
        <v>0</v>
      </c>
      <c r="U666" s="22">
        <v>21</v>
      </c>
      <c r="V666" s="22">
        <f>P666*(U666/100)</f>
        <v>0</v>
      </c>
      <c r="W666" s="22">
        <f>P666+V666</f>
        <v>0</v>
      </c>
      <c r="X666" s="73"/>
      <c r="Y666" s="72" t="s">
        <v>3134</v>
      </c>
      <c r="Z666" s="72" t="s">
        <v>2927</v>
      </c>
      <c r="AA666" s="143" t="s">
        <v>295</v>
      </c>
      <c r="AB666" s="24" t="s">
        <v>294</v>
      </c>
    </row>
    <row r="667" spans="6:28" s="71" customFormat="1" outlineLevel="4">
      <c r="F667" s="17">
        <v>365</v>
      </c>
      <c r="G667" s="18" t="s">
        <v>2929</v>
      </c>
      <c r="H667" s="72" t="s">
        <v>1756</v>
      </c>
      <c r="I667" s="72"/>
      <c r="J667" s="73" t="s">
        <v>1578</v>
      </c>
      <c r="K667" s="18" t="s">
        <v>2935</v>
      </c>
      <c r="L667" s="74">
        <v>2.4794</v>
      </c>
      <c r="M667" s="21">
        <v>0</v>
      </c>
      <c r="N667" s="74">
        <f>L667*(1+M667/100)</f>
        <v>2.4794</v>
      </c>
      <c r="O667" s="145"/>
      <c r="P667" s="22">
        <f>N667*O667</f>
        <v>0</v>
      </c>
      <c r="Q667" s="75">
        <v>4.0000000000000002E-4</v>
      </c>
      <c r="R667" s="76">
        <f>N667*Q667</f>
        <v>9.9176000000000017E-4</v>
      </c>
      <c r="S667" s="75"/>
      <c r="T667" s="76">
        <f>N667*S667</f>
        <v>0</v>
      </c>
      <c r="U667" s="22">
        <v>21</v>
      </c>
      <c r="V667" s="22">
        <f>P667*(U667/100)</f>
        <v>0</v>
      </c>
      <c r="W667" s="22">
        <f>P667+V667</f>
        <v>0</v>
      </c>
      <c r="X667" s="73"/>
      <c r="Y667" s="72" t="s">
        <v>3134</v>
      </c>
      <c r="Z667" s="72" t="s">
        <v>2927</v>
      </c>
      <c r="AA667" s="143" t="s">
        <v>295</v>
      </c>
      <c r="AB667" s="24" t="s">
        <v>294</v>
      </c>
    </row>
    <row r="668" spans="6:28" s="71" customFormat="1" ht="24" outlineLevel="4">
      <c r="F668" s="17">
        <v>366</v>
      </c>
      <c r="G668" s="18" t="s">
        <v>2929</v>
      </c>
      <c r="H668" s="72" t="s">
        <v>2987</v>
      </c>
      <c r="I668" s="72"/>
      <c r="J668" s="73" t="s">
        <v>714</v>
      </c>
      <c r="K668" s="18" t="s">
        <v>3000</v>
      </c>
      <c r="L668" s="74">
        <v>1</v>
      </c>
      <c r="M668" s="21">
        <v>0</v>
      </c>
      <c r="N668" s="74">
        <f>L668*(1+M668/100)</f>
        <v>1</v>
      </c>
      <c r="O668" s="145"/>
      <c r="P668" s="22">
        <f>N668*O668</f>
        <v>0</v>
      </c>
      <c r="Q668" s="75"/>
      <c r="R668" s="76">
        <f>N668*Q668</f>
        <v>0</v>
      </c>
      <c r="S668" s="75"/>
      <c r="T668" s="76">
        <f>N668*S668</f>
        <v>0</v>
      </c>
      <c r="U668" s="22">
        <v>21</v>
      </c>
      <c r="V668" s="22">
        <f>P668*(U668/100)</f>
        <v>0</v>
      </c>
      <c r="W668" s="22">
        <f>P668+V668</f>
        <v>0</v>
      </c>
      <c r="X668" s="73"/>
      <c r="Y668" s="72" t="s">
        <v>3134</v>
      </c>
      <c r="Z668" s="72" t="s">
        <v>2927</v>
      </c>
      <c r="AA668" s="143" t="s">
        <v>295</v>
      </c>
      <c r="AB668" s="24" t="s">
        <v>294</v>
      </c>
    </row>
    <row r="669" spans="6:28" s="120" customFormat="1" ht="12.75" customHeight="1" outlineLevel="4">
      <c r="F669" s="121"/>
      <c r="G669" s="122"/>
      <c r="H669" s="122"/>
      <c r="I669" s="122"/>
      <c r="J669" s="123"/>
      <c r="K669" s="122"/>
      <c r="L669" s="124"/>
      <c r="M669" s="125"/>
      <c r="N669" s="124"/>
      <c r="O669" s="125"/>
      <c r="P669" s="126"/>
      <c r="Q669" s="127"/>
      <c r="R669" s="125"/>
      <c r="S669" s="125"/>
      <c r="T669" s="125"/>
      <c r="U669" s="128" t="s">
        <v>2908</v>
      </c>
      <c r="V669" s="125"/>
      <c r="W669" s="125"/>
      <c r="X669" s="125"/>
      <c r="Y669" s="122"/>
      <c r="Z669" s="122"/>
      <c r="AB669" s="24" t="s">
        <v>294</v>
      </c>
    </row>
    <row r="670" spans="6:28" s="62" customFormat="1" ht="16.5" customHeight="1" outlineLevel="3">
      <c r="F670" s="63"/>
      <c r="G670" s="6"/>
      <c r="H670" s="64"/>
      <c r="I670" s="64"/>
      <c r="J670" s="64" t="s">
        <v>1177</v>
      </c>
      <c r="K670" s="6"/>
      <c r="L670" s="65"/>
      <c r="M670" s="66"/>
      <c r="N670" s="65"/>
      <c r="O670" s="66"/>
      <c r="P670" s="67">
        <f>SUBTOTAL(9,P671:P689)</f>
        <v>0</v>
      </c>
      <c r="Q670" s="68"/>
      <c r="R670" s="69">
        <f>SUBTOTAL(9,R671:R689)</f>
        <v>2.4628859999999997</v>
      </c>
      <c r="S670" s="66"/>
      <c r="T670" s="69">
        <f>SUBTOTAL(9,T671:T689)</f>
        <v>2.7720000000000002</v>
      </c>
      <c r="U670" s="118" t="s">
        <v>2908</v>
      </c>
      <c r="V670" s="67">
        <f>SUBTOTAL(9,V671:V689)</f>
        <v>0</v>
      </c>
      <c r="W670" s="67">
        <f>SUBTOTAL(9,W671:W689)</f>
        <v>0</v>
      </c>
      <c r="X670" s="70"/>
      <c r="Y670" s="26"/>
      <c r="Z670" s="26"/>
      <c r="AB670" s="24" t="s">
        <v>294</v>
      </c>
    </row>
    <row r="671" spans="6:28" s="71" customFormat="1" outlineLevel="4">
      <c r="F671" s="17">
        <v>367</v>
      </c>
      <c r="G671" s="18" t="s">
        <v>2929</v>
      </c>
      <c r="H671" s="72" t="s">
        <v>1763</v>
      </c>
      <c r="I671" s="72"/>
      <c r="J671" s="73" t="s">
        <v>2410</v>
      </c>
      <c r="K671" s="18" t="s">
        <v>2936</v>
      </c>
      <c r="L671" s="74">
        <v>1.26</v>
      </c>
      <c r="M671" s="21"/>
      <c r="N671" s="74">
        <f>L671*(1+M671/100)</f>
        <v>1.26</v>
      </c>
      <c r="O671" s="145"/>
      <c r="P671" s="22">
        <f>N671*O671</f>
        <v>0</v>
      </c>
      <c r="Q671" s="75"/>
      <c r="R671" s="76">
        <f>N671*Q671</f>
        <v>0</v>
      </c>
      <c r="S671" s="75">
        <v>2.2000000000000002</v>
      </c>
      <c r="T671" s="76">
        <f>N671*S671</f>
        <v>2.7720000000000002</v>
      </c>
      <c r="U671" s="22">
        <v>21</v>
      </c>
      <c r="V671" s="22">
        <f>P671*(U671/100)</f>
        <v>0</v>
      </c>
      <c r="W671" s="22">
        <f>P671+V671</f>
        <v>0</v>
      </c>
      <c r="X671" s="73"/>
      <c r="Y671" s="72" t="s">
        <v>3134</v>
      </c>
      <c r="Z671" s="72" t="s">
        <v>2927</v>
      </c>
      <c r="AA671" s="143" t="s">
        <v>295</v>
      </c>
      <c r="AB671" s="24" t="s">
        <v>294</v>
      </c>
    </row>
    <row r="672" spans="6:28" s="77" customFormat="1" outlineLevel="5">
      <c r="F672" s="78"/>
      <c r="G672" s="79"/>
      <c r="H672" s="79"/>
      <c r="I672" s="79"/>
      <c r="J672" s="80" t="s">
        <v>3296</v>
      </c>
      <c r="K672" s="79"/>
      <c r="L672" s="81">
        <v>1.26</v>
      </c>
      <c r="M672" s="82"/>
      <c r="N672" s="83"/>
      <c r="O672" s="82"/>
      <c r="P672" s="84"/>
      <c r="Q672" s="85"/>
      <c r="R672" s="82"/>
      <c r="S672" s="82"/>
      <c r="T672" s="82"/>
      <c r="U672" s="119" t="s">
        <v>2908</v>
      </c>
      <c r="V672" s="82"/>
      <c r="W672" s="82"/>
      <c r="X672" s="80"/>
      <c r="Y672" s="79"/>
      <c r="Z672" s="79"/>
      <c r="AB672" s="24" t="s">
        <v>294</v>
      </c>
    </row>
    <row r="673" spans="6:28" s="71" customFormat="1" outlineLevel="4">
      <c r="F673" s="17">
        <v>368</v>
      </c>
      <c r="G673" s="18" t="s">
        <v>2929</v>
      </c>
      <c r="H673" s="72" t="s">
        <v>4208</v>
      </c>
      <c r="I673" s="72"/>
      <c r="J673" s="73" t="s">
        <v>1240</v>
      </c>
      <c r="K673" s="18" t="s">
        <v>2935</v>
      </c>
      <c r="L673" s="74">
        <v>9.7999999999999989</v>
      </c>
      <c r="M673" s="21"/>
      <c r="N673" s="74">
        <f>L673*(1+M673/100)</f>
        <v>9.7999999999999989</v>
      </c>
      <c r="O673" s="145"/>
      <c r="P673" s="22">
        <f>N673*O673</f>
        <v>0</v>
      </c>
      <c r="Q673" s="75"/>
      <c r="R673" s="76">
        <f>N673*Q673</f>
        <v>0</v>
      </c>
      <c r="S673" s="75"/>
      <c r="T673" s="76">
        <f>N673*S673</f>
        <v>0</v>
      </c>
      <c r="U673" s="22">
        <v>21</v>
      </c>
      <c r="V673" s="22">
        <f>P673*(U673/100)</f>
        <v>0</v>
      </c>
      <c r="W673" s="22">
        <f>P673+V673</f>
        <v>0</v>
      </c>
      <c r="X673" s="73"/>
      <c r="Y673" s="72" t="s">
        <v>3134</v>
      </c>
      <c r="Z673" s="72" t="s">
        <v>2927</v>
      </c>
      <c r="AA673" s="143" t="s">
        <v>296</v>
      </c>
      <c r="AB673" s="24" t="s">
        <v>294</v>
      </c>
    </row>
    <row r="674" spans="6:28" s="77" customFormat="1" outlineLevel="5">
      <c r="F674" s="78"/>
      <c r="G674" s="79"/>
      <c r="H674" s="79"/>
      <c r="I674" s="79"/>
      <c r="J674" s="80" t="s">
        <v>3120</v>
      </c>
      <c r="K674" s="79"/>
      <c r="L674" s="81">
        <v>9.7999999999999989</v>
      </c>
      <c r="M674" s="82"/>
      <c r="N674" s="83"/>
      <c r="O674" s="82"/>
      <c r="P674" s="84"/>
      <c r="Q674" s="85"/>
      <c r="R674" s="82"/>
      <c r="S674" s="82"/>
      <c r="T674" s="82"/>
      <c r="U674" s="119" t="s">
        <v>2908</v>
      </c>
      <c r="V674" s="82"/>
      <c r="W674" s="82"/>
      <c r="X674" s="80"/>
      <c r="Y674" s="79"/>
      <c r="Z674" s="79"/>
      <c r="AB674" s="24" t="s">
        <v>294</v>
      </c>
    </row>
    <row r="675" spans="6:28" s="71" customFormat="1" outlineLevel="4">
      <c r="F675" s="17">
        <v>369</v>
      </c>
      <c r="G675" s="18" t="s">
        <v>2906</v>
      </c>
      <c r="H675" s="72" t="s">
        <v>3713</v>
      </c>
      <c r="I675" s="72"/>
      <c r="J675" s="73" t="s">
        <v>1520</v>
      </c>
      <c r="K675" s="18" t="s">
        <v>2933</v>
      </c>
      <c r="L675" s="74">
        <v>1.96</v>
      </c>
      <c r="M675" s="21"/>
      <c r="N675" s="74">
        <f>L675*(1+M675/100)</f>
        <v>1.96</v>
      </c>
      <c r="O675" s="145"/>
      <c r="P675" s="22">
        <f>N675*O675</f>
        <v>0</v>
      </c>
      <c r="Q675" s="75">
        <v>1E-3</v>
      </c>
      <c r="R675" s="76">
        <f>N675*Q675</f>
        <v>1.9599999999999999E-3</v>
      </c>
      <c r="S675" s="75"/>
      <c r="T675" s="76">
        <f>N675*S675</f>
        <v>0</v>
      </c>
      <c r="U675" s="22">
        <v>21</v>
      </c>
      <c r="V675" s="22">
        <f>P675*(U675/100)</f>
        <v>0</v>
      </c>
      <c r="W675" s="22">
        <f>P675+V675</f>
        <v>0</v>
      </c>
      <c r="X675" s="73"/>
      <c r="Y675" s="72" t="s">
        <v>3134</v>
      </c>
      <c r="Z675" s="72" t="s">
        <v>2927</v>
      </c>
      <c r="AA675" s="143" t="s">
        <v>296</v>
      </c>
      <c r="AB675" s="24" t="s">
        <v>294</v>
      </c>
    </row>
    <row r="676" spans="6:28" s="77" customFormat="1" outlineLevel="5">
      <c r="F676" s="78"/>
      <c r="G676" s="79"/>
      <c r="H676" s="79"/>
      <c r="I676" s="79"/>
      <c r="J676" s="80" t="s">
        <v>4202</v>
      </c>
      <c r="K676" s="79"/>
      <c r="L676" s="81">
        <v>1.96</v>
      </c>
      <c r="M676" s="82"/>
      <c r="N676" s="83"/>
      <c r="O676" s="82"/>
      <c r="P676" s="84"/>
      <c r="Q676" s="85"/>
      <c r="R676" s="82"/>
      <c r="S676" s="82"/>
      <c r="T676" s="82"/>
      <c r="U676" s="119" t="s">
        <v>2908</v>
      </c>
      <c r="V676" s="82"/>
      <c r="W676" s="82"/>
      <c r="X676" s="80"/>
      <c r="Y676" s="79"/>
      <c r="Z676" s="79"/>
      <c r="AB676" s="24" t="s">
        <v>294</v>
      </c>
    </row>
    <row r="677" spans="6:28" s="71" customFormat="1" outlineLevel="4">
      <c r="F677" s="17">
        <v>370</v>
      </c>
      <c r="G677" s="18" t="s">
        <v>2929</v>
      </c>
      <c r="H677" s="72" t="s">
        <v>4164</v>
      </c>
      <c r="I677" s="72"/>
      <c r="J677" s="73" t="s">
        <v>1650</v>
      </c>
      <c r="K677" s="18" t="s">
        <v>2909</v>
      </c>
      <c r="L677" s="74">
        <v>23.799999999999997</v>
      </c>
      <c r="M677" s="21">
        <v>0</v>
      </c>
      <c r="N677" s="74">
        <f>L677*(1+M677/100)</f>
        <v>23.799999999999997</v>
      </c>
      <c r="O677" s="145"/>
      <c r="P677" s="22">
        <f>N677*O677</f>
        <v>0</v>
      </c>
      <c r="Q677" s="75">
        <v>0.1016</v>
      </c>
      <c r="R677" s="76">
        <f>N677*Q677</f>
        <v>2.4180799999999998</v>
      </c>
      <c r="S677" s="75"/>
      <c r="T677" s="76">
        <f>N677*S677</f>
        <v>0</v>
      </c>
      <c r="U677" s="22">
        <v>21</v>
      </c>
      <c r="V677" s="22">
        <f>P677*(U677/100)</f>
        <v>0</v>
      </c>
      <c r="W677" s="22">
        <f>P677+V677</f>
        <v>0</v>
      </c>
      <c r="X677" s="73"/>
      <c r="Y677" s="72" t="s">
        <v>3134</v>
      </c>
      <c r="Z677" s="72" t="s">
        <v>2927</v>
      </c>
      <c r="AA677" s="143" t="s">
        <v>296</v>
      </c>
      <c r="AB677" s="24" t="s">
        <v>294</v>
      </c>
    </row>
    <row r="678" spans="6:28" s="77" customFormat="1" outlineLevel="5">
      <c r="F678" s="78"/>
      <c r="G678" s="79"/>
      <c r="H678" s="79"/>
      <c r="I678" s="79"/>
      <c r="J678" s="80" t="s">
        <v>3145</v>
      </c>
      <c r="K678" s="79"/>
      <c r="L678" s="81">
        <v>23.799999999999997</v>
      </c>
      <c r="M678" s="82"/>
      <c r="N678" s="83"/>
      <c r="O678" s="82"/>
      <c r="P678" s="84"/>
      <c r="Q678" s="85"/>
      <c r="R678" s="82"/>
      <c r="S678" s="82"/>
      <c r="T678" s="82"/>
      <c r="U678" s="119" t="s">
        <v>2908</v>
      </c>
      <c r="V678" s="82"/>
      <c r="W678" s="82"/>
      <c r="X678" s="80"/>
      <c r="Y678" s="79"/>
      <c r="Z678" s="79"/>
      <c r="AB678" s="24" t="s">
        <v>294</v>
      </c>
    </row>
    <row r="679" spans="6:28" s="71" customFormat="1" outlineLevel="4">
      <c r="F679" s="17">
        <v>371</v>
      </c>
      <c r="G679" s="18" t="s">
        <v>2929</v>
      </c>
      <c r="H679" s="72" t="s">
        <v>4189</v>
      </c>
      <c r="I679" s="72"/>
      <c r="J679" s="73" t="s">
        <v>1847</v>
      </c>
      <c r="K679" s="18" t="s">
        <v>2935</v>
      </c>
      <c r="L679" s="74">
        <v>0.42</v>
      </c>
      <c r="M679" s="21">
        <v>0</v>
      </c>
      <c r="N679" s="74">
        <f>L679*(1+M679/100)</f>
        <v>0.42</v>
      </c>
      <c r="O679" s="145"/>
      <c r="P679" s="22">
        <f>N679*O679</f>
        <v>0</v>
      </c>
      <c r="Q679" s="75">
        <v>4.2000000000000003E-2</v>
      </c>
      <c r="R679" s="76">
        <f>N679*Q679</f>
        <v>1.7639999999999999E-2</v>
      </c>
      <c r="S679" s="75"/>
      <c r="T679" s="76">
        <f>N679*S679</f>
        <v>0</v>
      </c>
      <c r="U679" s="22">
        <v>21</v>
      </c>
      <c r="V679" s="22">
        <f>P679*(U679/100)</f>
        <v>0</v>
      </c>
      <c r="W679" s="22">
        <f>P679+V679</f>
        <v>0</v>
      </c>
      <c r="X679" s="73"/>
      <c r="Y679" s="72" t="s">
        <v>3134</v>
      </c>
      <c r="Z679" s="72" t="s">
        <v>2927</v>
      </c>
      <c r="AA679" s="143" t="s">
        <v>296</v>
      </c>
      <c r="AB679" s="24" t="s">
        <v>294</v>
      </c>
    </row>
    <row r="680" spans="6:28" s="77" customFormat="1" outlineLevel="5">
      <c r="F680" s="78"/>
      <c r="G680" s="79"/>
      <c r="H680" s="79"/>
      <c r="I680" s="79"/>
      <c r="J680" s="80" t="s">
        <v>3294</v>
      </c>
      <c r="K680" s="79"/>
      <c r="L680" s="81">
        <v>0.42</v>
      </c>
      <c r="M680" s="82"/>
      <c r="N680" s="83"/>
      <c r="O680" s="82"/>
      <c r="P680" s="84"/>
      <c r="Q680" s="85"/>
      <c r="R680" s="82"/>
      <c r="S680" s="82"/>
      <c r="T680" s="82"/>
      <c r="U680" s="119" t="s">
        <v>2908</v>
      </c>
      <c r="V680" s="82"/>
      <c r="W680" s="82"/>
      <c r="X680" s="80"/>
      <c r="Y680" s="79"/>
      <c r="Z680" s="79"/>
      <c r="AB680" s="24" t="s">
        <v>294</v>
      </c>
    </row>
    <row r="681" spans="6:28" s="71" customFormat="1" outlineLevel="4">
      <c r="F681" s="17">
        <v>372</v>
      </c>
      <c r="G681" s="18" t="s">
        <v>2929</v>
      </c>
      <c r="H681" s="72" t="s">
        <v>4300</v>
      </c>
      <c r="I681" s="72"/>
      <c r="J681" s="73" t="s">
        <v>1541</v>
      </c>
      <c r="K681" s="18" t="s">
        <v>2909</v>
      </c>
      <c r="L681" s="74">
        <v>25.2</v>
      </c>
      <c r="M681" s="21">
        <v>0</v>
      </c>
      <c r="N681" s="74">
        <f>L681*(1+M681/100)</f>
        <v>25.2</v>
      </c>
      <c r="O681" s="145"/>
      <c r="P681" s="22">
        <f>N681*O681</f>
        <v>0</v>
      </c>
      <c r="Q681" s="75">
        <v>9.3000000000000005E-4</v>
      </c>
      <c r="R681" s="76">
        <f>N681*Q681</f>
        <v>2.3436000000000002E-2</v>
      </c>
      <c r="S681" s="75"/>
      <c r="T681" s="76">
        <f>N681*S681</f>
        <v>0</v>
      </c>
      <c r="U681" s="22">
        <v>21</v>
      </c>
      <c r="V681" s="22">
        <f>P681*(U681/100)</f>
        <v>0</v>
      </c>
      <c r="W681" s="22">
        <f>P681+V681</f>
        <v>0</v>
      </c>
      <c r="X681" s="73"/>
      <c r="Y681" s="72" t="s">
        <v>3134</v>
      </c>
      <c r="Z681" s="72" t="s">
        <v>2927</v>
      </c>
      <c r="AA681" s="143" t="s">
        <v>296</v>
      </c>
      <c r="AB681" s="24" t="s">
        <v>294</v>
      </c>
    </row>
    <row r="682" spans="6:28" s="77" customFormat="1" outlineLevel="5">
      <c r="F682" s="78"/>
      <c r="G682" s="79"/>
      <c r="H682" s="79"/>
      <c r="I682" s="79"/>
      <c r="J682" s="80" t="s">
        <v>3146</v>
      </c>
      <c r="K682" s="79"/>
      <c r="L682" s="81">
        <v>25.2</v>
      </c>
      <c r="M682" s="82"/>
      <c r="N682" s="83"/>
      <c r="O682" s="82"/>
      <c r="P682" s="84"/>
      <c r="Q682" s="85"/>
      <c r="R682" s="82"/>
      <c r="S682" s="82"/>
      <c r="T682" s="82"/>
      <c r="U682" s="119" t="s">
        <v>2908</v>
      </c>
      <c r="V682" s="82"/>
      <c r="W682" s="82"/>
      <c r="X682" s="80"/>
      <c r="Y682" s="79"/>
      <c r="Z682" s="79"/>
      <c r="AB682" s="24" t="s">
        <v>294</v>
      </c>
    </row>
    <row r="683" spans="6:28" s="71" customFormat="1" outlineLevel="4">
      <c r="F683" s="17">
        <v>373</v>
      </c>
      <c r="G683" s="18" t="s">
        <v>2906</v>
      </c>
      <c r="H683" s="72" t="s">
        <v>4577</v>
      </c>
      <c r="I683" s="72"/>
      <c r="J683" s="73" t="s">
        <v>2587</v>
      </c>
      <c r="K683" s="18" t="s">
        <v>2936</v>
      </c>
      <c r="L683" s="74">
        <v>0.60399999999999998</v>
      </c>
      <c r="M683" s="21">
        <v>0</v>
      </c>
      <c r="N683" s="74">
        <f>L683*(1+M683/100)</f>
        <v>0.60399999999999998</v>
      </c>
      <c r="O683" s="145"/>
      <c r="P683" s="22">
        <f>N683*O683</f>
        <v>0</v>
      </c>
      <c r="Q683" s="75">
        <v>0</v>
      </c>
      <c r="R683" s="76">
        <f>N683*Q683</f>
        <v>0</v>
      </c>
      <c r="S683" s="75"/>
      <c r="T683" s="76">
        <f>N683*S683</f>
        <v>0</v>
      </c>
      <c r="U683" s="22">
        <v>21</v>
      </c>
      <c r="V683" s="22">
        <f>P683*(U683/100)</f>
        <v>0</v>
      </c>
      <c r="W683" s="22">
        <f>P683+V683</f>
        <v>0</v>
      </c>
      <c r="X683" s="73"/>
      <c r="Y683" s="72" t="s">
        <v>3134</v>
      </c>
      <c r="Z683" s="72" t="s">
        <v>2927</v>
      </c>
      <c r="AA683" s="143" t="s">
        <v>295</v>
      </c>
      <c r="AB683" s="24" t="s">
        <v>294</v>
      </c>
    </row>
    <row r="684" spans="6:28" s="77" customFormat="1" outlineLevel="5">
      <c r="F684" s="78"/>
      <c r="G684" s="79"/>
      <c r="H684" s="79"/>
      <c r="I684" s="79"/>
      <c r="J684" s="80" t="s">
        <v>4108</v>
      </c>
      <c r="K684" s="79"/>
      <c r="L684" s="81">
        <v>0.5</v>
      </c>
      <c r="M684" s="82"/>
      <c r="N684" s="83"/>
      <c r="O684" s="82"/>
      <c r="P684" s="84"/>
      <c r="Q684" s="85"/>
      <c r="R684" s="82"/>
      <c r="S684" s="82"/>
      <c r="T684" s="82"/>
      <c r="U684" s="119" t="s">
        <v>2908</v>
      </c>
      <c r="V684" s="82"/>
      <c r="W684" s="82"/>
      <c r="X684" s="80"/>
      <c r="Y684" s="79"/>
      <c r="Z684" s="79"/>
      <c r="AB684" s="24" t="s">
        <v>294</v>
      </c>
    </row>
    <row r="685" spans="6:28" s="77" customFormat="1" outlineLevel="5">
      <c r="F685" s="78"/>
      <c r="G685" s="79"/>
      <c r="H685" s="79"/>
      <c r="I685" s="79"/>
      <c r="J685" s="80" t="s">
        <v>3699</v>
      </c>
      <c r="K685" s="79"/>
      <c r="L685" s="81">
        <v>0.10400000000000001</v>
      </c>
      <c r="M685" s="82"/>
      <c r="N685" s="83"/>
      <c r="O685" s="82"/>
      <c r="P685" s="84"/>
      <c r="Q685" s="85"/>
      <c r="R685" s="82"/>
      <c r="S685" s="82"/>
      <c r="T685" s="82"/>
      <c r="U685" s="119" t="s">
        <v>2908</v>
      </c>
      <c r="V685" s="82"/>
      <c r="W685" s="82"/>
      <c r="X685" s="80"/>
      <c r="Y685" s="79"/>
      <c r="Z685" s="79"/>
      <c r="AB685" s="24" t="s">
        <v>294</v>
      </c>
    </row>
    <row r="686" spans="6:28" s="71" customFormat="1" outlineLevel="4">
      <c r="F686" s="17">
        <v>374</v>
      </c>
      <c r="G686" s="18" t="s">
        <v>2929</v>
      </c>
      <c r="H686" s="72" t="s">
        <v>4309</v>
      </c>
      <c r="I686" s="72"/>
      <c r="J686" s="73" t="s">
        <v>2890</v>
      </c>
      <c r="K686" s="18" t="s">
        <v>2935</v>
      </c>
      <c r="L686" s="74">
        <v>17.7</v>
      </c>
      <c r="M686" s="21"/>
      <c r="N686" s="74">
        <f>L686*(1+M686/100)</f>
        <v>17.7</v>
      </c>
      <c r="O686" s="145"/>
      <c r="P686" s="22">
        <f>N686*O686</f>
        <v>0</v>
      </c>
      <c r="Q686" s="75">
        <v>1E-4</v>
      </c>
      <c r="R686" s="76">
        <f>N686*Q686</f>
        <v>1.7700000000000001E-3</v>
      </c>
      <c r="S686" s="75"/>
      <c r="T686" s="76">
        <f>N686*S686</f>
        <v>0</v>
      </c>
      <c r="U686" s="22">
        <v>21</v>
      </c>
      <c r="V686" s="22">
        <f>P686*(U686/100)</f>
        <v>0</v>
      </c>
      <c r="W686" s="22">
        <f>P686+V686</f>
        <v>0</v>
      </c>
      <c r="X686" s="73"/>
      <c r="Y686" s="72" t="s">
        <v>3134</v>
      </c>
      <c r="Z686" s="72" t="s">
        <v>2927</v>
      </c>
      <c r="AA686" s="143" t="s">
        <v>296</v>
      </c>
      <c r="AB686" s="24" t="s">
        <v>294</v>
      </c>
    </row>
    <row r="687" spans="6:28" s="77" customFormat="1" outlineLevel="5">
      <c r="F687" s="78"/>
      <c r="G687" s="79"/>
      <c r="H687" s="79"/>
      <c r="I687" s="79"/>
      <c r="J687" s="80" t="s">
        <v>3035</v>
      </c>
      <c r="K687" s="79"/>
      <c r="L687" s="81">
        <v>12.5</v>
      </c>
      <c r="M687" s="82"/>
      <c r="N687" s="83"/>
      <c r="O687" s="82"/>
      <c r="P687" s="84"/>
      <c r="Q687" s="85"/>
      <c r="R687" s="82"/>
      <c r="S687" s="82"/>
      <c r="T687" s="82"/>
      <c r="U687" s="119" t="s">
        <v>2908</v>
      </c>
      <c r="V687" s="82"/>
      <c r="W687" s="82"/>
      <c r="X687" s="80"/>
      <c r="Y687" s="79"/>
      <c r="Z687" s="79"/>
      <c r="AB687" s="24" t="s">
        <v>294</v>
      </c>
    </row>
    <row r="688" spans="6:28" s="77" customFormat="1" outlineLevel="5">
      <c r="F688" s="78"/>
      <c r="G688" s="79"/>
      <c r="H688" s="79"/>
      <c r="I688" s="79"/>
      <c r="J688" s="80" t="s">
        <v>2958</v>
      </c>
      <c r="K688" s="79"/>
      <c r="L688" s="81">
        <v>5.2</v>
      </c>
      <c r="M688" s="82"/>
      <c r="N688" s="83"/>
      <c r="O688" s="82"/>
      <c r="P688" s="84"/>
      <c r="Q688" s="85"/>
      <c r="R688" s="82"/>
      <c r="S688" s="82"/>
      <c r="T688" s="82"/>
      <c r="U688" s="119" t="s">
        <v>2908</v>
      </c>
      <c r="V688" s="82"/>
      <c r="W688" s="82"/>
      <c r="X688" s="80"/>
      <c r="Y688" s="79"/>
      <c r="Z688" s="79"/>
      <c r="AB688" s="24" t="s">
        <v>294</v>
      </c>
    </row>
    <row r="689" spans="6:28" s="120" customFormat="1" ht="12.75" customHeight="1" outlineLevel="4">
      <c r="F689" s="121"/>
      <c r="G689" s="122"/>
      <c r="H689" s="122"/>
      <c r="I689" s="122"/>
      <c r="J689" s="123"/>
      <c r="K689" s="122"/>
      <c r="L689" s="124"/>
      <c r="M689" s="125"/>
      <c r="N689" s="124"/>
      <c r="O689" s="125"/>
      <c r="P689" s="126"/>
      <c r="Q689" s="127"/>
      <c r="R689" s="125"/>
      <c r="S689" s="125"/>
      <c r="T689" s="125"/>
      <c r="U689" s="128" t="s">
        <v>2908</v>
      </c>
      <c r="V689" s="125"/>
      <c r="W689" s="125"/>
      <c r="X689" s="125"/>
      <c r="Y689" s="122"/>
      <c r="Z689" s="122"/>
      <c r="AB689" s="24" t="s">
        <v>294</v>
      </c>
    </row>
    <row r="690" spans="6:28" s="62" customFormat="1" ht="16.5" customHeight="1" outlineLevel="3">
      <c r="F690" s="63"/>
      <c r="G690" s="6"/>
      <c r="H690" s="64"/>
      <c r="I690" s="64"/>
      <c r="J690" s="64" t="s">
        <v>2861</v>
      </c>
      <c r="K690" s="6"/>
      <c r="L690" s="65"/>
      <c r="M690" s="66"/>
      <c r="N690" s="65"/>
      <c r="O690" s="66"/>
      <c r="P690" s="67">
        <f>SUBTOTAL(9,P691:P696)</f>
        <v>0</v>
      </c>
      <c r="Q690" s="68"/>
      <c r="R690" s="69">
        <f>SUBTOTAL(9,R691:R696)</f>
        <v>1.9599999999999999E-3</v>
      </c>
      <c r="S690" s="66"/>
      <c r="T690" s="69">
        <f>SUBTOTAL(9,T691:T696)</f>
        <v>0</v>
      </c>
      <c r="U690" s="118" t="s">
        <v>2908</v>
      </c>
      <c r="V690" s="67">
        <f>SUBTOTAL(9,V691:V696)</f>
        <v>0</v>
      </c>
      <c r="W690" s="67">
        <f>SUBTOTAL(9,W691:W696)</f>
        <v>0</v>
      </c>
      <c r="X690" s="70"/>
      <c r="Y690" s="26"/>
      <c r="Z690" s="26"/>
      <c r="AB690" s="24" t="s">
        <v>294</v>
      </c>
    </row>
    <row r="691" spans="6:28" s="71" customFormat="1" ht="24" outlineLevel="4">
      <c r="F691" s="17">
        <v>375</v>
      </c>
      <c r="G691" s="18" t="s">
        <v>2929</v>
      </c>
      <c r="H691" s="72" t="s">
        <v>3151</v>
      </c>
      <c r="I691" s="72"/>
      <c r="J691" s="73" t="s">
        <v>726</v>
      </c>
      <c r="K691" s="18" t="s">
        <v>3000</v>
      </c>
      <c r="L691" s="74">
        <v>1</v>
      </c>
      <c r="M691" s="21">
        <v>0</v>
      </c>
      <c r="N691" s="74">
        <f>L691*(1+M691/100)</f>
        <v>1</v>
      </c>
      <c r="O691" s="145"/>
      <c r="P691" s="22">
        <f>N691*O691</f>
        <v>0</v>
      </c>
      <c r="Q691" s="75">
        <v>7.9000000000000001E-4</v>
      </c>
      <c r="R691" s="76">
        <f>N691*Q691</f>
        <v>7.9000000000000001E-4</v>
      </c>
      <c r="S691" s="75"/>
      <c r="T691" s="76">
        <f>N691*S691</f>
        <v>0</v>
      </c>
      <c r="U691" s="22">
        <v>21</v>
      </c>
      <c r="V691" s="22">
        <f>P691*(U691/100)</f>
        <v>0</v>
      </c>
      <c r="W691" s="22">
        <f>P691+V691</f>
        <v>0</v>
      </c>
      <c r="X691" s="73"/>
      <c r="Y691" s="72" t="s">
        <v>3134</v>
      </c>
      <c r="Z691" s="72" t="s">
        <v>2927</v>
      </c>
      <c r="AA691" s="143" t="s">
        <v>295</v>
      </c>
      <c r="AB691" s="24" t="s">
        <v>294</v>
      </c>
    </row>
    <row r="692" spans="6:28" s="77" customFormat="1" outlineLevel="5">
      <c r="F692" s="78"/>
      <c r="G692" s="79"/>
      <c r="H692" s="79"/>
      <c r="I692" s="79"/>
      <c r="J692" s="80" t="s">
        <v>2902</v>
      </c>
      <c r="K692" s="79"/>
      <c r="L692" s="81">
        <v>1</v>
      </c>
      <c r="M692" s="82"/>
      <c r="N692" s="83"/>
      <c r="O692" s="82"/>
      <c r="P692" s="84"/>
      <c r="Q692" s="85"/>
      <c r="R692" s="82"/>
      <c r="S692" s="82"/>
      <c r="T692" s="82"/>
      <c r="U692" s="119" t="s">
        <v>2908</v>
      </c>
      <c r="V692" s="82"/>
      <c r="W692" s="82"/>
      <c r="X692" s="80"/>
      <c r="Y692" s="79"/>
      <c r="Z692" s="79"/>
      <c r="AB692" s="24" t="s">
        <v>294</v>
      </c>
    </row>
    <row r="693" spans="6:28" s="71" customFormat="1" outlineLevel="4">
      <c r="F693" s="17">
        <v>376</v>
      </c>
      <c r="G693" s="18" t="s">
        <v>2929</v>
      </c>
      <c r="H693" s="72" t="s">
        <v>4309</v>
      </c>
      <c r="I693" s="72"/>
      <c r="J693" s="73" t="s">
        <v>2890</v>
      </c>
      <c r="K693" s="18" t="s">
        <v>2935</v>
      </c>
      <c r="L693" s="74">
        <v>11.7</v>
      </c>
      <c r="M693" s="21"/>
      <c r="N693" s="74">
        <f>L693*(1+M693/100)</f>
        <v>11.7</v>
      </c>
      <c r="O693" s="145"/>
      <c r="P693" s="22">
        <f>N693*O693</f>
        <v>0</v>
      </c>
      <c r="Q693" s="75">
        <v>1E-4</v>
      </c>
      <c r="R693" s="76">
        <f>N693*Q693</f>
        <v>1.17E-3</v>
      </c>
      <c r="S693" s="75"/>
      <c r="T693" s="76">
        <f>N693*S693</f>
        <v>0</v>
      </c>
      <c r="U693" s="22">
        <v>21</v>
      </c>
      <c r="V693" s="22">
        <f>P693*(U693/100)</f>
        <v>0</v>
      </c>
      <c r="W693" s="22">
        <f>P693+V693</f>
        <v>0</v>
      </c>
      <c r="X693" s="73"/>
      <c r="Y693" s="72" t="s">
        <v>3134</v>
      </c>
      <c r="Z693" s="72" t="s">
        <v>2927</v>
      </c>
      <c r="AA693" s="143" t="s">
        <v>296</v>
      </c>
      <c r="AB693" s="24" t="s">
        <v>294</v>
      </c>
    </row>
    <row r="694" spans="6:28" s="77" customFormat="1" outlineLevel="5">
      <c r="F694" s="78"/>
      <c r="G694" s="79"/>
      <c r="H694" s="79"/>
      <c r="I694" s="79"/>
      <c r="J694" s="80" t="s">
        <v>2960</v>
      </c>
      <c r="K694" s="79"/>
      <c r="L694" s="81">
        <v>7.4</v>
      </c>
      <c r="M694" s="82"/>
      <c r="N694" s="83"/>
      <c r="O694" s="82"/>
      <c r="P694" s="84"/>
      <c r="Q694" s="85"/>
      <c r="R694" s="82"/>
      <c r="S694" s="82"/>
      <c r="T694" s="82"/>
      <c r="U694" s="119" t="s">
        <v>2908</v>
      </c>
      <c r="V694" s="82"/>
      <c r="W694" s="82"/>
      <c r="X694" s="80"/>
      <c r="Y694" s="79"/>
      <c r="Z694" s="79"/>
      <c r="AB694" s="24" t="s">
        <v>294</v>
      </c>
    </row>
    <row r="695" spans="6:28" s="77" customFormat="1" outlineLevel="5">
      <c r="F695" s="78"/>
      <c r="G695" s="79"/>
      <c r="H695" s="79"/>
      <c r="I695" s="79"/>
      <c r="J695" s="80" t="s">
        <v>2957</v>
      </c>
      <c r="K695" s="79"/>
      <c r="L695" s="81">
        <v>4.3</v>
      </c>
      <c r="M695" s="82"/>
      <c r="N695" s="83"/>
      <c r="O695" s="82"/>
      <c r="P695" s="84"/>
      <c r="Q695" s="85"/>
      <c r="R695" s="82"/>
      <c r="S695" s="82"/>
      <c r="T695" s="82"/>
      <c r="U695" s="119" t="s">
        <v>2908</v>
      </c>
      <c r="V695" s="82"/>
      <c r="W695" s="82"/>
      <c r="X695" s="80"/>
      <c r="Y695" s="79"/>
      <c r="Z695" s="79"/>
      <c r="AB695" s="24" t="s">
        <v>294</v>
      </c>
    </row>
    <row r="696" spans="6:28" s="120" customFormat="1" ht="12.75" customHeight="1" outlineLevel="4">
      <c r="F696" s="121"/>
      <c r="G696" s="122"/>
      <c r="H696" s="122"/>
      <c r="I696" s="122"/>
      <c r="J696" s="123"/>
      <c r="K696" s="122"/>
      <c r="L696" s="124"/>
      <c r="M696" s="125"/>
      <c r="N696" s="124"/>
      <c r="O696" s="125"/>
      <c r="P696" s="126"/>
      <c r="Q696" s="127"/>
      <c r="R696" s="125"/>
      <c r="S696" s="125"/>
      <c r="T696" s="125"/>
      <c r="U696" s="128" t="s">
        <v>2908</v>
      </c>
      <c r="V696" s="125"/>
      <c r="W696" s="125"/>
      <c r="X696" s="125"/>
      <c r="Y696" s="122"/>
      <c r="Z696" s="122"/>
      <c r="AB696" s="24" t="s">
        <v>294</v>
      </c>
    </row>
    <row r="697" spans="6:28" s="62" customFormat="1" ht="16.5" customHeight="1" outlineLevel="3">
      <c r="F697" s="63"/>
      <c r="G697" s="6"/>
      <c r="H697" s="64"/>
      <c r="I697" s="64"/>
      <c r="J697" s="64" t="s">
        <v>2485</v>
      </c>
      <c r="K697" s="6"/>
      <c r="L697" s="65"/>
      <c r="M697" s="66"/>
      <c r="N697" s="65"/>
      <c r="O697" s="66"/>
      <c r="P697" s="67">
        <f>SUBTOTAL(9,P698:P740)</f>
        <v>0</v>
      </c>
      <c r="Q697" s="68"/>
      <c r="R697" s="69">
        <f>SUBTOTAL(9,R698:R740)</f>
        <v>3.6622978026999995</v>
      </c>
      <c r="S697" s="66"/>
      <c r="T697" s="69">
        <f>SUBTOTAL(9,T698:T740)</f>
        <v>6.39534</v>
      </c>
      <c r="U697" s="118" t="s">
        <v>2908</v>
      </c>
      <c r="V697" s="67">
        <f>SUBTOTAL(9,V698:V740)</f>
        <v>0</v>
      </c>
      <c r="W697" s="67">
        <f>SUBTOTAL(9,W698:W740)</f>
        <v>0</v>
      </c>
      <c r="X697" s="70"/>
      <c r="Y697" s="26"/>
      <c r="Z697" s="26"/>
      <c r="AB697" s="24" t="s">
        <v>294</v>
      </c>
    </row>
    <row r="698" spans="6:28" s="71" customFormat="1" outlineLevel="4">
      <c r="F698" s="17">
        <v>377</v>
      </c>
      <c r="G698" s="18" t="s">
        <v>2929</v>
      </c>
      <c r="H698" s="72" t="s">
        <v>1763</v>
      </c>
      <c r="I698" s="72"/>
      <c r="J698" s="73" t="s">
        <v>2410</v>
      </c>
      <c r="K698" s="18" t="s">
        <v>2936</v>
      </c>
      <c r="L698" s="74">
        <v>0.60050000000000003</v>
      </c>
      <c r="M698" s="21"/>
      <c r="N698" s="74">
        <f>L698*(1+M698/100)</f>
        <v>0.60050000000000003</v>
      </c>
      <c r="O698" s="145"/>
      <c r="P698" s="22">
        <f>N698*O698</f>
        <v>0</v>
      </c>
      <c r="Q698" s="75"/>
      <c r="R698" s="76">
        <f>N698*Q698</f>
        <v>0</v>
      </c>
      <c r="S698" s="75">
        <v>2.2000000000000002</v>
      </c>
      <c r="T698" s="76">
        <f>N698*S698</f>
        <v>1.3211000000000002</v>
      </c>
      <c r="U698" s="22">
        <v>21</v>
      </c>
      <c r="V698" s="22">
        <f>P698*(U698/100)</f>
        <v>0</v>
      </c>
      <c r="W698" s="22">
        <f>P698+V698</f>
        <v>0</v>
      </c>
      <c r="X698" s="73"/>
      <c r="Y698" s="72" t="s">
        <v>3134</v>
      </c>
      <c r="Z698" s="72" t="s">
        <v>2927</v>
      </c>
      <c r="AA698" s="143" t="s">
        <v>295</v>
      </c>
      <c r="AB698" s="24" t="s">
        <v>294</v>
      </c>
    </row>
    <row r="699" spans="6:28" s="77" customFormat="1" outlineLevel="5">
      <c r="F699" s="78"/>
      <c r="G699" s="79"/>
      <c r="H699" s="79"/>
      <c r="I699" s="79"/>
      <c r="J699" s="80" t="s">
        <v>4044</v>
      </c>
      <c r="K699" s="79"/>
      <c r="L699" s="81">
        <v>0.60050000000000003</v>
      </c>
      <c r="M699" s="82"/>
      <c r="N699" s="83"/>
      <c r="O699" s="82"/>
      <c r="P699" s="84"/>
      <c r="Q699" s="85"/>
      <c r="R699" s="82"/>
      <c r="S699" s="82"/>
      <c r="T699" s="82"/>
      <c r="U699" s="119" t="s">
        <v>2908</v>
      </c>
      <c r="V699" s="82"/>
      <c r="W699" s="82"/>
      <c r="X699" s="80"/>
      <c r="Y699" s="79"/>
      <c r="Z699" s="79"/>
      <c r="AB699" s="24" t="s">
        <v>294</v>
      </c>
    </row>
    <row r="700" spans="6:28" s="71" customFormat="1" outlineLevel="4">
      <c r="F700" s="17">
        <v>378</v>
      </c>
      <c r="G700" s="18" t="s">
        <v>2929</v>
      </c>
      <c r="H700" s="72" t="s">
        <v>4370</v>
      </c>
      <c r="I700" s="72"/>
      <c r="J700" s="73" t="s">
        <v>2881</v>
      </c>
      <c r="K700" s="18" t="s">
        <v>2936</v>
      </c>
      <c r="L700" s="74">
        <v>0.60000000000000009</v>
      </c>
      <c r="M700" s="21">
        <v>0</v>
      </c>
      <c r="N700" s="74">
        <f>L700*(1+M700/100)</f>
        <v>0.60000000000000009</v>
      </c>
      <c r="O700" s="145"/>
      <c r="P700" s="22">
        <f>N700*O700</f>
        <v>0</v>
      </c>
      <c r="Q700" s="75"/>
      <c r="R700" s="76">
        <f>N700*Q700</f>
        <v>0</v>
      </c>
      <c r="S700" s="75">
        <v>2.4</v>
      </c>
      <c r="T700" s="76">
        <f>N700*S700</f>
        <v>1.4400000000000002</v>
      </c>
      <c r="U700" s="22">
        <v>21</v>
      </c>
      <c r="V700" s="22">
        <f>P700*(U700/100)</f>
        <v>0</v>
      </c>
      <c r="W700" s="22">
        <f>P700+V700</f>
        <v>0</v>
      </c>
      <c r="X700" s="73"/>
      <c r="Y700" s="72" t="s">
        <v>3134</v>
      </c>
      <c r="Z700" s="72" t="s">
        <v>2927</v>
      </c>
      <c r="AA700" s="143" t="s">
        <v>296</v>
      </c>
      <c r="AB700" s="24" t="s">
        <v>294</v>
      </c>
    </row>
    <row r="701" spans="6:28" s="77" customFormat="1" outlineLevel="5">
      <c r="F701" s="78"/>
      <c r="G701" s="79"/>
      <c r="H701" s="79"/>
      <c r="I701" s="79"/>
      <c r="J701" s="80" t="s">
        <v>3112</v>
      </c>
      <c r="K701" s="79"/>
      <c r="L701" s="81">
        <v>0.60000000000000009</v>
      </c>
      <c r="M701" s="82"/>
      <c r="N701" s="83"/>
      <c r="O701" s="82"/>
      <c r="P701" s="84"/>
      <c r="Q701" s="85"/>
      <c r="R701" s="82"/>
      <c r="S701" s="82"/>
      <c r="T701" s="82"/>
      <c r="U701" s="119" t="s">
        <v>2908</v>
      </c>
      <c r="V701" s="82"/>
      <c r="W701" s="82"/>
      <c r="X701" s="80"/>
      <c r="Y701" s="79"/>
      <c r="Z701" s="79"/>
      <c r="AB701" s="24" t="s">
        <v>294</v>
      </c>
    </row>
    <row r="702" spans="6:28" s="71" customFormat="1" outlineLevel="4">
      <c r="F702" s="17">
        <v>379</v>
      </c>
      <c r="G702" s="18" t="s">
        <v>2929</v>
      </c>
      <c r="H702" s="72" t="s">
        <v>4368</v>
      </c>
      <c r="I702" s="72"/>
      <c r="J702" s="73" t="s">
        <v>2534</v>
      </c>
      <c r="K702" s="18" t="s">
        <v>2936</v>
      </c>
      <c r="L702" s="74">
        <v>0.13120000000000001</v>
      </c>
      <c r="M702" s="21">
        <v>0</v>
      </c>
      <c r="N702" s="74">
        <f>L702*(1+M702/100)</f>
        <v>0.13120000000000001</v>
      </c>
      <c r="O702" s="145"/>
      <c r="P702" s="22">
        <f>N702*O702</f>
        <v>0</v>
      </c>
      <c r="Q702" s="75"/>
      <c r="R702" s="76">
        <f>N702*Q702</f>
        <v>0</v>
      </c>
      <c r="S702" s="75">
        <v>2.5</v>
      </c>
      <c r="T702" s="76">
        <f>N702*S702</f>
        <v>0.32800000000000001</v>
      </c>
      <c r="U702" s="22">
        <v>21</v>
      </c>
      <c r="V702" s="22">
        <f>P702*(U702/100)</f>
        <v>0</v>
      </c>
      <c r="W702" s="22">
        <f>P702+V702</f>
        <v>0</v>
      </c>
      <c r="X702" s="73"/>
      <c r="Y702" s="72" t="s">
        <v>3134</v>
      </c>
      <c r="Z702" s="72" t="s">
        <v>2927</v>
      </c>
      <c r="AA702" s="143" t="s">
        <v>296</v>
      </c>
      <c r="AB702" s="24" t="s">
        <v>294</v>
      </c>
    </row>
    <row r="703" spans="6:28" s="77" customFormat="1" outlineLevel="5">
      <c r="F703" s="78"/>
      <c r="G703" s="79"/>
      <c r="H703" s="79"/>
      <c r="I703" s="79"/>
      <c r="J703" s="80" t="s">
        <v>4041</v>
      </c>
      <c r="K703" s="79"/>
      <c r="L703" s="81">
        <v>0.13120000000000001</v>
      </c>
      <c r="M703" s="82"/>
      <c r="N703" s="83"/>
      <c r="O703" s="82"/>
      <c r="P703" s="84"/>
      <c r="Q703" s="85"/>
      <c r="R703" s="82"/>
      <c r="S703" s="82"/>
      <c r="T703" s="82"/>
      <c r="U703" s="119" t="s">
        <v>2908</v>
      </c>
      <c r="V703" s="82"/>
      <c r="W703" s="82"/>
      <c r="X703" s="80"/>
      <c r="Y703" s="79"/>
      <c r="Z703" s="79"/>
      <c r="AB703" s="24" t="s">
        <v>294</v>
      </c>
    </row>
    <row r="704" spans="6:28" s="71" customFormat="1" outlineLevel="4">
      <c r="F704" s="17">
        <v>380</v>
      </c>
      <c r="G704" s="18" t="s">
        <v>2929</v>
      </c>
      <c r="H704" s="72" t="s">
        <v>4380</v>
      </c>
      <c r="I704" s="72"/>
      <c r="J704" s="73" t="s">
        <v>1347</v>
      </c>
      <c r="K704" s="18" t="s">
        <v>2936</v>
      </c>
      <c r="L704" s="74">
        <v>2.3616000000000001</v>
      </c>
      <c r="M704" s="21">
        <v>0</v>
      </c>
      <c r="N704" s="74">
        <f>L704*(1+M704/100)</f>
        <v>2.3616000000000001</v>
      </c>
      <c r="O704" s="145"/>
      <c r="P704" s="22">
        <f>N704*O704</f>
        <v>0</v>
      </c>
      <c r="Q704" s="75"/>
      <c r="R704" s="76">
        <f>N704*Q704</f>
        <v>0</v>
      </c>
      <c r="S704" s="75">
        <v>1.4</v>
      </c>
      <c r="T704" s="76">
        <f>N704*S704</f>
        <v>3.3062399999999998</v>
      </c>
      <c r="U704" s="22">
        <v>21</v>
      </c>
      <c r="V704" s="22">
        <f>P704*(U704/100)</f>
        <v>0</v>
      </c>
      <c r="W704" s="22">
        <f>P704+V704</f>
        <v>0</v>
      </c>
      <c r="X704" s="73"/>
      <c r="Y704" s="72" t="s">
        <v>3134</v>
      </c>
      <c r="Z704" s="72" t="s">
        <v>2927</v>
      </c>
      <c r="AA704" s="143" t="s">
        <v>296</v>
      </c>
      <c r="AB704" s="24" t="s">
        <v>294</v>
      </c>
    </row>
    <row r="705" spans="6:28" s="77" customFormat="1" outlineLevel="5">
      <c r="F705" s="78"/>
      <c r="G705" s="79"/>
      <c r="H705" s="79"/>
      <c r="I705" s="79"/>
      <c r="J705" s="80" t="s">
        <v>4065</v>
      </c>
      <c r="K705" s="79"/>
      <c r="L705" s="81">
        <v>2.3616000000000001</v>
      </c>
      <c r="M705" s="82"/>
      <c r="N705" s="83"/>
      <c r="O705" s="82"/>
      <c r="P705" s="84"/>
      <c r="Q705" s="85"/>
      <c r="R705" s="82"/>
      <c r="S705" s="82"/>
      <c r="T705" s="82"/>
      <c r="U705" s="119" t="s">
        <v>2908</v>
      </c>
      <c r="V705" s="82"/>
      <c r="W705" s="82"/>
      <c r="X705" s="80"/>
      <c r="Y705" s="79"/>
      <c r="Z705" s="79"/>
      <c r="AB705" s="24" t="s">
        <v>294</v>
      </c>
    </row>
    <row r="706" spans="6:28" s="71" customFormat="1" outlineLevel="4">
      <c r="F706" s="17">
        <v>381</v>
      </c>
      <c r="G706" s="18" t="s">
        <v>2929</v>
      </c>
      <c r="H706" s="72" t="s">
        <v>4141</v>
      </c>
      <c r="I706" s="72"/>
      <c r="J706" s="73" t="s">
        <v>1136</v>
      </c>
      <c r="K706" s="18" t="s">
        <v>2936</v>
      </c>
      <c r="L706" s="74">
        <v>0.51571999999999996</v>
      </c>
      <c r="M706" s="21"/>
      <c r="N706" s="74">
        <f>L706*(1+M706/100)</f>
        <v>0.51571999999999996</v>
      </c>
      <c r="O706" s="145"/>
      <c r="P706" s="22">
        <f>N706*O706</f>
        <v>0</v>
      </c>
      <c r="Q706" s="75">
        <v>2.3323800000000001</v>
      </c>
      <c r="R706" s="76">
        <f>N706*Q706</f>
        <v>1.2028550136</v>
      </c>
      <c r="S706" s="75"/>
      <c r="T706" s="76">
        <f>N706*S706</f>
        <v>0</v>
      </c>
      <c r="U706" s="22">
        <v>21</v>
      </c>
      <c r="V706" s="22">
        <f>P706*(U706/100)</f>
        <v>0</v>
      </c>
      <c r="W706" s="22">
        <f>P706+V706</f>
        <v>0</v>
      </c>
      <c r="X706" s="73"/>
      <c r="Y706" s="72" t="s">
        <v>3134</v>
      </c>
      <c r="Z706" s="72" t="s">
        <v>2927</v>
      </c>
      <c r="AA706" s="143" t="s">
        <v>296</v>
      </c>
      <c r="AB706" s="24" t="s">
        <v>294</v>
      </c>
    </row>
    <row r="707" spans="6:28" s="77" customFormat="1" outlineLevel="5">
      <c r="F707" s="78"/>
      <c r="G707" s="79"/>
      <c r="H707" s="79"/>
      <c r="I707" s="79"/>
      <c r="J707" s="80" t="s">
        <v>4435</v>
      </c>
      <c r="K707" s="79"/>
      <c r="L707" s="81">
        <v>0.27551999999999999</v>
      </c>
      <c r="M707" s="82"/>
      <c r="N707" s="83"/>
      <c r="O707" s="82"/>
      <c r="P707" s="84"/>
      <c r="Q707" s="85"/>
      <c r="R707" s="82"/>
      <c r="S707" s="82"/>
      <c r="T707" s="82"/>
      <c r="U707" s="119" t="s">
        <v>2908</v>
      </c>
      <c r="V707" s="82"/>
      <c r="W707" s="82"/>
      <c r="X707" s="80"/>
      <c r="Y707" s="79"/>
      <c r="Z707" s="79"/>
      <c r="AB707" s="24" t="s">
        <v>294</v>
      </c>
    </row>
    <row r="708" spans="6:28" s="77" customFormat="1" outlineLevel="5">
      <c r="F708" s="78"/>
      <c r="G708" s="79"/>
      <c r="H708" s="79"/>
      <c r="I708" s="79"/>
      <c r="J708" s="80" t="s">
        <v>4042</v>
      </c>
      <c r="K708" s="79"/>
      <c r="L708" s="81">
        <v>0.24020000000000002</v>
      </c>
      <c r="M708" s="82"/>
      <c r="N708" s="83"/>
      <c r="O708" s="82"/>
      <c r="P708" s="84"/>
      <c r="Q708" s="85"/>
      <c r="R708" s="82"/>
      <c r="S708" s="82"/>
      <c r="T708" s="82"/>
      <c r="U708" s="119" t="s">
        <v>2908</v>
      </c>
      <c r="V708" s="82"/>
      <c r="W708" s="82"/>
      <c r="X708" s="80"/>
      <c r="Y708" s="79"/>
      <c r="Z708" s="79"/>
      <c r="AB708" s="24" t="s">
        <v>294</v>
      </c>
    </row>
    <row r="709" spans="6:28" s="71" customFormat="1" outlineLevel="4">
      <c r="F709" s="17">
        <v>382</v>
      </c>
      <c r="G709" s="18" t="s">
        <v>2929</v>
      </c>
      <c r="H709" s="72" t="s">
        <v>4395</v>
      </c>
      <c r="I709" s="72"/>
      <c r="J709" s="73" t="s">
        <v>1649</v>
      </c>
      <c r="K709" s="18" t="s">
        <v>2935</v>
      </c>
      <c r="L709" s="74">
        <v>3.5</v>
      </c>
      <c r="M709" s="21"/>
      <c r="N709" s="74">
        <f>L709*(1+M709/100)</f>
        <v>3.5</v>
      </c>
      <c r="O709" s="145"/>
      <c r="P709" s="22">
        <f>N709*O709</f>
        <v>0</v>
      </c>
      <c r="Q709" s="75"/>
      <c r="R709" s="76">
        <f>N709*Q709</f>
        <v>0</v>
      </c>
      <c r="S709" s="75"/>
      <c r="T709" s="76">
        <f>N709*S709</f>
        <v>0</v>
      </c>
      <c r="U709" s="22">
        <v>21</v>
      </c>
      <c r="V709" s="22">
        <f>P709*(U709/100)</f>
        <v>0</v>
      </c>
      <c r="W709" s="22">
        <f>P709+V709</f>
        <v>0</v>
      </c>
      <c r="X709" s="73"/>
      <c r="Y709" s="72" t="s">
        <v>3134</v>
      </c>
      <c r="Z709" s="72" t="s">
        <v>2927</v>
      </c>
      <c r="AA709" s="143" t="s">
        <v>296</v>
      </c>
      <c r="AB709" s="24" t="s">
        <v>294</v>
      </c>
    </row>
    <row r="710" spans="6:28" s="71" customFormat="1" outlineLevel="4">
      <c r="F710" s="17">
        <v>383</v>
      </c>
      <c r="G710" s="18" t="s">
        <v>2929</v>
      </c>
      <c r="H710" s="72" t="s">
        <v>4196</v>
      </c>
      <c r="I710" s="72"/>
      <c r="J710" s="73" t="s">
        <v>2527</v>
      </c>
      <c r="K710" s="18" t="s">
        <v>2935</v>
      </c>
      <c r="L710" s="74">
        <v>8.6108000000000011</v>
      </c>
      <c r="M710" s="21"/>
      <c r="N710" s="74">
        <f>L710*(1+M710/100)</f>
        <v>8.6108000000000011</v>
      </c>
      <c r="O710" s="145"/>
      <c r="P710" s="22">
        <f>N710*O710</f>
        <v>0</v>
      </c>
      <c r="Q710" s="75">
        <v>3.3E-4</v>
      </c>
      <c r="R710" s="76">
        <f>N710*Q710</f>
        <v>2.8415640000000004E-3</v>
      </c>
      <c r="S710" s="75"/>
      <c r="T710" s="76">
        <f>N710*S710</f>
        <v>0</v>
      </c>
      <c r="U710" s="22">
        <v>21</v>
      </c>
      <c r="V710" s="22">
        <f>P710*(U710/100)</f>
        <v>0</v>
      </c>
      <c r="W710" s="22">
        <f>P710+V710</f>
        <v>0</v>
      </c>
      <c r="X710" s="73"/>
      <c r="Y710" s="72" t="s">
        <v>3134</v>
      </c>
      <c r="Z710" s="72" t="s">
        <v>2927</v>
      </c>
      <c r="AA710" s="143" t="s">
        <v>296</v>
      </c>
      <c r="AB710" s="24" t="s">
        <v>294</v>
      </c>
    </row>
    <row r="711" spans="6:28" s="77" customFormat="1" outlineLevel="5">
      <c r="F711" s="78"/>
      <c r="G711" s="79"/>
      <c r="H711" s="79"/>
      <c r="I711" s="79"/>
      <c r="J711" s="80" t="s">
        <v>3305</v>
      </c>
      <c r="K711" s="79"/>
      <c r="L711" s="81">
        <v>5.2480000000000002</v>
      </c>
      <c r="M711" s="82"/>
      <c r="N711" s="83"/>
      <c r="O711" s="82"/>
      <c r="P711" s="84"/>
      <c r="Q711" s="85"/>
      <c r="R711" s="82"/>
      <c r="S711" s="82"/>
      <c r="T711" s="82"/>
      <c r="U711" s="119" t="s">
        <v>2908</v>
      </c>
      <c r="V711" s="82"/>
      <c r="W711" s="82"/>
      <c r="X711" s="80"/>
      <c r="Y711" s="79"/>
      <c r="Z711" s="79"/>
      <c r="AB711" s="24" t="s">
        <v>294</v>
      </c>
    </row>
    <row r="712" spans="6:28" s="77" customFormat="1" outlineLevel="5">
      <c r="F712" s="78"/>
      <c r="G712" s="79"/>
      <c r="H712" s="79"/>
      <c r="I712" s="79"/>
      <c r="J712" s="80" t="s">
        <v>4135</v>
      </c>
      <c r="K712" s="79"/>
      <c r="L712" s="81">
        <v>3.3628</v>
      </c>
      <c r="M712" s="82"/>
      <c r="N712" s="83"/>
      <c r="O712" s="82"/>
      <c r="P712" s="84"/>
      <c r="Q712" s="85"/>
      <c r="R712" s="82"/>
      <c r="S712" s="82"/>
      <c r="T712" s="82"/>
      <c r="U712" s="119" t="s">
        <v>2908</v>
      </c>
      <c r="V712" s="82"/>
      <c r="W712" s="82"/>
      <c r="X712" s="80"/>
      <c r="Y712" s="79"/>
      <c r="Z712" s="79"/>
      <c r="AB712" s="24" t="s">
        <v>294</v>
      </c>
    </row>
    <row r="713" spans="6:28" s="71" customFormat="1" outlineLevel="4">
      <c r="F713" s="17">
        <v>384</v>
      </c>
      <c r="G713" s="18" t="s">
        <v>2929</v>
      </c>
      <c r="H713" s="72" t="s">
        <v>4210</v>
      </c>
      <c r="I713" s="72"/>
      <c r="J713" s="73" t="s">
        <v>853</v>
      </c>
      <c r="K713" s="18" t="s">
        <v>2935</v>
      </c>
      <c r="L713" s="74">
        <v>8.6108000000000011</v>
      </c>
      <c r="M713" s="21">
        <v>0</v>
      </c>
      <c r="N713" s="74">
        <f>L713*(1+M713/100)</f>
        <v>8.6108000000000011</v>
      </c>
      <c r="O713" s="145"/>
      <c r="P713" s="22">
        <f>N713*O713</f>
        <v>0</v>
      </c>
      <c r="Q713" s="75">
        <v>3.0000000000000001E-5</v>
      </c>
      <c r="R713" s="76">
        <f>N713*Q713</f>
        <v>2.5832400000000004E-4</v>
      </c>
      <c r="S713" s="75"/>
      <c r="T713" s="76">
        <f>N713*S713</f>
        <v>0</v>
      </c>
      <c r="U713" s="22">
        <v>21</v>
      </c>
      <c r="V713" s="22">
        <f>P713*(U713/100)</f>
        <v>0</v>
      </c>
      <c r="W713" s="22">
        <f>P713+V713</f>
        <v>0</v>
      </c>
      <c r="X713" s="73"/>
      <c r="Y713" s="72" t="s">
        <v>3134</v>
      </c>
      <c r="Z713" s="72" t="s">
        <v>2927</v>
      </c>
      <c r="AA713" s="143" t="s">
        <v>296</v>
      </c>
      <c r="AB713" s="24" t="s">
        <v>294</v>
      </c>
    </row>
    <row r="714" spans="6:28" s="71" customFormat="1" outlineLevel="4">
      <c r="F714" s="17">
        <v>385</v>
      </c>
      <c r="G714" s="18" t="s">
        <v>2906</v>
      </c>
      <c r="H714" s="72" t="s">
        <v>3666</v>
      </c>
      <c r="I714" s="72"/>
      <c r="J714" s="73" t="s">
        <v>1458</v>
      </c>
      <c r="K714" s="18" t="s">
        <v>2935</v>
      </c>
      <c r="L714" s="74">
        <v>8.6108000000000011</v>
      </c>
      <c r="M714" s="21">
        <v>0</v>
      </c>
      <c r="N714" s="74">
        <f>L714*(1+M714/100)</f>
        <v>8.6108000000000011</v>
      </c>
      <c r="O714" s="145"/>
      <c r="P714" s="22">
        <f>N714*O714</f>
        <v>0</v>
      </c>
      <c r="Q714" s="75">
        <v>1.2700000000000001E-3</v>
      </c>
      <c r="R714" s="76">
        <f>N714*Q714</f>
        <v>1.0935716000000002E-2</v>
      </c>
      <c r="S714" s="75"/>
      <c r="T714" s="76">
        <f>N714*S714</f>
        <v>0</v>
      </c>
      <c r="U714" s="22">
        <v>21</v>
      </c>
      <c r="V714" s="22">
        <f>P714*(U714/100)</f>
        <v>0</v>
      </c>
      <c r="W714" s="22">
        <f>P714+V714</f>
        <v>0</v>
      </c>
      <c r="X714" s="73"/>
      <c r="Y714" s="72" t="s">
        <v>3134</v>
      </c>
      <c r="Z714" s="72" t="s">
        <v>2927</v>
      </c>
      <c r="AA714" s="143" t="s">
        <v>296</v>
      </c>
      <c r="AB714" s="24" t="s">
        <v>294</v>
      </c>
    </row>
    <row r="715" spans="6:28" s="71" customFormat="1" outlineLevel="4">
      <c r="F715" s="17">
        <v>386</v>
      </c>
      <c r="G715" s="18" t="s">
        <v>2929</v>
      </c>
      <c r="H715" s="72" t="s">
        <v>4196</v>
      </c>
      <c r="I715" s="72"/>
      <c r="J715" s="73" t="s">
        <v>2527</v>
      </c>
      <c r="K715" s="18" t="s">
        <v>2935</v>
      </c>
      <c r="L715" s="74">
        <v>8.6108000000000011</v>
      </c>
      <c r="M715" s="21">
        <v>0</v>
      </c>
      <c r="N715" s="74">
        <f>L715*(1+M715/100)</f>
        <v>8.6108000000000011</v>
      </c>
      <c r="O715" s="145"/>
      <c r="P715" s="22">
        <f>N715*O715</f>
        <v>0</v>
      </c>
      <c r="Q715" s="75">
        <v>3.3E-4</v>
      </c>
      <c r="R715" s="76">
        <f>N715*Q715</f>
        <v>2.8415640000000004E-3</v>
      </c>
      <c r="S715" s="75"/>
      <c r="T715" s="76">
        <f>N715*S715</f>
        <v>0</v>
      </c>
      <c r="U715" s="22">
        <v>21</v>
      </c>
      <c r="V715" s="22">
        <f>P715*(U715/100)</f>
        <v>0</v>
      </c>
      <c r="W715" s="22">
        <f>P715+V715</f>
        <v>0</v>
      </c>
      <c r="X715" s="73"/>
      <c r="Y715" s="72" t="s">
        <v>3134</v>
      </c>
      <c r="Z715" s="72" t="s">
        <v>2927</v>
      </c>
      <c r="AA715" s="143" t="s">
        <v>296</v>
      </c>
      <c r="AB715" s="24" t="s">
        <v>294</v>
      </c>
    </row>
    <row r="716" spans="6:28" s="71" customFormat="1" outlineLevel="4">
      <c r="F716" s="17">
        <v>387</v>
      </c>
      <c r="G716" s="18" t="s">
        <v>2929</v>
      </c>
      <c r="H716" s="72" t="s">
        <v>4164</v>
      </c>
      <c r="I716" s="72"/>
      <c r="J716" s="73" t="s">
        <v>1650</v>
      </c>
      <c r="K716" s="18" t="s">
        <v>2909</v>
      </c>
      <c r="L716" s="74">
        <v>10.321</v>
      </c>
      <c r="M716" s="21"/>
      <c r="N716" s="74">
        <f>L716*(1+M716/100)</f>
        <v>10.321</v>
      </c>
      <c r="O716" s="145"/>
      <c r="P716" s="22">
        <f>N716*O716</f>
        <v>0</v>
      </c>
      <c r="Q716" s="75">
        <v>0.1016</v>
      </c>
      <c r="R716" s="76">
        <f>N716*Q716</f>
        <v>1.0486135999999999</v>
      </c>
      <c r="S716" s="75"/>
      <c r="T716" s="76">
        <f>N716*S716</f>
        <v>0</v>
      </c>
      <c r="U716" s="22">
        <v>21</v>
      </c>
      <c r="V716" s="22">
        <f>P716*(U716/100)</f>
        <v>0</v>
      </c>
      <c r="W716" s="22">
        <f>P716+V716</f>
        <v>0</v>
      </c>
      <c r="X716" s="73"/>
      <c r="Y716" s="72" t="s">
        <v>3134</v>
      </c>
      <c r="Z716" s="72" t="s">
        <v>2927</v>
      </c>
      <c r="AA716" s="143" t="s">
        <v>296</v>
      </c>
      <c r="AB716" s="24" t="s">
        <v>294</v>
      </c>
    </row>
    <row r="717" spans="6:28" s="77" customFormat="1" outlineLevel="5">
      <c r="F717" s="78"/>
      <c r="G717" s="79"/>
      <c r="H717" s="79"/>
      <c r="I717" s="79"/>
      <c r="J717" s="80" t="s">
        <v>3299</v>
      </c>
      <c r="K717" s="79"/>
      <c r="L717" s="81">
        <v>8.407</v>
      </c>
      <c r="M717" s="82"/>
      <c r="N717" s="83"/>
      <c r="O717" s="82"/>
      <c r="P717" s="84"/>
      <c r="Q717" s="85"/>
      <c r="R717" s="82"/>
      <c r="S717" s="82"/>
      <c r="T717" s="82"/>
      <c r="U717" s="119" t="s">
        <v>2908</v>
      </c>
      <c r="V717" s="82"/>
      <c r="W717" s="82"/>
      <c r="X717" s="80"/>
      <c r="Y717" s="79"/>
      <c r="Z717" s="79"/>
      <c r="AB717" s="24" t="s">
        <v>294</v>
      </c>
    </row>
    <row r="718" spans="6:28" s="77" customFormat="1" outlineLevel="5">
      <c r="F718" s="78"/>
      <c r="G718" s="79"/>
      <c r="H718" s="79"/>
      <c r="I718" s="79"/>
      <c r="J718" s="80" t="s">
        <v>3104</v>
      </c>
      <c r="K718" s="79"/>
      <c r="L718" s="81">
        <v>1.9139999999999999</v>
      </c>
      <c r="M718" s="82"/>
      <c r="N718" s="83"/>
      <c r="O718" s="82"/>
      <c r="P718" s="84"/>
      <c r="Q718" s="85"/>
      <c r="R718" s="82"/>
      <c r="S718" s="82"/>
      <c r="T718" s="82"/>
      <c r="U718" s="119" t="s">
        <v>2908</v>
      </c>
      <c r="V718" s="82"/>
      <c r="W718" s="82"/>
      <c r="X718" s="80"/>
      <c r="Y718" s="79"/>
      <c r="Z718" s="79"/>
      <c r="AB718" s="24" t="s">
        <v>294</v>
      </c>
    </row>
    <row r="719" spans="6:28" s="71" customFormat="1" outlineLevel="4">
      <c r="F719" s="17">
        <v>388</v>
      </c>
      <c r="G719" s="18" t="s">
        <v>2929</v>
      </c>
      <c r="H719" s="72" t="s">
        <v>4812</v>
      </c>
      <c r="I719" s="72"/>
      <c r="J719" s="73" t="s">
        <v>1311</v>
      </c>
      <c r="K719" s="18" t="s">
        <v>2936</v>
      </c>
      <c r="L719" s="74">
        <v>0.33948</v>
      </c>
      <c r="M719" s="21"/>
      <c r="N719" s="74">
        <f>L719*(1+M719/100)</f>
        <v>0.33948</v>
      </c>
      <c r="O719" s="145"/>
      <c r="P719" s="22">
        <f>N719*O719</f>
        <v>0</v>
      </c>
      <c r="Q719" s="75">
        <v>1.7863599999999999</v>
      </c>
      <c r="R719" s="76">
        <f>N719*Q719</f>
        <v>0.60643349280000003</v>
      </c>
      <c r="S719" s="75"/>
      <c r="T719" s="76">
        <f>N719*S719</f>
        <v>0</v>
      </c>
      <c r="U719" s="22">
        <v>21</v>
      </c>
      <c r="V719" s="22">
        <f>P719*(U719/100)</f>
        <v>0</v>
      </c>
      <c r="W719" s="22">
        <f>P719+V719</f>
        <v>0</v>
      </c>
      <c r="X719" s="73"/>
      <c r="Y719" s="72" t="s">
        <v>3134</v>
      </c>
      <c r="Z719" s="72" t="s">
        <v>2927</v>
      </c>
      <c r="AA719" s="143" t="s">
        <v>295</v>
      </c>
      <c r="AB719" s="24" t="s">
        <v>294</v>
      </c>
    </row>
    <row r="720" spans="6:28" s="77" customFormat="1" outlineLevel="5">
      <c r="F720" s="78"/>
      <c r="G720" s="79"/>
      <c r="H720" s="79"/>
      <c r="I720" s="79"/>
      <c r="J720" s="80" t="s">
        <v>4431</v>
      </c>
      <c r="K720" s="79"/>
      <c r="L720" s="81">
        <v>0.11808</v>
      </c>
      <c r="M720" s="82"/>
      <c r="N720" s="83"/>
      <c r="O720" s="82"/>
      <c r="P720" s="84"/>
      <c r="Q720" s="85"/>
      <c r="R720" s="82"/>
      <c r="S720" s="82"/>
      <c r="T720" s="82"/>
      <c r="U720" s="119" t="s">
        <v>2908</v>
      </c>
      <c r="V720" s="82"/>
      <c r="W720" s="82"/>
      <c r="X720" s="80"/>
      <c r="Y720" s="79"/>
      <c r="Z720" s="79"/>
      <c r="AB720" s="24" t="s">
        <v>294</v>
      </c>
    </row>
    <row r="721" spans="6:28" s="77" customFormat="1" outlineLevel="5">
      <c r="F721" s="78"/>
      <c r="G721" s="79"/>
      <c r="H721" s="79"/>
      <c r="I721" s="79"/>
      <c r="J721" s="80" t="s">
        <v>4827</v>
      </c>
      <c r="K721" s="79"/>
      <c r="L721" s="81">
        <v>0.22140000000000001</v>
      </c>
      <c r="M721" s="82"/>
      <c r="N721" s="83"/>
      <c r="O721" s="82"/>
      <c r="P721" s="84"/>
      <c r="Q721" s="85"/>
      <c r="R721" s="82"/>
      <c r="S721" s="82"/>
      <c r="T721" s="82"/>
      <c r="U721" s="119" t="s">
        <v>2908</v>
      </c>
      <c r="V721" s="82"/>
      <c r="W721" s="82"/>
      <c r="X721" s="80"/>
      <c r="Y721" s="79"/>
      <c r="Z721" s="79"/>
      <c r="AB721" s="24" t="s">
        <v>294</v>
      </c>
    </row>
    <row r="722" spans="6:28" s="71" customFormat="1" outlineLevel="4">
      <c r="F722" s="17">
        <v>389</v>
      </c>
      <c r="G722" s="18" t="s">
        <v>2929</v>
      </c>
      <c r="H722" s="72" t="s">
        <v>4198</v>
      </c>
      <c r="I722" s="72"/>
      <c r="J722" s="73" t="s">
        <v>2443</v>
      </c>
      <c r="K722" s="18" t="s">
        <v>2936</v>
      </c>
      <c r="L722" s="74">
        <v>0.31487999999999999</v>
      </c>
      <c r="M722" s="21">
        <v>0</v>
      </c>
      <c r="N722" s="74">
        <f>L722*(1+M722/100)</f>
        <v>0.31487999999999999</v>
      </c>
      <c r="O722" s="145"/>
      <c r="P722" s="22">
        <f>N722*O722</f>
        <v>0</v>
      </c>
      <c r="Q722" s="75">
        <v>1.837</v>
      </c>
      <c r="R722" s="76">
        <f>N722*Q722</f>
        <v>0.57843455999999993</v>
      </c>
      <c r="S722" s="75"/>
      <c r="T722" s="76">
        <f>N722*S722</f>
        <v>0</v>
      </c>
      <c r="U722" s="22">
        <v>21</v>
      </c>
      <c r="V722" s="22">
        <f>P722*(U722/100)</f>
        <v>0</v>
      </c>
      <c r="W722" s="22">
        <f>P722+V722</f>
        <v>0</v>
      </c>
      <c r="X722" s="73"/>
      <c r="Y722" s="72" t="s">
        <v>3134</v>
      </c>
      <c r="Z722" s="72" t="s">
        <v>2927</v>
      </c>
      <c r="AA722" s="143" t="s">
        <v>296</v>
      </c>
      <c r="AB722" s="24" t="s">
        <v>294</v>
      </c>
    </row>
    <row r="723" spans="6:28" s="77" customFormat="1" outlineLevel="5">
      <c r="F723" s="78"/>
      <c r="G723" s="79"/>
      <c r="H723" s="79"/>
      <c r="I723" s="79"/>
      <c r="J723" s="80" t="s">
        <v>4430</v>
      </c>
      <c r="K723" s="79"/>
      <c r="L723" s="81">
        <v>7.8719999999999998E-2</v>
      </c>
      <c r="M723" s="82"/>
      <c r="N723" s="83"/>
      <c r="O723" s="82"/>
      <c r="P723" s="84"/>
      <c r="Q723" s="85"/>
      <c r="R723" s="82"/>
      <c r="S723" s="82"/>
      <c r="T723" s="82"/>
      <c r="U723" s="119" t="s">
        <v>2908</v>
      </c>
      <c r="V723" s="82"/>
      <c r="W723" s="82"/>
      <c r="X723" s="80"/>
      <c r="Y723" s="79"/>
      <c r="Z723" s="79"/>
      <c r="AB723" s="24" t="s">
        <v>294</v>
      </c>
    </row>
    <row r="724" spans="6:28" s="77" customFormat="1" outlineLevel="5">
      <c r="F724" s="78"/>
      <c r="G724" s="79"/>
      <c r="H724" s="79"/>
      <c r="I724" s="79"/>
      <c r="J724" s="80" t="s">
        <v>4564</v>
      </c>
      <c r="K724" s="79"/>
      <c r="L724" s="81">
        <v>0.23616000000000001</v>
      </c>
      <c r="M724" s="82"/>
      <c r="N724" s="83"/>
      <c r="O724" s="82"/>
      <c r="P724" s="84"/>
      <c r="Q724" s="85"/>
      <c r="R724" s="82"/>
      <c r="S724" s="82"/>
      <c r="T724" s="82"/>
      <c r="U724" s="119" t="s">
        <v>2908</v>
      </c>
      <c r="V724" s="82"/>
      <c r="W724" s="82"/>
      <c r="X724" s="80"/>
      <c r="Y724" s="79"/>
      <c r="Z724" s="79"/>
      <c r="AB724" s="24" t="s">
        <v>294</v>
      </c>
    </row>
    <row r="725" spans="6:28" s="71" customFormat="1" ht="24" outlineLevel="4">
      <c r="F725" s="17">
        <v>390</v>
      </c>
      <c r="G725" s="18" t="s">
        <v>2929</v>
      </c>
      <c r="H725" s="72" t="s">
        <v>1742</v>
      </c>
      <c r="I725" s="72"/>
      <c r="J725" s="73" t="s">
        <v>630</v>
      </c>
      <c r="K725" s="18" t="s">
        <v>2935</v>
      </c>
      <c r="L725" s="74">
        <v>3.5424000000000002</v>
      </c>
      <c r="M725" s="21"/>
      <c r="N725" s="74">
        <f>L725*(1+M725/100)</f>
        <v>3.5424000000000002</v>
      </c>
      <c r="O725" s="145"/>
      <c r="P725" s="22">
        <f>N725*O725</f>
        <v>0</v>
      </c>
      <c r="Q725" s="75">
        <v>4.1200000000000001E-2</v>
      </c>
      <c r="R725" s="76">
        <f>N725*Q725</f>
        <v>0.14594688</v>
      </c>
      <c r="S725" s="75"/>
      <c r="T725" s="76">
        <f>N725*S725</f>
        <v>0</v>
      </c>
      <c r="U725" s="22">
        <v>21</v>
      </c>
      <c r="V725" s="22">
        <f>P725*(U725/100)</f>
        <v>0</v>
      </c>
      <c r="W725" s="22">
        <f>P725+V725</f>
        <v>0</v>
      </c>
      <c r="X725" s="73"/>
      <c r="Y725" s="72" t="s">
        <v>3134</v>
      </c>
      <c r="Z725" s="72" t="s">
        <v>2927</v>
      </c>
      <c r="AA725" s="143" t="s">
        <v>295</v>
      </c>
      <c r="AB725" s="24" t="s">
        <v>294</v>
      </c>
    </row>
    <row r="726" spans="6:28" s="77" customFormat="1" outlineLevel="5">
      <c r="F726" s="78"/>
      <c r="G726" s="79"/>
      <c r="H726" s="79"/>
      <c r="I726" s="79"/>
      <c r="J726" s="80" t="s">
        <v>4043</v>
      </c>
      <c r="K726" s="79"/>
      <c r="L726" s="81">
        <v>0.39360000000000001</v>
      </c>
      <c r="M726" s="82"/>
      <c r="N726" s="83"/>
      <c r="O726" s="82"/>
      <c r="P726" s="84"/>
      <c r="Q726" s="85"/>
      <c r="R726" s="82"/>
      <c r="S726" s="82"/>
      <c r="T726" s="82"/>
      <c r="U726" s="119" t="s">
        <v>2908</v>
      </c>
      <c r="V726" s="82"/>
      <c r="W726" s="82"/>
      <c r="X726" s="80"/>
      <c r="Y726" s="79"/>
      <c r="Z726" s="79"/>
      <c r="AB726" s="24" t="s">
        <v>294</v>
      </c>
    </row>
    <row r="727" spans="6:28" s="77" customFormat="1" outlineLevel="5">
      <c r="F727" s="78"/>
      <c r="G727" s="79"/>
      <c r="H727" s="79"/>
      <c r="I727" s="79"/>
      <c r="J727" s="80" t="s">
        <v>4482</v>
      </c>
      <c r="K727" s="79"/>
      <c r="L727" s="81">
        <v>3.1488</v>
      </c>
      <c r="M727" s="82"/>
      <c r="N727" s="83"/>
      <c r="O727" s="82"/>
      <c r="P727" s="84"/>
      <c r="Q727" s="85"/>
      <c r="R727" s="82"/>
      <c r="S727" s="82"/>
      <c r="T727" s="82"/>
      <c r="U727" s="119" t="s">
        <v>2908</v>
      </c>
      <c r="V727" s="82"/>
      <c r="W727" s="82"/>
      <c r="X727" s="80"/>
      <c r="Y727" s="79"/>
      <c r="Z727" s="79"/>
      <c r="AB727" s="24" t="s">
        <v>294</v>
      </c>
    </row>
    <row r="728" spans="6:28" s="71" customFormat="1" outlineLevel="4">
      <c r="F728" s="17">
        <v>391</v>
      </c>
      <c r="G728" s="18" t="s">
        <v>2929</v>
      </c>
      <c r="H728" s="72" t="s">
        <v>4176</v>
      </c>
      <c r="I728" s="72"/>
      <c r="J728" s="73" t="s">
        <v>1619</v>
      </c>
      <c r="K728" s="18" t="s">
        <v>2935</v>
      </c>
      <c r="L728" s="74">
        <v>3.2027100000000002</v>
      </c>
      <c r="M728" s="21"/>
      <c r="N728" s="74">
        <f>L728*(1+M728/100)</f>
        <v>3.2027100000000002</v>
      </c>
      <c r="O728" s="145"/>
      <c r="P728" s="22">
        <f>N728*O728</f>
        <v>0</v>
      </c>
      <c r="Q728" s="75">
        <v>1.7330000000000002E-2</v>
      </c>
      <c r="R728" s="76">
        <f>N728*Q728</f>
        <v>5.5502964300000006E-2</v>
      </c>
      <c r="S728" s="75"/>
      <c r="T728" s="76">
        <f>N728*S728</f>
        <v>0</v>
      </c>
      <c r="U728" s="22">
        <v>21</v>
      </c>
      <c r="V728" s="22">
        <f>P728*(U728/100)</f>
        <v>0</v>
      </c>
      <c r="W728" s="22">
        <f>P728+V728</f>
        <v>0</v>
      </c>
      <c r="X728" s="73"/>
      <c r="Y728" s="72" t="s">
        <v>3134</v>
      </c>
      <c r="Z728" s="72" t="s">
        <v>2927</v>
      </c>
      <c r="AA728" s="143" t="s">
        <v>296</v>
      </c>
      <c r="AB728" s="24" t="s">
        <v>294</v>
      </c>
    </row>
    <row r="729" spans="6:28" s="77" customFormat="1" outlineLevel="5">
      <c r="F729" s="78"/>
      <c r="G729" s="79"/>
      <c r="H729" s="79"/>
      <c r="I729" s="79"/>
      <c r="J729" s="80" t="s">
        <v>4764</v>
      </c>
      <c r="K729" s="79"/>
      <c r="L729" s="81">
        <v>1.1808000000000001</v>
      </c>
      <c r="M729" s="82"/>
      <c r="N729" s="83"/>
      <c r="O729" s="82"/>
      <c r="P729" s="84"/>
      <c r="Q729" s="85"/>
      <c r="R729" s="82"/>
      <c r="S729" s="82"/>
      <c r="T729" s="82"/>
      <c r="U729" s="119" t="s">
        <v>2908</v>
      </c>
      <c r="V729" s="82"/>
      <c r="W729" s="82"/>
      <c r="X729" s="80"/>
      <c r="Y729" s="79"/>
      <c r="Z729" s="79"/>
      <c r="AB729" s="24" t="s">
        <v>294</v>
      </c>
    </row>
    <row r="730" spans="6:28" s="77" customFormat="1" outlineLevel="5">
      <c r="F730" s="78"/>
      <c r="G730" s="79"/>
      <c r="H730" s="79"/>
      <c r="I730" s="79"/>
      <c r="J730" s="80" t="s">
        <v>4045</v>
      </c>
      <c r="K730" s="79"/>
      <c r="L730" s="81">
        <v>0.65600000000000003</v>
      </c>
      <c r="M730" s="82"/>
      <c r="N730" s="83"/>
      <c r="O730" s="82"/>
      <c r="P730" s="84"/>
      <c r="Q730" s="85"/>
      <c r="R730" s="82"/>
      <c r="S730" s="82"/>
      <c r="T730" s="82"/>
      <c r="U730" s="119" t="s">
        <v>2908</v>
      </c>
      <c r="V730" s="82"/>
      <c r="W730" s="82"/>
      <c r="X730" s="80"/>
      <c r="Y730" s="79"/>
      <c r="Z730" s="79"/>
      <c r="AB730" s="24" t="s">
        <v>294</v>
      </c>
    </row>
    <row r="731" spans="6:28" s="77" customFormat="1" outlineLevel="5">
      <c r="F731" s="78"/>
      <c r="G731" s="79"/>
      <c r="H731" s="79"/>
      <c r="I731" s="79"/>
      <c r="J731" s="80" t="s">
        <v>4565</v>
      </c>
      <c r="K731" s="79"/>
      <c r="L731" s="81">
        <v>1.09291</v>
      </c>
      <c r="M731" s="82"/>
      <c r="N731" s="83"/>
      <c r="O731" s="82"/>
      <c r="P731" s="84"/>
      <c r="Q731" s="85"/>
      <c r="R731" s="82"/>
      <c r="S731" s="82"/>
      <c r="T731" s="82"/>
      <c r="U731" s="119" t="s">
        <v>2908</v>
      </c>
      <c r="V731" s="82"/>
      <c r="W731" s="82"/>
      <c r="X731" s="80"/>
      <c r="Y731" s="79"/>
      <c r="Z731" s="79"/>
      <c r="AB731" s="24" t="s">
        <v>294</v>
      </c>
    </row>
    <row r="732" spans="6:28" s="77" customFormat="1" outlineLevel="5">
      <c r="F732" s="78"/>
      <c r="G732" s="79"/>
      <c r="H732" s="79"/>
      <c r="I732" s="79"/>
      <c r="J732" s="80" t="s">
        <v>3344</v>
      </c>
      <c r="K732" s="79"/>
      <c r="L732" s="81">
        <v>0.27300000000000002</v>
      </c>
      <c r="M732" s="82"/>
      <c r="N732" s="83"/>
      <c r="O732" s="82"/>
      <c r="P732" s="84"/>
      <c r="Q732" s="85"/>
      <c r="R732" s="82"/>
      <c r="S732" s="82"/>
      <c r="T732" s="82"/>
      <c r="U732" s="119" t="s">
        <v>2908</v>
      </c>
      <c r="V732" s="82"/>
      <c r="W732" s="82"/>
      <c r="X732" s="80"/>
      <c r="Y732" s="79"/>
      <c r="Z732" s="79"/>
      <c r="AB732" s="24" t="s">
        <v>294</v>
      </c>
    </row>
    <row r="733" spans="6:28" s="71" customFormat="1" outlineLevel="4">
      <c r="F733" s="17">
        <v>392</v>
      </c>
      <c r="G733" s="18" t="s">
        <v>2929</v>
      </c>
      <c r="H733" s="72" t="s">
        <v>1761</v>
      </c>
      <c r="I733" s="72"/>
      <c r="J733" s="73" t="s">
        <v>967</v>
      </c>
      <c r="K733" s="18" t="s">
        <v>2935</v>
      </c>
      <c r="L733" s="74">
        <v>3.2027100000000002</v>
      </c>
      <c r="M733" s="21">
        <v>0</v>
      </c>
      <c r="N733" s="74">
        <f>L733*(1+M733/100)</f>
        <v>3.2027100000000002</v>
      </c>
      <c r="O733" s="145"/>
      <c r="P733" s="22">
        <f>N733*O733</f>
        <v>0</v>
      </c>
      <c r="Q733" s="75">
        <v>4.0000000000000002E-4</v>
      </c>
      <c r="R733" s="76">
        <f>N733*Q733</f>
        <v>1.281084E-3</v>
      </c>
      <c r="S733" s="75"/>
      <c r="T733" s="76">
        <f>N733*S733</f>
        <v>0</v>
      </c>
      <c r="U733" s="22">
        <v>21</v>
      </c>
      <c r="V733" s="22">
        <f>P733*(U733/100)</f>
        <v>0</v>
      </c>
      <c r="W733" s="22">
        <f>P733+V733</f>
        <v>0</v>
      </c>
      <c r="X733" s="73"/>
      <c r="Y733" s="72" t="s">
        <v>3134</v>
      </c>
      <c r="Z733" s="72" t="s">
        <v>2927</v>
      </c>
      <c r="AA733" s="143" t="s">
        <v>295</v>
      </c>
      <c r="AB733" s="24" t="s">
        <v>294</v>
      </c>
    </row>
    <row r="734" spans="6:28" s="71" customFormat="1" outlineLevel="4">
      <c r="F734" s="17">
        <v>393</v>
      </c>
      <c r="G734" s="18" t="s">
        <v>2929</v>
      </c>
      <c r="H734" s="72" t="s">
        <v>4301</v>
      </c>
      <c r="I734" s="72"/>
      <c r="J734" s="73" t="s">
        <v>1531</v>
      </c>
      <c r="K734" s="18" t="s">
        <v>2909</v>
      </c>
      <c r="L734" s="74">
        <v>9.6080000000000005</v>
      </c>
      <c r="M734" s="21"/>
      <c r="N734" s="74">
        <f>L734*(1+M734/100)</f>
        <v>9.6080000000000005</v>
      </c>
      <c r="O734" s="145"/>
      <c r="P734" s="22">
        <f>N734*O734</f>
        <v>0</v>
      </c>
      <c r="Q734" s="75">
        <v>6.3000000000000003E-4</v>
      </c>
      <c r="R734" s="76">
        <f>N734*Q734</f>
        <v>6.0530400000000009E-3</v>
      </c>
      <c r="S734" s="75"/>
      <c r="T734" s="76">
        <f>N734*S734</f>
        <v>0</v>
      </c>
      <c r="U734" s="22">
        <v>21</v>
      </c>
      <c r="V734" s="22">
        <f>P734*(U734/100)</f>
        <v>0</v>
      </c>
      <c r="W734" s="22">
        <f>P734+V734</f>
        <v>0</v>
      </c>
      <c r="X734" s="73"/>
      <c r="Y734" s="72" t="s">
        <v>3134</v>
      </c>
      <c r="Z734" s="72" t="s">
        <v>2927</v>
      </c>
      <c r="AA734" s="143" t="s">
        <v>296</v>
      </c>
      <c r="AB734" s="24" t="s">
        <v>294</v>
      </c>
    </row>
    <row r="735" spans="6:28" s="77" customFormat="1" outlineLevel="5">
      <c r="F735" s="78"/>
      <c r="G735" s="79"/>
      <c r="H735" s="79"/>
      <c r="I735" s="79"/>
      <c r="J735" s="80" t="s">
        <v>3300</v>
      </c>
      <c r="K735" s="79"/>
      <c r="L735" s="81">
        <v>9.6080000000000005</v>
      </c>
      <c r="M735" s="82"/>
      <c r="N735" s="83"/>
      <c r="O735" s="82"/>
      <c r="P735" s="84"/>
      <c r="Q735" s="85"/>
      <c r="R735" s="82"/>
      <c r="S735" s="82"/>
      <c r="T735" s="82"/>
      <c r="U735" s="119" t="s">
        <v>2908</v>
      </c>
      <c r="V735" s="82"/>
      <c r="W735" s="82"/>
      <c r="X735" s="80"/>
      <c r="Y735" s="79"/>
      <c r="Z735" s="79"/>
      <c r="AB735" s="24" t="s">
        <v>294</v>
      </c>
    </row>
    <row r="736" spans="6:28" s="71" customFormat="1" outlineLevel="4">
      <c r="F736" s="17">
        <v>394</v>
      </c>
      <c r="G736" s="18" t="s">
        <v>2906</v>
      </c>
      <c r="H736" s="72" t="s">
        <v>4577</v>
      </c>
      <c r="I736" s="72"/>
      <c r="J736" s="73" t="s">
        <v>2587</v>
      </c>
      <c r="K736" s="18" t="s">
        <v>2936</v>
      </c>
      <c r="L736" s="74">
        <v>0.12</v>
      </c>
      <c r="M736" s="21"/>
      <c r="N736" s="74">
        <f>L736*(1+M736/100)</f>
        <v>0.12</v>
      </c>
      <c r="O736" s="145"/>
      <c r="P736" s="22">
        <f>N736*O736</f>
        <v>0</v>
      </c>
      <c r="Q736" s="75">
        <v>0</v>
      </c>
      <c r="R736" s="76">
        <f>N736*Q736</f>
        <v>0</v>
      </c>
      <c r="S736" s="75"/>
      <c r="T736" s="76">
        <f>N736*S736</f>
        <v>0</v>
      </c>
      <c r="U736" s="22">
        <v>21</v>
      </c>
      <c r="V736" s="22">
        <f>P736*(U736/100)</f>
        <v>0</v>
      </c>
      <c r="W736" s="22">
        <f>P736+V736</f>
        <v>0</v>
      </c>
      <c r="X736" s="73"/>
      <c r="Y736" s="72" t="s">
        <v>3134</v>
      </c>
      <c r="Z736" s="72" t="s">
        <v>2927</v>
      </c>
      <c r="AA736" s="143" t="s">
        <v>295</v>
      </c>
      <c r="AB736" s="24" t="s">
        <v>294</v>
      </c>
    </row>
    <row r="737" spans="6:28" s="77" customFormat="1" outlineLevel="5">
      <c r="F737" s="78"/>
      <c r="G737" s="79"/>
      <c r="H737" s="79"/>
      <c r="I737" s="79"/>
      <c r="J737" s="80" t="s">
        <v>3148</v>
      </c>
      <c r="K737" s="79"/>
      <c r="L737" s="81">
        <v>0.12</v>
      </c>
      <c r="M737" s="82"/>
      <c r="N737" s="83"/>
      <c r="O737" s="82"/>
      <c r="P737" s="84"/>
      <c r="Q737" s="85"/>
      <c r="R737" s="82"/>
      <c r="S737" s="82"/>
      <c r="T737" s="82"/>
      <c r="U737" s="119" t="s">
        <v>2908</v>
      </c>
      <c r="V737" s="82"/>
      <c r="W737" s="82"/>
      <c r="X737" s="80"/>
      <c r="Y737" s="79"/>
      <c r="Z737" s="79"/>
      <c r="AB737" s="24" t="s">
        <v>294</v>
      </c>
    </row>
    <row r="738" spans="6:28" s="71" customFormat="1" outlineLevel="4">
      <c r="F738" s="17">
        <v>395</v>
      </c>
      <c r="G738" s="18" t="s">
        <v>2929</v>
      </c>
      <c r="H738" s="72" t="s">
        <v>4309</v>
      </c>
      <c r="I738" s="72"/>
      <c r="J738" s="73" t="s">
        <v>2890</v>
      </c>
      <c r="K738" s="18" t="s">
        <v>2935</v>
      </c>
      <c r="L738" s="74">
        <v>3</v>
      </c>
      <c r="M738" s="21"/>
      <c r="N738" s="74">
        <f>L738*(1+M738/100)</f>
        <v>3</v>
      </c>
      <c r="O738" s="145"/>
      <c r="P738" s="22">
        <f>N738*O738</f>
        <v>0</v>
      </c>
      <c r="Q738" s="75">
        <v>1E-4</v>
      </c>
      <c r="R738" s="76">
        <f>N738*Q738</f>
        <v>3.0000000000000003E-4</v>
      </c>
      <c r="S738" s="75"/>
      <c r="T738" s="76">
        <f>N738*S738</f>
        <v>0</v>
      </c>
      <c r="U738" s="22">
        <v>21</v>
      </c>
      <c r="V738" s="22">
        <f>P738*(U738/100)</f>
        <v>0</v>
      </c>
      <c r="W738" s="22">
        <f>P738+V738</f>
        <v>0</v>
      </c>
      <c r="X738" s="73"/>
      <c r="Y738" s="72" t="s">
        <v>3134</v>
      </c>
      <c r="Z738" s="72" t="s">
        <v>2927</v>
      </c>
      <c r="AA738" s="143" t="s">
        <v>296</v>
      </c>
      <c r="AB738" s="24" t="s">
        <v>294</v>
      </c>
    </row>
    <row r="739" spans="6:28" s="77" customFormat="1" outlineLevel="5">
      <c r="F739" s="78"/>
      <c r="G739" s="79"/>
      <c r="H739" s="79"/>
      <c r="I739" s="79"/>
      <c r="J739" s="80" t="s">
        <v>2903</v>
      </c>
      <c r="K739" s="79"/>
      <c r="L739" s="81">
        <v>3</v>
      </c>
      <c r="M739" s="82"/>
      <c r="N739" s="83"/>
      <c r="O739" s="82"/>
      <c r="P739" s="84"/>
      <c r="Q739" s="85"/>
      <c r="R739" s="82"/>
      <c r="S739" s="82"/>
      <c r="T739" s="82"/>
      <c r="U739" s="119" t="s">
        <v>2908</v>
      </c>
      <c r="V739" s="82"/>
      <c r="W739" s="82"/>
      <c r="X739" s="80"/>
      <c r="Y739" s="79"/>
      <c r="Z739" s="79"/>
      <c r="AB739" s="24" t="s">
        <v>294</v>
      </c>
    </row>
    <row r="740" spans="6:28" s="120" customFormat="1" ht="12.75" customHeight="1" outlineLevel="4">
      <c r="F740" s="121"/>
      <c r="G740" s="122"/>
      <c r="H740" s="122"/>
      <c r="I740" s="122"/>
      <c r="J740" s="123"/>
      <c r="K740" s="122"/>
      <c r="L740" s="124"/>
      <c r="M740" s="125"/>
      <c r="N740" s="124"/>
      <c r="O740" s="125"/>
      <c r="P740" s="126"/>
      <c r="Q740" s="127"/>
      <c r="R740" s="125"/>
      <c r="S740" s="125"/>
      <c r="T740" s="125"/>
      <c r="U740" s="128" t="s">
        <v>2908</v>
      </c>
      <c r="V740" s="125"/>
      <c r="W740" s="125"/>
      <c r="X740" s="125"/>
      <c r="Y740" s="122"/>
      <c r="Z740" s="122"/>
      <c r="AB740" s="24" t="s">
        <v>294</v>
      </c>
    </row>
    <row r="741" spans="6:28" s="62" customFormat="1" ht="16.5" customHeight="1" outlineLevel="3">
      <c r="F741" s="63"/>
      <c r="G741" s="6"/>
      <c r="H741" s="64"/>
      <c r="I741" s="64"/>
      <c r="J741" s="64" t="s">
        <v>1896</v>
      </c>
      <c r="K741" s="6"/>
      <c r="L741" s="65"/>
      <c r="M741" s="66"/>
      <c r="N741" s="65"/>
      <c r="O741" s="66"/>
      <c r="P741" s="67">
        <f>SUBTOTAL(9,P742:P747)</f>
        <v>0</v>
      </c>
      <c r="Q741" s="68"/>
      <c r="R741" s="69">
        <f>SUBTOTAL(9,R742:R747)</f>
        <v>0.8368059000000001</v>
      </c>
      <c r="S741" s="66"/>
      <c r="T741" s="69">
        <f>SUBTOTAL(9,T742:T747)</f>
        <v>0</v>
      </c>
      <c r="U741" s="118" t="s">
        <v>2908</v>
      </c>
      <c r="V741" s="67">
        <f>SUBTOTAL(9,V742:V747)</f>
        <v>0</v>
      </c>
      <c r="W741" s="67">
        <f>SUBTOTAL(9,W742:W747)</f>
        <v>0</v>
      </c>
      <c r="X741" s="70"/>
      <c r="Y741" s="26"/>
      <c r="Z741" s="26"/>
      <c r="AB741" s="24" t="s">
        <v>294</v>
      </c>
    </row>
    <row r="742" spans="6:28" s="71" customFormat="1" outlineLevel="4">
      <c r="F742" s="17">
        <v>396</v>
      </c>
      <c r="G742" s="18" t="s">
        <v>2929</v>
      </c>
      <c r="H742" s="72" t="s">
        <v>4162</v>
      </c>
      <c r="I742" s="72"/>
      <c r="J742" s="73" t="s">
        <v>1563</v>
      </c>
      <c r="K742" s="18" t="s">
        <v>2909</v>
      </c>
      <c r="L742" s="74">
        <v>4.3499999999999996</v>
      </c>
      <c r="M742" s="21">
        <v>0</v>
      </c>
      <c r="N742" s="74">
        <f>L742*(1+M742/100)</f>
        <v>4.3499999999999996</v>
      </c>
      <c r="O742" s="145"/>
      <c r="P742" s="22">
        <f>N742*O742</f>
        <v>0</v>
      </c>
      <c r="Q742" s="75">
        <v>3.465E-2</v>
      </c>
      <c r="R742" s="76">
        <f>N742*Q742</f>
        <v>0.15072749999999999</v>
      </c>
      <c r="S742" s="75"/>
      <c r="T742" s="76">
        <f>N742*S742</f>
        <v>0</v>
      </c>
      <c r="U742" s="22">
        <v>21</v>
      </c>
      <c r="V742" s="22">
        <f>P742*(U742/100)</f>
        <v>0</v>
      </c>
      <c r="W742" s="22">
        <f>P742+V742</f>
        <v>0</v>
      </c>
      <c r="X742" s="73"/>
      <c r="Y742" s="72" t="s">
        <v>3134</v>
      </c>
      <c r="Z742" s="72" t="s">
        <v>2927</v>
      </c>
      <c r="AA742" s="143" t="s">
        <v>296</v>
      </c>
      <c r="AB742" s="24" t="s">
        <v>294</v>
      </c>
    </row>
    <row r="743" spans="6:28" s="77" customFormat="1" outlineLevel="5">
      <c r="F743" s="78"/>
      <c r="G743" s="79"/>
      <c r="H743" s="79"/>
      <c r="I743" s="79"/>
      <c r="J743" s="80" t="s">
        <v>3059</v>
      </c>
      <c r="K743" s="79"/>
      <c r="L743" s="81">
        <v>4.3499999999999996</v>
      </c>
      <c r="M743" s="82"/>
      <c r="N743" s="83"/>
      <c r="O743" s="82"/>
      <c r="P743" s="84"/>
      <c r="Q743" s="85"/>
      <c r="R743" s="82"/>
      <c r="S743" s="82"/>
      <c r="T743" s="82"/>
      <c r="U743" s="119" t="s">
        <v>2908</v>
      </c>
      <c r="V743" s="82"/>
      <c r="W743" s="82"/>
      <c r="X743" s="80"/>
      <c r="Y743" s="79"/>
      <c r="Z743" s="79"/>
      <c r="AB743" s="24" t="s">
        <v>294</v>
      </c>
    </row>
    <row r="744" spans="6:28" s="71" customFormat="1" outlineLevel="4">
      <c r="F744" s="17">
        <v>397</v>
      </c>
      <c r="G744" s="18" t="s">
        <v>2906</v>
      </c>
      <c r="H744" s="72" t="s">
        <v>3149</v>
      </c>
      <c r="I744" s="72"/>
      <c r="J744" s="73" t="s">
        <v>924</v>
      </c>
      <c r="K744" s="18" t="s">
        <v>2909</v>
      </c>
      <c r="L744" s="74">
        <v>4.3499999999999996</v>
      </c>
      <c r="M744" s="21">
        <v>0</v>
      </c>
      <c r="N744" s="74">
        <f>L744*(1+M744/100)</f>
        <v>4.3499999999999996</v>
      </c>
      <c r="O744" s="145"/>
      <c r="P744" s="22">
        <f>N744*O744</f>
        <v>0</v>
      </c>
      <c r="Q744" s="75">
        <v>0.13800000000000001</v>
      </c>
      <c r="R744" s="76">
        <f>N744*Q744</f>
        <v>0.60030000000000006</v>
      </c>
      <c r="S744" s="75"/>
      <c r="T744" s="76">
        <f>N744*S744</f>
        <v>0</v>
      </c>
      <c r="U744" s="22">
        <v>21</v>
      </c>
      <c r="V744" s="22">
        <f>P744*(U744/100)</f>
        <v>0</v>
      </c>
      <c r="W744" s="22">
        <f>P744+V744</f>
        <v>0</v>
      </c>
      <c r="X744" s="73"/>
      <c r="Y744" s="72" t="s">
        <v>3134</v>
      </c>
      <c r="Z744" s="72" t="s">
        <v>2927</v>
      </c>
      <c r="AA744" s="143" t="s">
        <v>295</v>
      </c>
      <c r="AB744" s="24" t="s">
        <v>294</v>
      </c>
    </row>
    <row r="745" spans="6:28" s="71" customFormat="1" ht="24" outlineLevel="4">
      <c r="F745" s="17">
        <v>398</v>
      </c>
      <c r="G745" s="18" t="s">
        <v>2929</v>
      </c>
      <c r="H745" s="72" t="s">
        <v>1742</v>
      </c>
      <c r="I745" s="72"/>
      <c r="J745" s="73" t="s">
        <v>630</v>
      </c>
      <c r="K745" s="18" t="s">
        <v>2935</v>
      </c>
      <c r="L745" s="74">
        <v>2.0819999999999999</v>
      </c>
      <c r="M745" s="21"/>
      <c r="N745" s="74">
        <f>L745*(1+M745/100)</f>
        <v>2.0819999999999999</v>
      </c>
      <c r="O745" s="145"/>
      <c r="P745" s="22">
        <f>N745*O745</f>
        <v>0</v>
      </c>
      <c r="Q745" s="75">
        <v>4.1200000000000001E-2</v>
      </c>
      <c r="R745" s="76">
        <f>N745*Q745</f>
        <v>8.5778399999999991E-2</v>
      </c>
      <c r="S745" s="75"/>
      <c r="T745" s="76">
        <f>N745*S745</f>
        <v>0</v>
      </c>
      <c r="U745" s="22">
        <v>21</v>
      </c>
      <c r="V745" s="22">
        <f>P745*(U745/100)</f>
        <v>0</v>
      </c>
      <c r="W745" s="22">
        <f>P745+V745</f>
        <v>0</v>
      </c>
      <c r="X745" s="73"/>
      <c r="Y745" s="72" t="s">
        <v>3134</v>
      </c>
      <c r="Z745" s="72" t="s">
        <v>2927</v>
      </c>
      <c r="AA745" s="143" t="s">
        <v>295</v>
      </c>
      <c r="AB745" s="24" t="s">
        <v>294</v>
      </c>
    </row>
    <row r="746" spans="6:28" s="77" customFormat="1" outlineLevel="5">
      <c r="F746" s="78"/>
      <c r="G746" s="79"/>
      <c r="H746" s="79"/>
      <c r="I746" s="79"/>
      <c r="J746" s="80" t="s">
        <v>4804</v>
      </c>
      <c r="K746" s="79"/>
      <c r="L746" s="81">
        <v>2.0819999999999999</v>
      </c>
      <c r="M746" s="82"/>
      <c r="N746" s="83"/>
      <c r="O746" s="82"/>
      <c r="P746" s="84"/>
      <c r="Q746" s="85"/>
      <c r="R746" s="82"/>
      <c r="S746" s="82"/>
      <c r="T746" s="82"/>
      <c r="U746" s="119" t="s">
        <v>2908</v>
      </c>
      <c r="V746" s="82"/>
      <c r="W746" s="82"/>
      <c r="X746" s="80"/>
      <c r="Y746" s="79"/>
      <c r="Z746" s="79"/>
      <c r="AB746" s="24" t="s">
        <v>294</v>
      </c>
    </row>
    <row r="747" spans="6:28" s="120" customFormat="1" ht="12.75" customHeight="1" outlineLevel="4">
      <c r="F747" s="121"/>
      <c r="G747" s="122"/>
      <c r="H747" s="122"/>
      <c r="I747" s="122"/>
      <c r="J747" s="123"/>
      <c r="K747" s="122"/>
      <c r="L747" s="124"/>
      <c r="M747" s="125"/>
      <c r="N747" s="124"/>
      <c r="O747" s="125"/>
      <c r="P747" s="126"/>
      <c r="Q747" s="127"/>
      <c r="R747" s="125"/>
      <c r="S747" s="125"/>
      <c r="T747" s="125"/>
      <c r="U747" s="128" t="s">
        <v>2908</v>
      </c>
      <c r="V747" s="125"/>
      <c r="W747" s="125"/>
      <c r="X747" s="125"/>
      <c r="Y747" s="122"/>
      <c r="Z747" s="122"/>
      <c r="AB747" s="24" t="s">
        <v>294</v>
      </c>
    </row>
    <row r="748" spans="6:28" s="62" customFormat="1" ht="16.5" customHeight="1" outlineLevel="3">
      <c r="F748" s="63"/>
      <c r="G748" s="6"/>
      <c r="H748" s="64"/>
      <c r="I748" s="64"/>
      <c r="J748" s="64" t="s">
        <v>2456</v>
      </c>
      <c r="K748" s="6"/>
      <c r="L748" s="65"/>
      <c r="M748" s="66"/>
      <c r="N748" s="65"/>
      <c r="O748" s="66"/>
      <c r="P748" s="67">
        <f>SUBTOTAL(9,P749:P753)</f>
        <v>0</v>
      </c>
      <c r="Q748" s="68"/>
      <c r="R748" s="69">
        <f>SUBTOTAL(9,R749:R753)</f>
        <v>0</v>
      </c>
      <c r="S748" s="66"/>
      <c r="T748" s="69">
        <f>SUBTOTAL(9,T749:T753)</f>
        <v>0</v>
      </c>
      <c r="U748" s="118" t="s">
        <v>2908</v>
      </c>
      <c r="V748" s="67">
        <f>SUBTOTAL(9,V749:V753)</f>
        <v>0</v>
      </c>
      <c r="W748" s="67">
        <f>SUBTOTAL(9,W749:W753)</f>
        <v>0</v>
      </c>
      <c r="X748" s="70"/>
      <c r="Y748" s="26"/>
      <c r="Z748" s="26"/>
      <c r="AB748" s="24" t="s">
        <v>294</v>
      </c>
    </row>
    <row r="749" spans="6:28" s="71" customFormat="1" ht="24" outlineLevel="4">
      <c r="F749" s="17">
        <v>399</v>
      </c>
      <c r="G749" s="18" t="s">
        <v>2929</v>
      </c>
      <c r="H749" s="72" t="s">
        <v>2988</v>
      </c>
      <c r="I749" s="72"/>
      <c r="J749" s="73" t="s">
        <v>693</v>
      </c>
      <c r="K749" s="18" t="s">
        <v>2909</v>
      </c>
      <c r="L749" s="74">
        <v>42.5</v>
      </c>
      <c r="M749" s="21">
        <v>0</v>
      </c>
      <c r="N749" s="74">
        <f>L749*(1+M749/100)</f>
        <v>42.5</v>
      </c>
      <c r="O749" s="145"/>
      <c r="P749" s="22">
        <f>N749*O749</f>
        <v>0</v>
      </c>
      <c r="Q749" s="75"/>
      <c r="R749" s="76">
        <f>N749*Q749</f>
        <v>0</v>
      </c>
      <c r="S749" s="75"/>
      <c r="T749" s="76">
        <f>N749*S749</f>
        <v>0</v>
      </c>
      <c r="U749" s="22">
        <v>21</v>
      </c>
      <c r="V749" s="22">
        <f>P749*(U749/100)</f>
        <v>0</v>
      </c>
      <c r="W749" s="22">
        <f>P749+V749</f>
        <v>0</v>
      </c>
      <c r="X749" s="73"/>
      <c r="Y749" s="72" t="s">
        <v>3134</v>
      </c>
      <c r="Z749" s="72" t="s">
        <v>2927</v>
      </c>
      <c r="AA749" s="143" t="s">
        <v>295</v>
      </c>
      <c r="AB749" s="24" t="s">
        <v>294</v>
      </c>
    </row>
    <row r="750" spans="6:28" s="77" customFormat="1" outlineLevel="5">
      <c r="F750" s="78"/>
      <c r="G750" s="79"/>
      <c r="H750" s="79"/>
      <c r="I750" s="79"/>
      <c r="J750" s="80" t="s">
        <v>2905</v>
      </c>
      <c r="K750" s="79"/>
      <c r="L750" s="81">
        <v>7</v>
      </c>
      <c r="M750" s="82"/>
      <c r="N750" s="83"/>
      <c r="O750" s="82"/>
      <c r="P750" s="84"/>
      <c r="Q750" s="85"/>
      <c r="R750" s="82"/>
      <c r="S750" s="82"/>
      <c r="T750" s="82"/>
      <c r="U750" s="119" t="s">
        <v>2908</v>
      </c>
      <c r="V750" s="82"/>
      <c r="W750" s="82"/>
      <c r="X750" s="80"/>
      <c r="Y750" s="79"/>
      <c r="Z750" s="79"/>
      <c r="AB750" s="24" t="s">
        <v>294</v>
      </c>
    </row>
    <row r="751" spans="6:28" s="77" customFormat="1" outlineLevel="5">
      <c r="F751" s="78"/>
      <c r="G751" s="79"/>
      <c r="H751" s="79"/>
      <c r="I751" s="79"/>
      <c r="J751" s="80" t="s">
        <v>2918</v>
      </c>
      <c r="K751" s="79"/>
      <c r="L751" s="81">
        <v>11</v>
      </c>
      <c r="M751" s="82"/>
      <c r="N751" s="83"/>
      <c r="O751" s="82"/>
      <c r="P751" s="84"/>
      <c r="Q751" s="85"/>
      <c r="R751" s="82"/>
      <c r="S751" s="82"/>
      <c r="T751" s="82"/>
      <c r="U751" s="119" t="s">
        <v>2908</v>
      </c>
      <c r="V751" s="82"/>
      <c r="W751" s="82"/>
      <c r="X751" s="80"/>
      <c r="Y751" s="79"/>
      <c r="Z751" s="79"/>
      <c r="AB751" s="24" t="s">
        <v>294</v>
      </c>
    </row>
    <row r="752" spans="6:28" s="77" customFormat="1" outlineLevel="5">
      <c r="F752" s="78"/>
      <c r="G752" s="79"/>
      <c r="H752" s="79"/>
      <c r="I752" s="79"/>
      <c r="J752" s="80" t="s">
        <v>3049</v>
      </c>
      <c r="K752" s="79"/>
      <c r="L752" s="81">
        <v>24.5</v>
      </c>
      <c r="M752" s="82"/>
      <c r="N752" s="83"/>
      <c r="O752" s="82"/>
      <c r="P752" s="84"/>
      <c r="Q752" s="85"/>
      <c r="R752" s="82"/>
      <c r="S752" s="82"/>
      <c r="T752" s="82"/>
      <c r="U752" s="119" t="s">
        <v>2908</v>
      </c>
      <c r="V752" s="82"/>
      <c r="W752" s="82"/>
      <c r="X752" s="80"/>
      <c r="Y752" s="79"/>
      <c r="Z752" s="79"/>
      <c r="AB752" s="24" t="s">
        <v>294</v>
      </c>
    </row>
    <row r="753" spans="6:28" s="120" customFormat="1" ht="12.75" customHeight="1" outlineLevel="4">
      <c r="F753" s="121"/>
      <c r="G753" s="122"/>
      <c r="H753" s="122"/>
      <c r="I753" s="122"/>
      <c r="J753" s="123"/>
      <c r="K753" s="122"/>
      <c r="L753" s="124"/>
      <c r="M753" s="125"/>
      <c r="N753" s="124"/>
      <c r="O753" s="125"/>
      <c r="P753" s="126"/>
      <c r="Q753" s="127"/>
      <c r="R753" s="125"/>
      <c r="S753" s="125"/>
      <c r="T753" s="125"/>
      <c r="U753" s="128" t="s">
        <v>2908</v>
      </c>
      <c r="V753" s="125"/>
      <c r="W753" s="125"/>
      <c r="X753" s="125"/>
      <c r="Y753" s="122"/>
      <c r="Z753" s="122"/>
      <c r="AB753" s="24" t="s">
        <v>294</v>
      </c>
    </row>
    <row r="754" spans="6:28" s="62" customFormat="1" ht="16.5" customHeight="1" outlineLevel="3">
      <c r="F754" s="63"/>
      <c r="G754" s="6"/>
      <c r="H754" s="64"/>
      <c r="I754" s="64"/>
      <c r="J754" s="64" t="s">
        <v>2238</v>
      </c>
      <c r="K754" s="6"/>
      <c r="L754" s="65"/>
      <c r="M754" s="66"/>
      <c r="N754" s="65"/>
      <c r="O754" s="66"/>
      <c r="P754" s="67">
        <f>SUBTOTAL(9,P755:P778)</f>
        <v>0</v>
      </c>
      <c r="Q754" s="68"/>
      <c r="R754" s="69">
        <f>SUBTOTAL(9,R755:R778)</f>
        <v>0.10351513250000001</v>
      </c>
      <c r="S754" s="66"/>
      <c r="T754" s="69">
        <f>SUBTOTAL(9,T755:T778)</f>
        <v>6.3864000000000001</v>
      </c>
      <c r="U754" s="118" t="s">
        <v>2908</v>
      </c>
      <c r="V754" s="67">
        <f>SUBTOTAL(9,V755:V778)</f>
        <v>0</v>
      </c>
      <c r="W754" s="67">
        <f>SUBTOTAL(9,W755:W778)</f>
        <v>0</v>
      </c>
      <c r="X754" s="70"/>
      <c r="Y754" s="26"/>
      <c r="Z754" s="26"/>
      <c r="AB754" s="24" t="s">
        <v>294</v>
      </c>
    </row>
    <row r="755" spans="6:28" s="71" customFormat="1" outlineLevel="4">
      <c r="F755" s="17">
        <v>400</v>
      </c>
      <c r="G755" s="18" t="s">
        <v>2929</v>
      </c>
      <c r="H755" s="72" t="s">
        <v>4284</v>
      </c>
      <c r="I755" s="72"/>
      <c r="J755" s="73" t="s">
        <v>1463</v>
      </c>
      <c r="K755" s="18" t="s">
        <v>2935</v>
      </c>
      <c r="L755" s="74">
        <v>5.3</v>
      </c>
      <c r="M755" s="21"/>
      <c r="N755" s="74">
        <f>L755*(1+M755/100)</f>
        <v>5.3</v>
      </c>
      <c r="O755" s="145"/>
      <c r="P755" s="22">
        <f>N755*O755</f>
        <v>0</v>
      </c>
      <c r="Q755" s="75"/>
      <c r="R755" s="76">
        <f>N755*Q755</f>
        <v>0</v>
      </c>
      <c r="S755" s="75">
        <v>1.7999999999999999E-2</v>
      </c>
      <c r="T755" s="76">
        <f>N755*S755</f>
        <v>9.5399999999999985E-2</v>
      </c>
      <c r="U755" s="22">
        <v>21</v>
      </c>
      <c r="V755" s="22">
        <f>P755*(U755/100)</f>
        <v>0</v>
      </c>
      <c r="W755" s="22">
        <f>P755+V755</f>
        <v>0</v>
      </c>
      <c r="X755" s="73"/>
      <c r="Y755" s="72" t="s">
        <v>3134</v>
      </c>
      <c r="Z755" s="72" t="s">
        <v>2927</v>
      </c>
      <c r="AA755" s="143" t="s">
        <v>296</v>
      </c>
      <c r="AB755" s="24" t="s">
        <v>294</v>
      </c>
    </row>
    <row r="756" spans="6:28" s="77" customFormat="1" outlineLevel="5">
      <c r="F756" s="78"/>
      <c r="G756" s="79"/>
      <c r="H756" s="79"/>
      <c r="I756" s="79"/>
      <c r="J756" s="80" t="s">
        <v>2959</v>
      </c>
      <c r="K756" s="79"/>
      <c r="L756" s="81">
        <v>5.3</v>
      </c>
      <c r="M756" s="82"/>
      <c r="N756" s="83"/>
      <c r="O756" s="82"/>
      <c r="P756" s="84"/>
      <c r="Q756" s="85"/>
      <c r="R756" s="82"/>
      <c r="S756" s="82"/>
      <c r="T756" s="82"/>
      <c r="U756" s="119" t="s">
        <v>2908</v>
      </c>
      <c r="V756" s="82"/>
      <c r="W756" s="82"/>
      <c r="X756" s="80"/>
      <c r="Y756" s="79"/>
      <c r="Z756" s="79"/>
      <c r="AB756" s="24" t="s">
        <v>294</v>
      </c>
    </row>
    <row r="757" spans="6:28" s="71" customFormat="1" outlineLevel="4">
      <c r="F757" s="17">
        <v>401</v>
      </c>
      <c r="G757" s="18" t="s">
        <v>2929</v>
      </c>
      <c r="H757" s="72" t="s">
        <v>4369</v>
      </c>
      <c r="I757" s="72"/>
      <c r="J757" s="73" t="s">
        <v>848</v>
      </c>
      <c r="K757" s="18" t="s">
        <v>2936</v>
      </c>
      <c r="L757" s="74">
        <v>0.27</v>
      </c>
      <c r="M757" s="21"/>
      <c r="N757" s="74">
        <f>L757*(1+M757/100)</f>
        <v>0.27</v>
      </c>
      <c r="O757" s="145"/>
      <c r="P757" s="22">
        <f>N757*O757</f>
        <v>0</v>
      </c>
      <c r="Q757" s="75"/>
      <c r="R757" s="76">
        <f>N757*Q757</f>
        <v>0</v>
      </c>
      <c r="S757" s="75">
        <v>1.8</v>
      </c>
      <c r="T757" s="76">
        <f>N757*S757</f>
        <v>0.48600000000000004</v>
      </c>
      <c r="U757" s="22">
        <v>21</v>
      </c>
      <c r="V757" s="22">
        <f>P757*(U757/100)</f>
        <v>0</v>
      </c>
      <c r="W757" s="22">
        <f>P757+V757</f>
        <v>0</v>
      </c>
      <c r="X757" s="73"/>
      <c r="Y757" s="72" t="s">
        <v>3134</v>
      </c>
      <c r="Z757" s="72" t="s">
        <v>2927</v>
      </c>
      <c r="AA757" s="143" t="s">
        <v>296</v>
      </c>
      <c r="AB757" s="24" t="s">
        <v>294</v>
      </c>
    </row>
    <row r="758" spans="6:28" s="77" customFormat="1" outlineLevel="5">
      <c r="F758" s="78"/>
      <c r="G758" s="79"/>
      <c r="H758" s="79"/>
      <c r="I758" s="79"/>
      <c r="J758" s="80" t="s">
        <v>3345</v>
      </c>
      <c r="K758" s="79"/>
      <c r="L758" s="81">
        <v>0.27</v>
      </c>
      <c r="M758" s="82"/>
      <c r="N758" s="83"/>
      <c r="O758" s="82"/>
      <c r="P758" s="84"/>
      <c r="Q758" s="85"/>
      <c r="R758" s="82"/>
      <c r="S758" s="82"/>
      <c r="T758" s="82"/>
      <c r="U758" s="119" t="s">
        <v>2908</v>
      </c>
      <c r="V758" s="82"/>
      <c r="W758" s="82"/>
      <c r="X758" s="80"/>
      <c r="Y758" s="79"/>
      <c r="Z758" s="79"/>
      <c r="AB758" s="24" t="s">
        <v>294</v>
      </c>
    </row>
    <row r="759" spans="6:28" s="71" customFormat="1" outlineLevel="4">
      <c r="F759" s="17">
        <v>402</v>
      </c>
      <c r="G759" s="18" t="s">
        <v>2929</v>
      </c>
      <c r="H759" s="72" t="s">
        <v>1763</v>
      </c>
      <c r="I759" s="72"/>
      <c r="J759" s="73" t="s">
        <v>2410</v>
      </c>
      <c r="K759" s="18" t="s">
        <v>2936</v>
      </c>
      <c r="L759" s="74">
        <v>0.4</v>
      </c>
      <c r="M759" s="21"/>
      <c r="N759" s="74">
        <f>L759*(1+M759/100)</f>
        <v>0.4</v>
      </c>
      <c r="O759" s="145"/>
      <c r="P759" s="22">
        <f>N759*O759</f>
        <v>0</v>
      </c>
      <c r="Q759" s="75"/>
      <c r="R759" s="76">
        <f>N759*Q759</f>
        <v>0</v>
      </c>
      <c r="S759" s="75">
        <v>2.2000000000000002</v>
      </c>
      <c r="T759" s="76">
        <f>N759*S759</f>
        <v>0.88000000000000012</v>
      </c>
      <c r="U759" s="22">
        <v>21</v>
      </c>
      <c r="V759" s="22">
        <f>P759*(U759/100)</f>
        <v>0</v>
      </c>
      <c r="W759" s="22">
        <f>P759+V759</f>
        <v>0</v>
      </c>
      <c r="X759" s="73"/>
      <c r="Y759" s="72" t="s">
        <v>3134</v>
      </c>
      <c r="Z759" s="72" t="s">
        <v>2927</v>
      </c>
      <c r="AA759" s="143" t="s">
        <v>295</v>
      </c>
      <c r="AB759" s="24" t="s">
        <v>294</v>
      </c>
    </row>
    <row r="760" spans="6:28" s="77" customFormat="1" outlineLevel="5">
      <c r="F760" s="78"/>
      <c r="G760" s="79"/>
      <c r="H760" s="79"/>
      <c r="I760" s="79"/>
      <c r="J760" s="80" t="s">
        <v>2946</v>
      </c>
      <c r="K760" s="79"/>
      <c r="L760" s="81">
        <v>0.4</v>
      </c>
      <c r="M760" s="82"/>
      <c r="N760" s="83"/>
      <c r="O760" s="82"/>
      <c r="P760" s="84"/>
      <c r="Q760" s="85"/>
      <c r="R760" s="82"/>
      <c r="S760" s="82"/>
      <c r="T760" s="82"/>
      <c r="U760" s="119" t="s">
        <v>2908</v>
      </c>
      <c r="V760" s="82"/>
      <c r="W760" s="82"/>
      <c r="X760" s="80"/>
      <c r="Y760" s="79"/>
      <c r="Z760" s="79"/>
      <c r="AB760" s="24" t="s">
        <v>294</v>
      </c>
    </row>
    <row r="761" spans="6:28" s="71" customFormat="1" outlineLevel="4">
      <c r="F761" s="17">
        <v>403</v>
      </c>
      <c r="G761" s="18" t="s">
        <v>2929</v>
      </c>
      <c r="H761" s="72" t="s">
        <v>4368</v>
      </c>
      <c r="I761" s="72"/>
      <c r="J761" s="73" t="s">
        <v>2534</v>
      </c>
      <c r="K761" s="18" t="s">
        <v>2936</v>
      </c>
      <c r="L761" s="74">
        <v>0.28999999999999998</v>
      </c>
      <c r="M761" s="21"/>
      <c r="N761" s="74">
        <f>L761*(1+M761/100)</f>
        <v>0.28999999999999998</v>
      </c>
      <c r="O761" s="145"/>
      <c r="P761" s="22">
        <f>N761*O761</f>
        <v>0</v>
      </c>
      <c r="Q761" s="75"/>
      <c r="R761" s="76">
        <f>N761*Q761</f>
        <v>0</v>
      </c>
      <c r="S761" s="75">
        <v>2.5</v>
      </c>
      <c r="T761" s="76">
        <f>N761*S761</f>
        <v>0.72499999999999998</v>
      </c>
      <c r="U761" s="22">
        <v>21</v>
      </c>
      <c r="V761" s="22">
        <f>P761*(U761/100)</f>
        <v>0</v>
      </c>
      <c r="W761" s="22">
        <f>P761+V761</f>
        <v>0</v>
      </c>
      <c r="X761" s="73"/>
      <c r="Y761" s="72" t="s">
        <v>3134</v>
      </c>
      <c r="Z761" s="72" t="s">
        <v>2927</v>
      </c>
      <c r="AA761" s="143" t="s">
        <v>296</v>
      </c>
      <c r="AB761" s="24" t="s">
        <v>294</v>
      </c>
    </row>
    <row r="762" spans="6:28" s="77" customFormat="1" outlineLevel="5">
      <c r="F762" s="78"/>
      <c r="G762" s="79"/>
      <c r="H762" s="79"/>
      <c r="I762" s="79"/>
      <c r="J762" s="80" t="s">
        <v>3010</v>
      </c>
      <c r="K762" s="79"/>
      <c r="L762" s="81">
        <v>0.28999999999999998</v>
      </c>
      <c r="M762" s="82"/>
      <c r="N762" s="83"/>
      <c r="O762" s="82"/>
      <c r="P762" s="84"/>
      <c r="Q762" s="85"/>
      <c r="R762" s="82"/>
      <c r="S762" s="82"/>
      <c r="T762" s="82"/>
      <c r="U762" s="119" t="s">
        <v>2908</v>
      </c>
      <c r="V762" s="82"/>
      <c r="W762" s="82"/>
      <c r="X762" s="80"/>
      <c r="Y762" s="79"/>
      <c r="Z762" s="79"/>
      <c r="AB762" s="24" t="s">
        <v>294</v>
      </c>
    </row>
    <row r="763" spans="6:28" s="71" customFormat="1" outlineLevel="4">
      <c r="F763" s="17">
        <v>404</v>
      </c>
      <c r="G763" s="18" t="s">
        <v>2929</v>
      </c>
      <c r="H763" s="72" t="s">
        <v>4380</v>
      </c>
      <c r="I763" s="72"/>
      <c r="J763" s="73" t="s">
        <v>1347</v>
      </c>
      <c r="K763" s="18" t="s">
        <v>2936</v>
      </c>
      <c r="L763" s="74">
        <v>3</v>
      </c>
      <c r="M763" s="21"/>
      <c r="N763" s="74">
        <f>L763*(1+M763/100)</f>
        <v>3</v>
      </c>
      <c r="O763" s="145"/>
      <c r="P763" s="22">
        <f>N763*O763</f>
        <v>0</v>
      </c>
      <c r="Q763" s="75"/>
      <c r="R763" s="76">
        <f>N763*Q763</f>
        <v>0</v>
      </c>
      <c r="S763" s="75">
        <v>1.4</v>
      </c>
      <c r="T763" s="76">
        <f>N763*S763</f>
        <v>4.1999999999999993</v>
      </c>
      <c r="U763" s="22">
        <v>21</v>
      </c>
      <c r="V763" s="22">
        <f>P763*(U763/100)</f>
        <v>0</v>
      </c>
      <c r="W763" s="22">
        <f>P763+V763</f>
        <v>0</v>
      </c>
      <c r="X763" s="73"/>
      <c r="Y763" s="72" t="s">
        <v>3134</v>
      </c>
      <c r="Z763" s="72" t="s">
        <v>2927</v>
      </c>
      <c r="AA763" s="143" t="s">
        <v>296</v>
      </c>
      <c r="AB763" s="24" t="s">
        <v>294</v>
      </c>
    </row>
    <row r="764" spans="6:28" s="77" customFormat="1" outlineLevel="5">
      <c r="F764" s="78"/>
      <c r="G764" s="79"/>
      <c r="H764" s="79"/>
      <c r="I764" s="79"/>
      <c r="J764" s="80" t="s">
        <v>2903</v>
      </c>
      <c r="K764" s="79"/>
      <c r="L764" s="81">
        <v>3</v>
      </c>
      <c r="M764" s="82"/>
      <c r="N764" s="83"/>
      <c r="O764" s="82"/>
      <c r="P764" s="84"/>
      <c r="Q764" s="85"/>
      <c r="R764" s="82"/>
      <c r="S764" s="82"/>
      <c r="T764" s="82"/>
      <c r="U764" s="119" t="s">
        <v>2908</v>
      </c>
      <c r="V764" s="82"/>
      <c r="W764" s="82"/>
      <c r="X764" s="80"/>
      <c r="Y764" s="79"/>
      <c r="Z764" s="79"/>
      <c r="AB764" s="24" t="s">
        <v>294</v>
      </c>
    </row>
    <row r="765" spans="6:28" s="71" customFormat="1" outlineLevel="4">
      <c r="F765" s="17">
        <v>405</v>
      </c>
      <c r="G765" s="18" t="s">
        <v>2929</v>
      </c>
      <c r="H765" s="72" t="s">
        <v>4275</v>
      </c>
      <c r="I765" s="72"/>
      <c r="J765" s="73" t="s">
        <v>1851</v>
      </c>
      <c r="K765" s="18" t="s">
        <v>2909</v>
      </c>
      <c r="L765" s="74">
        <v>8.6210000000000004</v>
      </c>
      <c r="M765" s="21">
        <v>0</v>
      </c>
      <c r="N765" s="74">
        <f>L765*(1+M765/100)</f>
        <v>8.6210000000000004</v>
      </c>
      <c r="O765" s="145"/>
      <c r="P765" s="22">
        <f>N765*O765</f>
        <v>0</v>
      </c>
      <c r="Q765" s="75">
        <v>5.1000000000000004E-3</v>
      </c>
      <c r="R765" s="76">
        <f>N765*Q765</f>
        <v>4.3967100000000002E-2</v>
      </c>
      <c r="S765" s="75"/>
      <c r="T765" s="76">
        <f>N765*S765</f>
        <v>0</v>
      </c>
      <c r="U765" s="22">
        <v>21</v>
      </c>
      <c r="V765" s="22">
        <f>P765*(U765/100)</f>
        <v>0</v>
      </c>
      <c r="W765" s="22">
        <f>P765+V765</f>
        <v>0</v>
      </c>
      <c r="X765" s="73"/>
      <c r="Y765" s="72" t="s">
        <v>3134</v>
      </c>
      <c r="Z765" s="72" t="s">
        <v>2927</v>
      </c>
      <c r="AA765" s="143" t="s">
        <v>296</v>
      </c>
      <c r="AB765" s="24" t="s">
        <v>294</v>
      </c>
    </row>
    <row r="766" spans="6:28" s="77" customFormat="1" outlineLevel="5">
      <c r="F766" s="78"/>
      <c r="G766" s="79"/>
      <c r="H766" s="79"/>
      <c r="I766" s="79"/>
      <c r="J766" s="80" t="s">
        <v>3302</v>
      </c>
      <c r="K766" s="79"/>
      <c r="L766" s="81">
        <v>4.5510000000000002</v>
      </c>
      <c r="M766" s="82"/>
      <c r="N766" s="83"/>
      <c r="O766" s="82"/>
      <c r="P766" s="84"/>
      <c r="Q766" s="85"/>
      <c r="R766" s="82"/>
      <c r="S766" s="82"/>
      <c r="T766" s="82"/>
      <c r="U766" s="119" t="s">
        <v>2908</v>
      </c>
      <c r="V766" s="82"/>
      <c r="W766" s="82"/>
      <c r="X766" s="80"/>
      <c r="Y766" s="79"/>
      <c r="Z766" s="79"/>
      <c r="AB766" s="24" t="s">
        <v>294</v>
      </c>
    </row>
    <row r="767" spans="6:28" s="77" customFormat="1" outlineLevel="5">
      <c r="F767" s="78"/>
      <c r="G767" s="79"/>
      <c r="H767" s="79"/>
      <c r="I767" s="79"/>
      <c r="J767" s="80" t="s">
        <v>2952</v>
      </c>
      <c r="K767" s="79"/>
      <c r="L767" s="81">
        <v>1.9</v>
      </c>
      <c r="M767" s="82"/>
      <c r="N767" s="83"/>
      <c r="O767" s="82"/>
      <c r="P767" s="84"/>
      <c r="Q767" s="85"/>
      <c r="R767" s="82"/>
      <c r="S767" s="82"/>
      <c r="T767" s="82"/>
      <c r="U767" s="119" t="s">
        <v>2908</v>
      </c>
      <c r="V767" s="82"/>
      <c r="W767" s="82"/>
      <c r="X767" s="80"/>
      <c r="Y767" s="79"/>
      <c r="Z767" s="79"/>
      <c r="AB767" s="24" t="s">
        <v>294</v>
      </c>
    </row>
    <row r="768" spans="6:28" s="77" customFormat="1" outlineLevel="5">
      <c r="F768" s="78"/>
      <c r="G768" s="79"/>
      <c r="H768" s="79"/>
      <c r="I768" s="79"/>
      <c r="J768" s="80" t="s">
        <v>3039</v>
      </c>
      <c r="K768" s="79"/>
      <c r="L768" s="81">
        <v>2.17</v>
      </c>
      <c r="M768" s="82"/>
      <c r="N768" s="83"/>
      <c r="O768" s="82"/>
      <c r="P768" s="84"/>
      <c r="Q768" s="85"/>
      <c r="R768" s="82"/>
      <c r="S768" s="82"/>
      <c r="T768" s="82"/>
      <c r="U768" s="119" t="s">
        <v>2908</v>
      </c>
      <c r="V768" s="82"/>
      <c r="W768" s="82"/>
      <c r="X768" s="80"/>
      <c r="Y768" s="79"/>
      <c r="Z768" s="79"/>
      <c r="AB768" s="24" t="s">
        <v>294</v>
      </c>
    </row>
    <row r="769" spans="6:28" s="71" customFormat="1" outlineLevel="4">
      <c r="F769" s="17">
        <v>406</v>
      </c>
      <c r="G769" s="18" t="s">
        <v>2906</v>
      </c>
      <c r="H769" s="72" t="s">
        <v>3719</v>
      </c>
      <c r="I769" s="72"/>
      <c r="J769" s="73" t="s">
        <v>1483</v>
      </c>
      <c r="K769" s="18" t="s">
        <v>2936</v>
      </c>
      <c r="L769" s="74">
        <v>0.10826915000000001</v>
      </c>
      <c r="M769" s="21">
        <v>0</v>
      </c>
      <c r="N769" s="74">
        <f>L769*(1+M769/100)</f>
        <v>0.10826915000000001</v>
      </c>
      <c r="O769" s="145"/>
      <c r="P769" s="22">
        <f>N769*O769</f>
        <v>0</v>
      </c>
      <c r="Q769" s="75">
        <v>0.55000000000000004</v>
      </c>
      <c r="R769" s="76">
        <f>N769*Q769</f>
        <v>5.9548032500000007E-2</v>
      </c>
      <c r="S769" s="75"/>
      <c r="T769" s="76">
        <f>N769*S769</f>
        <v>0</v>
      </c>
      <c r="U769" s="22">
        <v>21</v>
      </c>
      <c r="V769" s="22">
        <f>P769*(U769/100)</f>
        <v>0</v>
      </c>
      <c r="W769" s="22">
        <f>P769+V769</f>
        <v>0</v>
      </c>
      <c r="X769" s="73"/>
      <c r="Y769" s="72" t="s">
        <v>3134</v>
      </c>
      <c r="Z769" s="72" t="s">
        <v>2927</v>
      </c>
      <c r="AA769" s="143" t="s">
        <v>296</v>
      </c>
      <c r="AB769" s="24" t="s">
        <v>294</v>
      </c>
    </row>
    <row r="770" spans="6:28" s="77" customFormat="1" outlineLevel="5">
      <c r="F770" s="78"/>
      <c r="G770" s="79"/>
      <c r="H770" s="79"/>
      <c r="I770" s="79"/>
      <c r="J770" s="80" t="s">
        <v>1785</v>
      </c>
      <c r="K770" s="79"/>
      <c r="L770" s="81">
        <v>3.7925000000000003E-3</v>
      </c>
      <c r="M770" s="82"/>
      <c r="N770" s="83"/>
      <c r="O770" s="82"/>
      <c r="P770" s="84"/>
      <c r="Q770" s="85"/>
      <c r="R770" s="82"/>
      <c r="S770" s="82"/>
      <c r="T770" s="82"/>
      <c r="U770" s="119" t="s">
        <v>2908</v>
      </c>
      <c r="V770" s="82"/>
      <c r="W770" s="82"/>
      <c r="X770" s="80"/>
      <c r="Y770" s="79"/>
      <c r="Z770" s="79"/>
      <c r="AB770" s="24" t="s">
        <v>294</v>
      </c>
    </row>
    <row r="771" spans="6:28" s="77" customFormat="1" outlineLevel="5">
      <c r="F771" s="78"/>
      <c r="G771" s="79"/>
      <c r="H771" s="79"/>
      <c r="I771" s="79"/>
      <c r="J771" s="80" t="s">
        <v>1784</v>
      </c>
      <c r="K771" s="79"/>
      <c r="L771" s="81">
        <v>1.0922399999999999E-2</v>
      </c>
      <c r="M771" s="82"/>
      <c r="N771" s="83"/>
      <c r="O771" s="82"/>
      <c r="P771" s="84"/>
      <c r="Q771" s="85"/>
      <c r="R771" s="82"/>
      <c r="S771" s="82"/>
      <c r="T771" s="82"/>
      <c r="U771" s="119" t="s">
        <v>2908</v>
      </c>
      <c r="V771" s="82"/>
      <c r="W771" s="82"/>
      <c r="X771" s="80"/>
      <c r="Y771" s="79"/>
      <c r="Z771" s="79"/>
      <c r="AB771" s="24" t="s">
        <v>294</v>
      </c>
    </row>
    <row r="772" spans="6:28" s="77" customFormat="1" outlineLevel="5">
      <c r="F772" s="78"/>
      <c r="G772" s="79"/>
      <c r="H772" s="79"/>
      <c r="I772" s="79"/>
      <c r="J772" s="80" t="s">
        <v>2707</v>
      </c>
      <c r="K772" s="79"/>
      <c r="L772" s="81">
        <v>1.9341749999999998E-2</v>
      </c>
      <c r="M772" s="82"/>
      <c r="N772" s="83"/>
      <c r="O772" s="82"/>
      <c r="P772" s="84"/>
      <c r="Q772" s="85"/>
      <c r="R772" s="82"/>
      <c r="S772" s="82"/>
      <c r="T772" s="82"/>
      <c r="U772" s="119" t="s">
        <v>2908</v>
      </c>
      <c r="V772" s="82"/>
      <c r="W772" s="82"/>
      <c r="X772" s="80"/>
      <c r="Y772" s="79"/>
      <c r="Z772" s="79"/>
      <c r="AB772" s="24" t="s">
        <v>294</v>
      </c>
    </row>
    <row r="773" spans="6:28" s="77" customFormat="1" outlineLevel="5">
      <c r="F773" s="78"/>
      <c r="G773" s="79"/>
      <c r="H773" s="79"/>
      <c r="I773" s="79"/>
      <c r="J773" s="80" t="s">
        <v>2731</v>
      </c>
      <c r="K773" s="79"/>
      <c r="L773" s="81">
        <v>2.0858750000000002E-2</v>
      </c>
      <c r="M773" s="82"/>
      <c r="N773" s="83"/>
      <c r="O773" s="82"/>
      <c r="P773" s="84"/>
      <c r="Q773" s="85"/>
      <c r="R773" s="82"/>
      <c r="S773" s="82"/>
      <c r="T773" s="82"/>
      <c r="U773" s="119" t="s">
        <v>2908</v>
      </c>
      <c r="V773" s="82"/>
      <c r="W773" s="82"/>
      <c r="X773" s="80"/>
      <c r="Y773" s="79"/>
      <c r="Z773" s="79"/>
      <c r="AB773" s="24" t="s">
        <v>294</v>
      </c>
    </row>
    <row r="774" spans="6:28" s="77" customFormat="1" outlineLevel="5">
      <c r="F774" s="78"/>
      <c r="G774" s="79"/>
      <c r="H774" s="79"/>
      <c r="I774" s="79"/>
      <c r="J774" s="80" t="s">
        <v>1683</v>
      </c>
      <c r="K774" s="79"/>
      <c r="L774" s="81">
        <v>1.6150000000000001E-2</v>
      </c>
      <c r="M774" s="82"/>
      <c r="N774" s="83"/>
      <c r="O774" s="82"/>
      <c r="P774" s="84"/>
      <c r="Q774" s="85"/>
      <c r="R774" s="82"/>
      <c r="S774" s="82"/>
      <c r="T774" s="82"/>
      <c r="U774" s="119" t="s">
        <v>2908</v>
      </c>
      <c r="V774" s="82"/>
      <c r="W774" s="82"/>
      <c r="X774" s="80"/>
      <c r="Y774" s="79"/>
      <c r="Z774" s="79"/>
      <c r="AB774" s="24" t="s">
        <v>294</v>
      </c>
    </row>
    <row r="775" spans="6:28" s="77" customFormat="1" outlineLevel="5">
      <c r="F775" s="78"/>
      <c r="G775" s="79"/>
      <c r="H775" s="79"/>
      <c r="I775" s="79"/>
      <c r="J775" s="80" t="s">
        <v>1786</v>
      </c>
      <c r="K775" s="79"/>
      <c r="L775" s="81">
        <v>1.3062500000000001E-2</v>
      </c>
      <c r="M775" s="82"/>
      <c r="N775" s="83"/>
      <c r="O775" s="82"/>
      <c r="P775" s="84"/>
      <c r="Q775" s="85"/>
      <c r="R775" s="82"/>
      <c r="S775" s="82"/>
      <c r="T775" s="82"/>
      <c r="U775" s="119" t="s">
        <v>2908</v>
      </c>
      <c r="V775" s="82"/>
      <c r="W775" s="82"/>
      <c r="X775" s="80"/>
      <c r="Y775" s="79"/>
      <c r="Z775" s="79"/>
      <c r="AB775" s="24" t="s">
        <v>294</v>
      </c>
    </row>
    <row r="776" spans="6:28" s="77" customFormat="1" outlineLevel="5">
      <c r="F776" s="78"/>
      <c r="G776" s="79"/>
      <c r="H776" s="79"/>
      <c r="I776" s="79"/>
      <c r="J776" s="80" t="s">
        <v>1790</v>
      </c>
      <c r="K776" s="79"/>
      <c r="L776" s="81">
        <v>9.2224999999999998E-3</v>
      </c>
      <c r="M776" s="82"/>
      <c r="N776" s="83"/>
      <c r="O776" s="82"/>
      <c r="P776" s="84"/>
      <c r="Q776" s="85"/>
      <c r="R776" s="82"/>
      <c r="S776" s="82"/>
      <c r="T776" s="82"/>
      <c r="U776" s="119" t="s">
        <v>2908</v>
      </c>
      <c r="V776" s="82"/>
      <c r="W776" s="82"/>
      <c r="X776" s="80"/>
      <c r="Y776" s="79"/>
      <c r="Z776" s="79"/>
      <c r="AB776" s="24" t="s">
        <v>294</v>
      </c>
    </row>
    <row r="777" spans="6:28" s="77" customFormat="1" outlineLevel="5">
      <c r="F777" s="78"/>
      <c r="G777" s="79"/>
      <c r="H777" s="79"/>
      <c r="I777" s="79"/>
      <c r="J777" s="80" t="s">
        <v>2667</v>
      </c>
      <c r="K777" s="79"/>
      <c r="L777" s="81">
        <v>1.4918750000000001E-2</v>
      </c>
      <c r="M777" s="82"/>
      <c r="N777" s="83"/>
      <c r="O777" s="82"/>
      <c r="P777" s="84"/>
      <c r="Q777" s="85"/>
      <c r="R777" s="82"/>
      <c r="S777" s="82"/>
      <c r="T777" s="82"/>
      <c r="U777" s="119" t="s">
        <v>2908</v>
      </c>
      <c r="V777" s="82"/>
      <c r="W777" s="82"/>
      <c r="X777" s="80"/>
      <c r="Y777" s="79"/>
      <c r="Z777" s="79"/>
      <c r="AB777" s="24" t="s">
        <v>294</v>
      </c>
    </row>
    <row r="778" spans="6:28" s="120" customFormat="1" ht="12.75" customHeight="1" outlineLevel="4">
      <c r="F778" s="121"/>
      <c r="G778" s="122"/>
      <c r="H778" s="122"/>
      <c r="I778" s="122"/>
      <c r="J778" s="123"/>
      <c r="K778" s="122"/>
      <c r="L778" s="124"/>
      <c r="M778" s="125"/>
      <c r="N778" s="124"/>
      <c r="O778" s="125"/>
      <c r="P778" s="126"/>
      <c r="Q778" s="127"/>
      <c r="R778" s="125"/>
      <c r="S778" s="125"/>
      <c r="T778" s="125"/>
      <c r="U778" s="128" t="s">
        <v>2908</v>
      </c>
      <c r="V778" s="125"/>
      <c r="W778" s="125"/>
      <c r="X778" s="125"/>
      <c r="Y778" s="122"/>
      <c r="Z778" s="122"/>
      <c r="AB778" s="24" t="s">
        <v>294</v>
      </c>
    </row>
    <row r="779" spans="6:28" s="120" customFormat="1" ht="12.75" customHeight="1" outlineLevel="3">
      <c r="F779" s="121"/>
      <c r="G779" s="122"/>
      <c r="H779" s="122"/>
      <c r="I779" s="122"/>
      <c r="J779" s="123"/>
      <c r="K779" s="122"/>
      <c r="L779" s="124"/>
      <c r="M779" s="125"/>
      <c r="N779" s="124"/>
      <c r="O779" s="125"/>
      <c r="P779" s="126"/>
      <c r="Q779" s="127"/>
      <c r="R779" s="125"/>
      <c r="S779" s="125"/>
      <c r="T779" s="125"/>
      <c r="U779" s="128" t="s">
        <v>2908</v>
      </c>
      <c r="V779" s="125"/>
      <c r="W779" s="125"/>
      <c r="X779" s="125"/>
      <c r="Y779" s="122"/>
      <c r="Z779" s="122"/>
      <c r="AB779" s="24" t="s">
        <v>294</v>
      </c>
    </row>
    <row r="780" spans="6:28" s="51" customFormat="1" ht="18.75" customHeight="1" outlineLevel="2">
      <c r="F780" s="52"/>
      <c r="G780" s="53"/>
      <c r="H780" s="54"/>
      <c r="I780" s="54"/>
      <c r="J780" s="54" t="s">
        <v>1915</v>
      </c>
      <c r="K780" s="53"/>
      <c r="L780" s="55"/>
      <c r="M780" s="56"/>
      <c r="N780" s="55"/>
      <c r="O780" s="56"/>
      <c r="P780" s="57">
        <f>SUBTOTAL(9,P781:P851)</f>
        <v>0</v>
      </c>
      <c r="Q780" s="58"/>
      <c r="R780" s="59">
        <f>SUBTOTAL(9,R781:R851)</f>
        <v>0</v>
      </c>
      <c r="S780" s="56"/>
      <c r="T780" s="59">
        <f>SUBTOTAL(9,T781:T851)</f>
        <v>204.25514600000002</v>
      </c>
      <c r="U780" s="117" t="s">
        <v>2908</v>
      </c>
      <c r="V780" s="57">
        <f>SUBTOTAL(9,V781:V851)</f>
        <v>0</v>
      </c>
      <c r="W780" s="57">
        <f>SUBTOTAL(9,W781:W851)</f>
        <v>0</v>
      </c>
      <c r="X780" s="60"/>
      <c r="Y780" s="61"/>
      <c r="Z780" s="61"/>
      <c r="AB780" s="24" t="s">
        <v>294</v>
      </c>
    </row>
    <row r="781" spans="6:28" s="62" customFormat="1" ht="16.5" customHeight="1" outlineLevel="3">
      <c r="F781" s="63"/>
      <c r="G781" s="6"/>
      <c r="H781" s="64"/>
      <c r="I781" s="64"/>
      <c r="J781" s="64" t="s">
        <v>2431</v>
      </c>
      <c r="K781" s="6"/>
      <c r="L781" s="65"/>
      <c r="M781" s="66"/>
      <c r="N781" s="65"/>
      <c r="O781" s="66"/>
      <c r="P781" s="67">
        <f>SUBTOTAL(9,P782:P785)</f>
        <v>0</v>
      </c>
      <c r="Q781" s="68"/>
      <c r="R781" s="69">
        <f>SUBTOTAL(9,R782:R785)</f>
        <v>0</v>
      </c>
      <c r="S781" s="66"/>
      <c r="T781" s="69">
        <f>SUBTOTAL(9,T782:T785)</f>
        <v>12.57981</v>
      </c>
      <c r="U781" s="118" t="s">
        <v>2908</v>
      </c>
      <c r="V781" s="67">
        <f>SUBTOTAL(9,V782:V785)</f>
        <v>0</v>
      </c>
      <c r="W781" s="67">
        <f>SUBTOTAL(9,W782:W785)</f>
        <v>0</v>
      </c>
      <c r="X781" s="70"/>
      <c r="Y781" s="26"/>
      <c r="Z781" s="26"/>
      <c r="AB781" s="24" t="s">
        <v>294</v>
      </c>
    </row>
    <row r="782" spans="6:28" s="71" customFormat="1" outlineLevel="4">
      <c r="F782" s="17">
        <v>407</v>
      </c>
      <c r="G782" s="18" t="s">
        <v>2929</v>
      </c>
      <c r="H782" s="72" t="s">
        <v>4378</v>
      </c>
      <c r="I782" s="72"/>
      <c r="J782" s="73" t="s">
        <v>961</v>
      </c>
      <c r="K782" s="18" t="s">
        <v>2935</v>
      </c>
      <c r="L782" s="74">
        <v>83.31</v>
      </c>
      <c r="M782" s="21">
        <v>0</v>
      </c>
      <c r="N782" s="74">
        <f>L782*(1+M782/100)</f>
        <v>83.31</v>
      </c>
      <c r="O782" s="145"/>
      <c r="P782" s="22">
        <f>N782*O782</f>
        <v>0</v>
      </c>
      <c r="Q782" s="75"/>
      <c r="R782" s="76">
        <f>N782*Q782</f>
        <v>0</v>
      </c>
      <c r="S782" s="75">
        <v>5.7000000000000002E-2</v>
      </c>
      <c r="T782" s="76">
        <f>N782*S782</f>
        <v>4.7486700000000006</v>
      </c>
      <c r="U782" s="22">
        <v>21</v>
      </c>
      <c r="V782" s="22">
        <f>P782*(U782/100)</f>
        <v>0</v>
      </c>
      <c r="W782" s="22">
        <f>P782+V782</f>
        <v>0</v>
      </c>
      <c r="X782" s="73"/>
      <c r="Y782" s="72" t="s">
        <v>3134</v>
      </c>
      <c r="Z782" s="72" t="s">
        <v>3082</v>
      </c>
      <c r="AA782" s="143" t="s">
        <v>296</v>
      </c>
      <c r="AB782" s="24" t="s">
        <v>294</v>
      </c>
    </row>
    <row r="783" spans="6:28" s="71" customFormat="1" outlineLevel="4">
      <c r="F783" s="17">
        <v>408</v>
      </c>
      <c r="G783" s="18" t="s">
        <v>2929</v>
      </c>
      <c r="H783" s="72" t="s">
        <v>4377</v>
      </c>
      <c r="I783" s="72"/>
      <c r="J783" s="73" t="s">
        <v>1839</v>
      </c>
      <c r="K783" s="18" t="s">
        <v>2935</v>
      </c>
      <c r="L783" s="74">
        <v>83.31</v>
      </c>
      <c r="M783" s="21">
        <v>0</v>
      </c>
      <c r="N783" s="74">
        <f>L783*(1+M783/100)</f>
        <v>83.31</v>
      </c>
      <c r="O783" s="145"/>
      <c r="P783" s="22">
        <f>N783*O783</f>
        <v>0</v>
      </c>
      <c r="Q783" s="75"/>
      <c r="R783" s="76">
        <f>N783*Q783</f>
        <v>0</v>
      </c>
      <c r="S783" s="75">
        <v>0.09</v>
      </c>
      <c r="T783" s="76">
        <f>N783*S783</f>
        <v>7.4978999999999996</v>
      </c>
      <c r="U783" s="22">
        <v>21</v>
      </c>
      <c r="V783" s="22">
        <f>P783*(U783/100)</f>
        <v>0</v>
      </c>
      <c r="W783" s="22">
        <f>P783+V783</f>
        <v>0</v>
      </c>
      <c r="X783" s="73"/>
      <c r="Y783" s="72" t="s">
        <v>3134</v>
      </c>
      <c r="Z783" s="72" t="s">
        <v>3082</v>
      </c>
      <c r="AA783" s="143" t="s">
        <v>296</v>
      </c>
      <c r="AB783" s="24" t="s">
        <v>294</v>
      </c>
    </row>
    <row r="784" spans="6:28" s="71" customFormat="1" outlineLevel="4">
      <c r="F784" s="17">
        <v>409</v>
      </c>
      <c r="G784" s="18" t="s">
        <v>2929</v>
      </c>
      <c r="H784" s="72" t="s">
        <v>4204</v>
      </c>
      <c r="I784" s="72"/>
      <c r="J784" s="73" t="s">
        <v>1408</v>
      </c>
      <c r="K784" s="18" t="s">
        <v>2935</v>
      </c>
      <c r="L784" s="74">
        <v>83.31</v>
      </c>
      <c r="M784" s="21"/>
      <c r="N784" s="74">
        <f>L784*(1+M784/100)</f>
        <v>83.31</v>
      </c>
      <c r="O784" s="145"/>
      <c r="P784" s="22">
        <f>N784*O784</f>
        <v>0</v>
      </c>
      <c r="Q784" s="75"/>
      <c r="R784" s="76">
        <f>N784*Q784</f>
        <v>0</v>
      </c>
      <c r="S784" s="75">
        <v>4.0000000000000001E-3</v>
      </c>
      <c r="T784" s="76">
        <f>N784*S784</f>
        <v>0.33324000000000004</v>
      </c>
      <c r="U784" s="22">
        <v>21</v>
      </c>
      <c r="V784" s="22">
        <f>P784*(U784/100)</f>
        <v>0</v>
      </c>
      <c r="W784" s="22">
        <f>P784+V784</f>
        <v>0</v>
      </c>
      <c r="X784" s="73"/>
      <c r="Y784" s="72" t="s">
        <v>3134</v>
      </c>
      <c r="Z784" s="72" t="s">
        <v>3082</v>
      </c>
      <c r="AA784" s="143" t="s">
        <v>296</v>
      </c>
      <c r="AB784" s="24" t="s">
        <v>294</v>
      </c>
    </row>
    <row r="785" spans="6:28" s="120" customFormat="1" ht="12.75" customHeight="1" outlineLevel="4">
      <c r="F785" s="121"/>
      <c r="G785" s="122"/>
      <c r="H785" s="122"/>
      <c r="I785" s="122"/>
      <c r="J785" s="123"/>
      <c r="K785" s="122"/>
      <c r="L785" s="124"/>
      <c r="M785" s="125"/>
      <c r="N785" s="124"/>
      <c r="O785" s="125"/>
      <c r="P785" s="126"/>
      <c r="Q785" s="127"/>
      <c r="R785" s="125"/>
      <c r="S785" s="125"/>
      <c r="T785" s="125"/>
      <c r="U785" s="128" t="s">
        <v>2908</v>
      </c>
      <c r="V785" s="125"/>
      <c r="W785" s="125"/>
      <c r="X785" s="125"/>
      <c r="Y785" s="122"/>
      <c r="Z785" s="122"/>
      <c r="AB785" s="24" t="s">
        <v>294</v>
      </c>
    </row>
    <row r="786" spans="6:28" s="62" customFormat="1" ht="16.5" customHeight="1" outlineLevel="3">
      <c r="F786" s="63"/>
      <c r="G786" s="6"/>
      <c r="H786" s="64"/>
      <c r="I786" s="64"/>
      <c r="J786" s="64" t="s">
        <v>1866</v>
      </c>
      <c r="K786" s="6"/>
      <c r="L786" s="65"/>
      <c r="M786" s="66"/>
      <c r="N786" s="65"/>
      <c r="O786" s="66"/>
      <c r="P786" s="67">
        <f>SUBTOTAL(9,P787:P791)</f>
        <v>0</v>
      </c>
      <c r="Q786" s="68"/>
      <c r="R786" s="69">
        <f>SUBTOTAL(9,R787:R791)</f>
        <v>0</v>
      </c>
      <c r="S786" s="66"/>
      <c r="T786" s="69">
        <f>SUBTOTAL(9,T787:T791)</f>
        <v>4.0021799999999992</v>
      </c>
      <c r="U786" s="118" t="s">
        <v>2908</v>
      </c>
      <c r="V786" s="67">
        <f>SUBTOTAL(9,V787:V791)</f>
        <v>0</v>
      </c>
      <c r="W786" s="67">
        <f>SUBTOTAL(9,W787:W791)</f>
        <v>0</v>
      </c>
      <c r="X786" s="70"/>
      <c r="Y786" s="26"/>
      <c r="Z786" s="26"/>
      <c r="AB786" s="24" t="s">
        <v>294</v>
      </c>
    </row>
    <row r="787" spans="6:28" s="71" customFormat="1" outlineLevel="4">
      <c r="F787" s="17">
        <v>410</v>
      </c>
      <c r="G787" s="18" t="s">
        <v>2929</v>
      </c>
      <c r="H787" s="72" t="s">
        <v>4374</v>
      </c>
      <c r="I787" s="72"/>
      <c r="J787" s="73" t="s">
        <v>1501</v>
      </c>
      <c r="K787" s="18" t="s">
        <v>2935</v>
      </c>
      <c r="L787" s="74">
        <v>14.66</v>
      </c>
      <c r="M787" s="21">
        <v>0</v>
      </c>
      <c r="N787" s="74">
        <f>L787*(1+M787/100)</f>
        <v>14.66</v>
      </c>
      <c r="O787" s="145"/>
      <c r="P787" s="22">
        <f>N787*O787</f>
        <v>0</v>
      </c>
      <c r="Q787" s="75"/>
      <c r="R787" s="76">
        <f>N787*Q787</f>
        <v>0</v>
      </c>
      <c r="S787" s="75">
        <v>0.122</v>
      </c>
      <c r="T787" s="76">
        <f>N787*S787</f>
        <v>1.7885199999999999</v>
      </c>
      <c r="U787" s="22">
        <v>21</v>
      </c>
      <c r="V787" s="22">
        <f>P787*(U787/100)</f>
        <v>0</v>
      </c>
      <c r="W787" s="22">
        <f>P787+V787</f>
        <v>0</v>
      </c>
      <c r="X787" s="73"/>
      <c r="Y787" s="72" t="s">
        <v>3134</v>
      </c>
      <c r="Z787" s="72" t="s">
        <v>3082</v>
      </c>
      <c r="AA787" s="143" t="s">
        <v>296</v>
      </c>
      <c r="AB787" s="24" t="s">
        <v>294</v>
      </c>
    </row>
    <row r="788" spans="6:28" s="71" customFormat="1" outlineLevel="4">
      <c r="F788" s="17">
        <v>411</v>
      </c>
      <c r="G788" s="18" t="s">
        <v>2929</v>
      </c>
      <c r="H788" s="72" t="s">
        <v>4378</v>
      </c>
      <c r="I788" s="72"/>
      <c r="J788" s="73" t="s">
        <v>961</v>
      </c>
      <c r="K788" s="18" t="s">
        <v>2935</v>
      </c>
      <c r="L788" s="74">
        <v>14.66</v>
      </c>
      <c r="M788" s="21">
        <v>0</v>
      </c>
      <c r="N788" s="74">
        <f>L788*(1+M788/100)</f>
        <v>14.66</v>
      </c>
      <c r="O788" s="145"/>
      <c r="P788" s="22">
        <f>N788*O788</f>
        <v>0</v>
      </c>
      <c r="Q788" s="75"/>
      <c r="R788" s="76">
        <f>N788*Q788</f>
        <v>0</v>
      </c>
      <c r="S788" s="75">
        <v>5.7000000000000002E-2</v>
      </c>
      <c r="T788" s="76">
        <f>N788*S788</f>
        <v>0.83562000000000003</v>
      </c>
      <c r="U788" s="22">
        <v>21</v>
      </c>
      <c r="V788" s="22">
        <f>P788*(U788/100)</f>
        <v>0</v>
      </c>
      <c r="W788" s="22">
        <f>P788+V788</f>
        <v>0</v>
      </c>
      <c r="X788" s="73"/>
      <c r="Y788" s="72" t="s">
        <v>3134</v>
      </c>
      <c r="Z788" s="72" t="s">
        <v>3082</v>
      </c>
      <c r="AA788" s="143" t="s">
        <v>296</v>
      </c>
      <c r="AB788" s="24" t="s">
        <v>294</v>
      </c>
    </row>
    <row r="789" spans="6:28" s="71" customFormat="1" outlineLevel="4">
      <c r="F789" s="17">
        <v>412</v>
      </c>
      <c r="G789" s="18" t="s">
        <v>2929</v>
      </c>
      <c r="H789" s="72" t="s">
        <v>4377</v>
      </c>
      <c r="I789" s="72"/>
      <c r="J789" s="73" t="s">
        <v>1839</v>
      </c>
      <c r="K789" s="18" t="s">
        <v>2935</v>
      </c>
      <c r="L789" s="74">
        <v>14.66</v>
      </c>
      <c r="M789" s="21">
        <v>0</v>
      </c>
      <c r="N789" s="74">
        <f>L789*(1+M789/100)</f>
        <v>14.66</v>
      </c>
      <c r="O789" s="145"/>
      <c r="P789" s="22">
        <f>N789*O789</f>
        <v>0</v>
      </c>
      <c r="Q789" s="75"/>
      <c r="R789" s="76">
        <f>N789*Q789</f>
        <v>0</v>
      </c>
      <c r="S789" s="75">
        <v>0.09</v>
      </c>
      <c r="T789" s="76">
        <f>N789*S789</f>
        <v>1.3193999999999999</v>
      </c>
      <c r="U789" s="22">
        <v>21</v>
      </c>
      <c r="V789" s="22">
        <f>P789*(U789/100)</f>
        <v>0</v>
      </c>
      <c r="W789" s="22">
        <f>P789+V789</f>
        <v>0</v>
      </c>
      <c r="X789" s="73"/>
      <c r="Y789" s="72" t="s">
        <v>3134</v>
      </c>
      <c r="Z789" s="72" t="s">
        <v>3082</v>
      </c>
      <c r="AA789" s="143" t="s">
        <v>296</v>
      </c>
      <c r="AB789" s="24" t="s">
        <v>294</v>
      </c>
    </row>
    <row r="790" spans="6:28" s="71" customFormat="1" outlineLevel="4">
      <c r="F790" s="17">
        <v>413</v>
      </c>
      <c r="G790" s="18" t="s">
        <v>2929</v>
      </c>
      <c r="H790" s="72" t="s">
        <v>4204</v>
      </c>
      <c r="I790" s="72"/>
      <c r="J790" s="73" t="s">
        <v>1408</v>
      </c>
      <c r="K790" s="18" t="s">
        <v>2935</v>
      </c>
      <c r="L790" s="74">
        <v>14.66</v>
      </c>
      <c r="M790" s="21"/>
      <c r="N790" s="74">
        <f>L790*(1+M790/100)</f>
        <v>14.66</v>
      </c>
      <c r="O790" s="145"/>
      <c r="P790" s="22">
        <f>N790*O790</f>
        <v>0</v>
      </c>
      <c r="Q790" s="75"/>
      <c r="R790" s="76">
        <f>N790*Q790</f>
        <v>0</v>
      </c>
      <c r="S790" s="75">
        <v>4.0000000000000001E-3</v>
      </c>
      <c r="T790" s="76">
        <f>N790*S790</f>
        <v>5.8640000000000005E-2</v>
      </c>
      <c r="U790" s="22">
        <v>21</v>
      </c>
      <c r="V790" s="22">
        <f>P790*(U790/100)</f>
        <v>0</v>
      </c>
      <c r="W790" s="22">
        <f>P790+V790</f>
        <v>0</v>
      </c>
      <c r="X790" s="73"/>
      <c r="Y790" s="72" t="s">
        <v>3134</v>
      </c>
      <c r="Z790" s="72" t="s">
        <v>3082</v>
      </c>
      <c r="AA790" s="143" t="s">
        <v>296</v>
      </c>
      <c r="AB790" s="24" t="s">
        <v>294</v>
      </c>
    </row>
    <row r="791" spans="6:28" s="120" customFormat="1" ht="12.75" customHeight="1" outlineLevel="4">
      <c r="F791" s="121"/>
      <c r="G791" s="122"/>
      <c r="H791" s="122"/>
      <c r="I791" s="122"/>
      <c r="J791" s="123"/>
      <c r="K791" s="122"/>
      <c r="L791" s="124"/>
      <c r="M791" s="125"/>
      <c r="N791" s="124"/>
      <c r="O791" s="125"/>
      <c r="P791" s="126"/>
      <c r="Q791" s="127"/>
      <c r="R791" s="125"/>
      <c r="S791" s="125"/>
      <c r="T791" s="125"/>
      <c r="U791" s="128" t="s">
        <v>2908</v>
      </c>
      <c r="V791" s="125"/>
      <c r="W791" s="125"/>
      <c r="X791" s="125"/>
      <c r="Y791" s="122"/>
      <c r="Z791" s="122"/>
      <c r="AB791" s="24" t="s">
        <v>294</v>
      </c>
    </row>
    <row r="792" spans="6:28" s="62" customFormat="1" ht="16.5" customHeight="1" outlineLevel="3">
      <c r="F792" s="63"/>
      <c r="G792" s="6"/>
      <c r="H792" s="64"/>
      <c r="I792" s="64"/>
      <c r="J792" s="64" t="s">
        <v>2581</v>
      </c>
      <c r="K792" s="6"/>
      <c r="L792" s="65"/>
      <c r="M792" s="66"/>
      <c r="N792" s="65"/>
      <c r="O792" s="66"/>
      <c r="P792" s="67">
        <f>SUBTOTAL(9,P793:P796)</f>
        <v>0</v>
      </c>
      <c r="Q792" s="68"/>
      <c r="R792" s="69">
        <f>SUBTOTAL(9,R793:R796)</f>
        <v>0</v>
      </c>
      <c r="S792" s="66"/>
      <c r="T792" s="69">
        <f>SUBTOTAL(9,T793:T796)</f>
        <v>3.1288399999999998</v>
      </c>
      <c r="U792" s="118" t="s">
        <v>2908</v>
      </c>
      <c r="V792" s="67">
        <f>SUBTOTAL(9,V793:V796)</f>
        <v>0</v>
      </c>
      <c r="W792" s="67">
        <f>SUBTOTAL(9,W793:W796)</f>
        <v>0</v>
      </c>
      <c r="X792" s="70"/>
      <c r="Y792" s="26"/>
      <c r="Z792" s="26"/>
      <c r="AB792" s="24" t="s">
        <v>294</v>
      </c>
    </row>
    <row r="793" spans="6:28" s="71" customFormat="1" outlineLevel="4">
      <c r="F793" s="17">
        <v>414</v>
      </c>
      <c r="G793" s="18" t="s">
        <v>2929</v>
      </c>
      <c r="H793" s="72" t="s">
        <v>4373</v>
      </c>
      <c r="I793" s="72"/>
      <c r="J793" s="73" t="s">
        <v>817</v>
      </c>
      <c r="K793" s="18" t="s">
        <v>2935</v>
      </c>
      <c r="L793" s="74">
        <v>10.94</v>
      </c>
      <c r="M793" s="21">
        <v>0</v>
      </c>
      <c r="N793" s="74">
        <f>L793*(1+M793/100)</f>
        <v>10.94</v>
      </c>
      <c r="O793" s="145"/>
      <c r="P793" s="22">
        <f>N793*O793</f>
        <v>0</v>
      </c>
      <c r="Q793" s="75"/>
      <c r="R793" s="76">
        <f>N793*Q793</f>
        <v>0</v>
      </c>
      <c r="S793" s="75">
        <v>0.192</v>
      </c>
      <c r="T793" s="76">
        <f>N793*S793</f>
        <v>2.1004800000000001</v>
      </c>
      <c r="U793" s="22">
        <v>21</v>
      </c>
      <c r="V793" s="22">
        <f>P793*(U793/100)</f>
        <v>0</v>
      </c>
      <c r="W793" s="22">
        <f>P793+V793</f>
        <v>0</v>
      </c>
      <c r="X793" s="73"/>
      <c r="Y793" s="72" t="s">
        <v>3134</v>
      </c>
      <c r="Z793" s="72" t="s">
        <v>3082</v>
      </c>
      <c r="AA793" s="143" t="s">
        <v>296</v>
      </c>
      <c r="AB793" s="24" t="s">
        <v>294</v>
      </c>
    </row>
    <row r="794" spans="6:28" s="71" customFormat="1" outlineLevel="4">
      <c r="F794" s="17">
        <v>415</v>
      </c>
      <c r="G794" s="18" t="s">
        <v>2929</v>
      </c>
      <c r="H794" s="72" t="s">
        <v>4377</v>
      </c>
      <c r="I794" s="72"/>
      <c r="J794" s="73" t="s">
        <v>1839</v>
      </c>
      <c r="K794" s="18" t="s">
        <v>2935</v>
      </c>
      <c r="L794" s="74">
        <v>10.94</v>
      </c>
      <c r="M794" s="21">
        <v>0</v>
      </c>
      <c r="N794" s="74">
        <f>L794*(1+M794/100)</f>
        <v>10.94</v>
      </c>
      <c r="O794" s="145"/>
      <c r="P794" s="22">
        <f>N794*O794</f>
        <v>0</v>
      </c>
      <c r="Q794" s="75"/>
      <c r="R794" s="76">
        <f>N794*Q794</f>
        <v>0</v>
      </c>
      <c r="S794" s="75">
        <v>0.09</v>
      </c>
      <c r="T794" s="76">
        <f>N794*S794</f>
        <v>0.98459999999999992</v>
      </c>
      <c r="U794" s="22">
        <v>21</v>
      </c>
      <c r="V794" s="22">
        <f>P794*(U794/100)</f>
        <v>0</v>
      </c>
      <c r="W794" s="22">
        <f>P794+V794</f>
        <v>0</v>
      </c>
      <c r="X794" s="73"/>
      <c r="Y794" s="72" t="s">
        <v>3134</v>
      </c>
      <c r="Z794" s="72" t="s">
        <v>3082</v>
      </c>
      <c r="AA794" s="143" t="s">
        <v>296</v>
      </c>
      <c r="AB794" s="24" t="s">
        <v>294</v>
      </c>
    </row>
    <row r="795" spans="6:28" s="71" customFormat="1" outlineLevel="4">
      <c r="F795" s="17">
        <v>416</v>
      </c>
      <c r="G795" s="18" t="s">
        <v>2929</v>
      </c>
      <c r="H795" s="72" t="s">
        <v>4204</v>
      </c>
      <c r="I795" s="72"/>
      <c r="J795" s="73" t="s">
        <v>1408</v>
      </c>
      <c r="K795" s="18" t="s">
        <v>2935</v>
      </c>
      <c r="L795" s="74">
        <v>10.94</v>
      </c>
      <c r="M795" s="21"/>
      <c r="N795" s="74">
        <f>L795*(1+M795/100)</f>
        <v>10.94</v>
      </c>
      <c r="O795" s="145"/>
      <c r="P795" s="22">
        <f>N795*O795</f>
        <v>0</v>
      </c>
      <c r="Q795" s="75"/>
      <c r="R795" s="76">
        <f>N795*Q795</f>
        <v>0</v>
      </c>
      <c r="S795" s="75">
        <v>4.0000000000000001E-3</v>
      </c>
      <c r="T795" s="76">
        <f>N795*S795</f>
        <v>4.376E-2</v>
      </c>
      <c r="U795" s="22">
        <v>21</v>
      </c>
      <c r="V795" s="22">
        <f>P795*(U795/100)</f>
        <v>0</v>
      </c>
      <c r="W795" s="22">
        <f>P795+V795</f>
        <v>0</v>
      </c>
      <c r="X795" s="73"/>
      <c r="Y795" s="72" t="s">
        <v>3134</v>
      </c>
      <c r="Z795" s="72" t="s">
        <v>3082</v>
      </c>
      <c r="AA795" s="143" t="s">
        <v>296</v>
      </c>
      <c r="AB795" s="24" t="s">
        <v>294</v>
      </c>
    </row>
    <row r="796" spans="6:28" s="120" customFormat="1" ht="12.75" customHeight="1" outlineLevel="4">
      <c r="F796" s="121"/>
      <c r="G796" s="122"/>
      <c r="H796" s="122"/>
      <c r="I796" s="122"/>
      <c r="J796" s="123"/>
      <c r="K796" s="122"/>
      <c r="L796" s="124"/>
      <c r="M796" s="125"/>
      <c r="N796" s="124"/>
      <c r="O796" s="125"/>
      <c r="P796" s="126"/>
      <c r="Q796" s="127"/>
      <c r="R796" s="125"/>
      <c r="S796" s="125"/>
      <c r="T796" s="125"/>
      <c r="U796" s="128" t="s">
        <v>2908</v>
      </c>
      <c r="V796" s="125"/>
      <c r="W796" s="125"/>
      <c r="X796" s="125"/>
      <c r="Y796" s="122"/>
      <c r="Z796" s="122"/>
      <c r="AB796" s="24" t="s">
        <v>294</v>
      </c>
    </row>
    <row r="797" spans="6:28" s="62" customFormat="1" ht="16.5" customHeight="1" outlineLevel="3">
      <c r="F797" s="63"/>
      <c r="G797" s="6"/>
      <c r="H797" s="64"/>
      <c r="I797" s="64"/>
      <c r="J797" s="64" t="s">
        <v>2582</v>
      </c>
      <c r="K797" s="6"/>
      <c r="L797" s="65"/>
      <c r="M797" s="66"/>
      <c r="N797" s="65"/>
      <c r="O797" s="66"/>
      <c r="P797" s="67">
        <f>SUBTOTAL(9,P798:P802)</f>
        <v>0</v>
      </c>
      <c r="Q797" s="68"/>
      <c r="R797" s="69">
        <f>SUBTOTAL(9,R798:R802)</f>
        <v>0</v>
      </c>
      <c r="S797" s="66"/>
      <c r="T797" s="69">
        <f>SUBTOTAL(9,T798:T802)</f>
        <v>36.253880000000002</v>
      </c>
      <c r="U797" s="118" t="s">
        <v>2908</v>
      </c>
      <c r="V797" s="67">
        <f>SUBTOTAL(9,V798:V802)</f>
        <v>0</v>
      </c>
      <c r="W797" s="67">
        <f>SUBTOTAL(9,W798:W802)</f>
        <v>0</v>
      </c>
      <c r="X797" s="70"/>
      <c r="Y797" s="26"/>
      <c r="Z797" s="26"/>
      <c r="AB797" s="24" t="s">
        <v>294</v>
      </c>
    </row>
    <row r="798" spans="6:28" s="71" customFormat="1" outlineLevel="4">
      <c r="F798" s="17">
        <v>417</v>
      </c>
      <c r="G798" s="18" t="s">
        <v>2929</v>
      </c>
      <c r="H798" s="72" t="s">
        <v>4373</v>
      </c>
      <c r="I798" s="72"/>
      <c r="J798" s="73" t="s">
        <v>817</v>
      </c>
      <c r="K798" s="18" t="s">
        <v>2935</v>
      </c>
      <c r="L798" s="74">
        <v>89.96</v>
      </c>
      <c r="M798" s="21">
        <v>0</v>
      </c>
      <c r="N798" s="74">
        <f>L798*(1+M798/100)</f>
        <v>89.96</v>
      </c>
      <c r="O798" s="145"/>
      <c r="P798" s="22">
        <f>N798*O798</f>
        <v>0</v>
      </c>
      <c r="Q798" s="75"/>
      <c r="R798" s="76">
        <f>N798*Q798</f>
        <v>0</v>
      </c>
      <c r="S798" s="75">
        <v>0.192</v>
      </c>
      <c r="T798" s="76">
        <f>N798*S798</f>
        <v>17.272320000000001</v>
      </c>
      <c r="U798" s="22">
        <v>21</v>
      </c>
      <c r="V798" s="22">
        <f>P798*(U798/100)</f>
        <v>0</v>
      </c>
      <c r="W798" s="22">
        <f>P798+V798</f>
        <v>0</v>
      </c>
      <c r="X798" s="73"/>
      <c r="Y798" s="72" t="s">
        <v>3134</v>
      </c>
      <c r="Z798" s="72" t="s">
        <v>3082</v>
      </c>
      <c r="AA798" s="143" t="s">
        <v>296</v>
      </c>
      <c r="AB798" s="24" t="s">
        <v>294</v>
      </c>
    </row>
    <row r="799" spans="6:28" s="71" customFormat="1" outlineLevel="4">
      <c r="F799" s="17">
        <v>418</v>
      </c>
      <c r="G799" s="18" t="s">
        <v>2929</v>
      </c>
      <c r="H799" s="72" t="s">
        <v>4377</v>
      </c>
      <c r="I799" s="72"/>
      <c r="J799" s="73" t="s">
        <v>1839</v>
      </c>
      <c r="K799" s="18" t="s">
        <v>2935</v>
      </c>
      <c r="L799" s="74">
        <v>89.96</v>
      </c>
      <c r="M799" s="21">
        <v>0</v>
      </c>
      <c r="N799" s="74">
        <f>L799*(1+M799/100)</f>
        <v>89.96</v>
      </c>
      <c r="O799" s="145"/>
      <c r="P799" s="22">
        <f>N799*O799</f>
        <v>0</v>
      </c>
      <c r="Q799" s="75"/>
      <c r="R799" s="76">
        <f>N799*Q799</f>
        <v>0</v>
      </c>
      <c r="S799" s="75">
        <v>0.09</v>
      </c>
      <c r="T799" s="76">
        <f>N799*S799</f>
        <v>8.0963999999999992</v>
      </c>
      <c r="U799" s="22">
        <v>21</v>
      </c>
      <c r="V799" s="22">
        <f>P799*(U799/100)</f>
        <v>0</v>
      </c>
      <c r="W799" s="22">
        <f>P799+V799</f>
        <v>0</v>
      </c>
      <c r="X799" s="73"/>
      <c r="Y799" s="72" t="s">
        <v>3134</v>
      </c>
      <c r="Z799" s="72" t="s">
        <v>3082</v>
      </c>
      <c r="AA799" s="143" t="s">
        <v>296</v>
      </c>
      <c r="AB799" s="24" t="s">
        <v>294</v>
      </c>
    </row>
    <row r="800" spans="6:28" s="71" customFormat="1" ht="24" outlineLevel="4">
      <c r="F800" s="17">
        <v>419</v>
      </c>
      <c r="G800" s="18" t="s">
        <v>2929</v>
      </c>
      <c r="H800" s="72" t="s">
        <v>4376</v>
      </c>
      <c r="I800" s="72"/>
      <c r="J800" s="73" t="s">
        <v>1089</v>
      </c>
      <c r="K800" s="18" t="s">
        <v>2936</v>
      </c>
      <c r="L800" s="74">
        <v>4.9478</v>
      </c>
      <c r="M800" s="21">
        <v>0</v>
      </c>
      <c r="N800" s="74">
        <f>L800*(1+M800/100)</f>
        <v>4.9478</v>
      </c>
      <c r="O800" s="145"/>
      <c r="P800" s="22">
        <f>N800*O800</f>
        <v>0</v>
      </c>
      <c r="Q800" s="75"/>
      <c r="R800" s="76">
        <f>N800*Q800</f>
        <v>0</v>
      </c>
      <c r="S800" s="75">
        <v>2.2000000000000002</v>
      </c>
      <c r="T800" s="76">
        <f>N800*S800</f>
        <v>10.885160000000001</v>
      </c>
      <c r="U800" s="22">
        <v>21</v>
      </c>
      <c r="V800" s="22">
        <f>P800*(U800/100)</f>
        <v>0</v>
      </c>
      <c r="W800" s="22">
        <f>P800+V800</f>
        <v>0</v>
      </c>
      <c r="X800" s="73"/>
      <c r="Y800" s="72" t="s">
        <v>3134</v>
      </c>
      <c r="Z800" s="72" t="s">
        <v>3082</v>
      </c>
      <c r="AA800" s="143" t="s">
        <v>296</v>
      </c>
      <c r="AB800" s="24" t="s">
        <v>294</v>
      </c>
    </row>
    <row r="801" spans="6:28" s="77" customFormat="1" outlineLevel="5">
      <c r="F801" s="78"/>
      <c r="G801" s="79"/>
      <c r="H801" s="79"/>
      <c r="I801" s="79"/>
      <c r="J801" s="80" t="s">
        <v>4555</v>
      </c>
      <c r="K801" s="79"/>
      <c r="L801" s="81">
        <v>4.9478</v>
      </c>
      <c r="M801" s="82"/>
      <c r="N801" s="83"/>
      <c r="O801" s="82"/>
      <c r="P801" s="84"/>
      <c r="Q801" s="85"/>
      <c r="R801" s="82"/>
      <c r="S801" s="82"/>
      <c r="T801" s="82"/>
      <c r="U801" s="119" t="s">
        <v>2908</v>
      </c>
      <c r="V801" s="82"/>
      <c r="W801" s="82"/>
      <c r="X801" s="80"/>
      <c r="Y801" s="79"/>
      <c r="Z801" s="79"/>
      <c r="AB801" s="24" t="s">
        <v>294</v>
      </c>
    </row>
    <row r="802" spans="6:28" s="120" customFormat="1" ht="12.75" customHeight="1" outlineLevel="4">
      <c r="F802" s="121"/>
      <c r="G802" s="122"/>
      <c r="H802" s="122"/>
      <c r="I802" s="122"/>
      <c r="J802" s="123"/>
      <c r="K802" s="122"/>
      <c r="L802" s="124"/>
      <c r="M802" s="125"/>
      <c r="N802" s="124"/>
      <c r="O802" s="125"/>
      <c r="P802" s="126"/>
      <c r="Q802" s="127"/>
      <c r="R802" s="125"/>
      <c r="S802" s="125"/>
      <c r="T802" s="125"/>
      <c r="U802" s="128" t="s">
        <v>2908</v>
      </c>
      <c r="V802" s="125"/>
      <c r="W802" s="125"/>
      <c r="X802" s="125"/>
      <c r="Y802" s="122"/>
      <c r="Z802" s="122"/>
      <c r="AB802" s="24" t="s">
        <v>294</v>
      </c>
    </row>
    <row r="803" spans="6:28" s="62" customFormat="1" ht="16.5" customHeight="1" outlineLevel="3">
      <c r="F803" s="63"/>
      <c r="G803" s="6"/>
      <c r="H803" s="64"/>
      <c r="I803" s="64"/>
      <c r="J803" s="64" t="s">
        <v>2432</v>
      </c>
      <c r="K803" s="6"/>
      <c r="L803" s="65"/>
      <c r="M803" s="66"/>
      <c r="N803" s="65"/>
      <c r="O803" s="66"/>
      <c r="P803" s="67">
        <f>SUBTOTAL(9,P804:P807)</f>
        <v>0</v>
      </c>
      <c r="Q803" s="68"/>
      <c r="R803" s="69">
        <f>SUBTOTAL(9,R804:R807)</f>
        <v>0</v>
      </c>
      <c r="S803" s="66"/>
      <c r="T803" s="69">
        <f>SUBTOTAL(9,T804:T807)</f>
        <v>8.9393299999999982</v>
      </c>
      <c r="U803" s="118" t="s">
        <v>2908</v>
      </c>
      <c r="V803" s="67">
        <f>SUBTOTAL(9,V804:V807)</f>
        <v>0</v>
      </c>
      <c r="W803" s="67">
        <f>SUBTOTAL(9,W804:W807)</f>
        <v>0</v>
      </c>
      <c r="X803" s="70"/>
      <c r="Y803" s="26"/>
      <c r="Z803" s="26"/>
      <c r="AB803" s="24" t="s">
        <v>294</v>
      </c>
    </row>
    <row r="804" spans="6:28" s="71" customFormat="1" outlineLevel="4">
      <c r="F804" s="17">
        <v>420</v>
      </c>
      <c r="G804" s="18" t="s">
        <v>2929</v>
      </c>
      <c r="H804" s="72" t="s">
        <v>4378</v>
      </c>
      <c r="I804" s="72"/>
      <c r="J804" s="73" t="s">
        <v>961</v>
      </c>
      <c r="K804" s="18" t="s">
        <v>2935</v>
      </c>
      <c r="L804" s="74">
        <v>59.15</v>
      </c>
      <c r="M804" s="21">
        <v>0</v>
      </c>
      <c r="N804" s="74">
        <f>L804*(1+M804/100)</f>
        <v>59.15</v>
      </c>
      <c r="O804" s="145"/>
      <c r="P804" s="22">
        <f>N804*O804</f>
        <v>0</v>
      </c>
      <c r="Q804" s="75"/>
      <c r="R804" s="76">
        <f>N804*Q804</f>
        <v>0</v>
      </c>
      <c r="S804" s="75">
        <v>5.7000000000000002E-2</v>
      </c>
      <c r="T804" s="76">
        <f>N804*S804</f>
        <v>3.37155</v>
      </c>
      <c r="U804" s="22">
        <v>21</v>
      </c>
      <c r="V804" s="22">
        <f>P804*(U804/100)</f>
        <v>0</v>
      </c>
      <c r="W804" s="22">
        <f>P804+V804</f>
        <v>0</v>
      </c>
      <c r="X804" s="73"/>
      <c r="Y804" s="72" t="s">
        <v>3134</v>
      </c>
      <c r="Z804" s="72" t="s">
        <v>3082</v>
      </c>
      <c r="AA804" s="143" t="s">
        <v>296</v>
      </c>
      <c r="AB804" s="24" t="s">
        <v>294</v>
      </c>
    </row>
    <row r="805" spans="6:28" s="71" customFormat="1" outlineLevel="4">
      <c r="F805" s="17">
        <v>421</v>
      </c>
      <c r="G805" s="18" t="s">
        <v>2929</v>
      </c>
      <c r="H805" s="72" t="s">
        <v>4377</v>
      </c>
      <c r="I805" s="72"/>
      <c r="J805" s="73" t="s">
        <v>1839</v>
      </c>
      <c r="K805" s="18" t="s">
        <v>2935</v>
      </c>
      <c r="L805" s="74">
        <v>59.15</v>
      </c>
      <c r="M805" s="21">
        <v>0</v>
      </c>
      <c r="N805" s="74">
        <f>L805*(1+M805/100)</f>
        <v>59.15</v>
      </c>
      <c r="O805" s="145"/>
      <c r="P805" s="22">
        <f>N805*O805</f>
        <v>0</v>
      </c>
      <c r="Q805" s="75"/>
      <c r="R805" s="76">
        <f>N805*Q805</f>
        <v>0</v>
      </c>
      <c r="S805" s="75">
        <v>0.09</v>
      </c>
      <c r="T805" s="76">
        <f>N805*S805</f>
        <v>5.3234999999999992</v>
      </c>
      <c r="U805" s="22">
        <v>21</v>
      </c>
      <c r="V805" s="22">
        <f>P805*(U805/100)</f>
        <v>0</v>
      </c>
      <c r="W805" s="22">
        <f>P805+V805</f>
        <v>0</v>
      </c>
      <c r="X805" s="73"/>
      <c r="Y805" s="72" t="s">
        <v>3134</v>
      </c>
      <c r="Z805" s="72" t="s">
        <v>3082</v>
      </c>
      <c r="AA805" s="143" t="s">
        <v>296</v>
      </c>
      <c r="AB805" s="24" t="s">
        <v>294</v>
      </c>
    </row>
    <row r="806" spans="6:28" s="71" customFormat="1" outlineLevel="4">
      <c r="F806" s="17">
        <v>422</v>
      </c>
      <c r="G806" s="18" t="s">
        <v>2929</v>
      </c>
      <c r="H806" s="72" t="s">
        <v>4204</v>
      </c>
      <c r="I806" s="72"/>
      <c r="J806" s="73" t="s">
        <v>1408</v>
      </c>
      <c r="K806" s="18" t="s">
        <v>2935</v>
      </c>
      <c r="L806" s="74">
        <v>61.07</v>
      </c>
      <c r="M806" s="21"/>
      <c r="N806" s="74">
        <f>L806*(1+M806/100)</f>
        <v>61.07</v>
      </c>
      <c r="O806" s="145"/>
      <c r="P806" s="22">
        <f>N806*O806</f>
        <v>0</v>
      </c>
      <c r="Q806" s="75"/>
      <c r="R806" s="76">
        <f>N806*Q806</f>
        <v>0</v>
      </c>
      <c r="S806" s="75">
        <v>4.0000000000000001E-3</v>
      </c>
      <c r="T806" s="76">
        <f>N806*S806</f>
        <v>0.24428</v>
      </c>
      <c r="U806" s="22">
        <v>21</v>
      </c>
      <c r="V806" s="22">
        <f>P806*(U806/100)</f>
        <v>0</v>
      </c>
      <c r="W806" s="22">
        <f>P806+V806</f>
        <v>0</v>
      </c>
      <c r="X806" s="73"/>
      <c r="Y806" s="72" t="s">
        <v>3134</v>
      </c>
      <c r="Z806" s="72" t="s">
        <v>3082</v>
      </c>
      <c r="AA806" s="143" t="s">
        <v>296</v>
      </c>
      <c r="AB806" s="24" t="s">
        <v>294</v>
      </c>
    </row>
    <row r="807" spans="6:28" s="120" customFormat="1" ht="12.75" customHeight="1" outlineLevel="4">
      <c r="F807" s="121"/>
      <c r="G807" s="122"/>
      <c r="H807" s="122"/>
      <c r="I807" s="122"/>
      <c r="J807" s="123"/>
      <c r="K807" s="122"/>
      <c r="L807" s="124"/>
      <c r="M807" s="125"/>
      <c r="N807" s="124"/>
      <c r="O807" s="125"/>
      <c r="P807" s="126"/>
      <c r="Q807" s="127"/>
      <c r="R807" s="125"/>
      <c r="S807" s="125"/>
      <c r="T807" s="125"/>
      <c r="U807" s="128" t="s">
        <v>2908</v>
      </c>
      <c r="V807" s="125"/>
      <c r="W807" s="125"/>
      <c r="X807" s="125"/>
      <c r="Y807" s="122"/>
      <c r="Z807" s="122"/>
      <c r="AB807" s="24" t="s">
        <v>294</v>
      </c>
    </row>
    <row r="808" spans="6:28" s="62" customFormat="1" ht="16.5" customHeight="1" outlineLevel="3">
      <c r="F808" s="63"/>
      <c r="G808" s="6"/>
      <c r="H808" s="64"/>
      <c r="I808" s="64"/>
      <c r="J808" s="64" t="s">
        <v>2367</v>
      </c>
      <c r="K808" s="6"/>
      <c r="L808" s="65"/>
      <c r="M808" s="66"/>
      <c r="N808" s="65"/>
      <c r="O808" s="66"/>
      <c r="P808" s="67">
        <f>SUBTOTAL(9,P809:P812)</f>
        <v>0</v>
      </c>
      <c r="Q808" s="68"/>
      <c r="R808" s="69">
        <f>SUBTOTAL(9,R809:R812)</f>
        <v>0</v>
      </c>
      <c r="S808" s="66"/>
      <c r="T808" s="69">
        <f>SUBTOTAL(9,T809:T812)</f>
        <v>25.65992</v>
      </c>
      <c r="U808" s="118" t="s">
        <v>2908</v>
      </c>
      <c r="V808" s="67">
        <f>SUBTOTAL(9,V809:V812)</f>
        <v>0</v>
      </c>
      <c r="W808" s="67">
        <f>SUBTOTAL(9,W809:W812)</f>
        <v>0</v>
      </c>
      <c r="X808" s="70"/>
      <c r="Y808" s="26"/>
      <c r="Z808" s="26"/>
      <c r="AB808" s="24" t="s">
        <v>294</v>
      </c>
    </row>
    <row r="809" spans="6:28" s="71" customFormat="1" outlineLevel="4">
      <c r="F809" s="17">
        <v>423</v>
      </c>
      <c r="G809" s="18" t="s">
        <v>2929</v>
      </c>
      <c r="H809" s="72" t="s">
        <v>4373</v>
      </c>
      <c r="I809" s="72"/>
      <c r="J809" s="73" t="s">
        <v>817</v>
      </c>
      <c r="K809" s="18" t="s">
        <v>2935</v>
      </c>
      <c r="L809" s="74">
        <v>89.72</v>
      </c>
      <c r="M809" s="21">
        <v>0</v>
      </c>
      <c r="N809" s="74">
        <f>L809*(1+M809/100)</f>
        <v>89.72</v>
      </c>
      <c r="O809" s="145"/>
      <c r="P809" s="22">
        <f>N809*O809</f>
        <v>0</v>
      </c>
      <c r="Q809" s="75"/>
      <c r="R809" s="76">
        <f>N809*Q809</f>
        <v>0</v>
      </c>
      <c r="S809" s="75">
        <v>0.192</v>
      </c>
      <c r="T809" s="76">
        <f>N809*S809</f>
        <v>17.226240000000001</v>
      </c>
      <c r="U809" s="22">
        <v>21</v>
      </c>
      <c r="V809" s="22">
        <f>P809*(U809/100)</f>
        <v>0</v>
      </c>
      <c r="W809" s="22">
        <f>P809+V809</f>
        <v>0</v>
      </c>
      <c r="X809" s="73"/>
      <c r="Y809" s="72" t="s">
        <v>3134</v>
      </c>
      <c r="Z809" s="72" t="s">
        <v>3082</v>
      </c>
      <c r="AA809" s="143" t="s">
        <v>296</v>
      </c>
      <c r="AB809" s="24" t="s">
        <v>294</v>
      </c>
    </row>
    <row r="810" spans="6:28" s="71" customFormat="1" outlineLevel="4">
      <c r="F810" s="17">
        <v>424</v>
      </c>
      <c r="G810" s="18" t="s">
        <v>2929</v>
      </c>
      <c r="H810" s="72" t="s">
        <v>4377</v>
      </c>
      <c r="I810" s="72"/>
      <c r="J810" s="73" t="s">
        <v>1839</v>
      </c>
      <c r="K810" s="18" t="s">
        <v>2935</v>
      </c>
      <c r="L810" s="74">
        <v>89.72</v>
      </c>
      <c r="M810" s="21">
        <v>0</v>
      </c>
      <c r="N810" s="74">
        <f>L810*(1+M810/100)</f>
        <v>89.72</v>
      </c>
      <c r="O810" s="145"/>
      <c r="P810" s="22">
        <f>N810*O810</f>
        <v>0</v>
      </c>
      <c r="Q810" s="75"/>
      <c r="R810" s="76">
        <f>N810*Q810</f>
        <v>0</v>
      </c>
      <c r="S810" s="75">
        <v>0.09</v>
      </c>
      <c r="T810" s="76">
        <f>N810*S810</f>
        <v>8.0747999999999998</v>
      </c>
      <c r="U810" s="22">
        <v>21</v>
      </c>
      <c r="V810" s="22">
        <f>P810*(U810/100)</f>
        <v>0</v>
      </c>
      <c r="W810" s="22">
        <f>P810+V810</f>
        <v>0</v>
      </c>
      <c r="X810" s="73"/>
      <c r="Y810" s="72" t="s">
        <v>3134</v>
      </c>
      <c r="Z810" s="72" t="s">
        <v>3082</v>
      </c>
      <c r="AA810" s="143" t="s">
        <v>296</v>
      </c>
      <c r="AB810" s="24" t="s">
        <v>294</v>
      </c>
    </row>
    <row r="811" spans="6:28" s="71" customFormat="1" outlineLevel="4">
      <c r="F811" s="17">
        <v>425</v>
      </c>
      <c r="G811" s="18" t="s">
        <v>2929</v>
      </c>
      <c r="H811" s="72" t="s">
        <v>4204</v>
      </c>
      <c r="I811" s="72"/>
      <c r="J811" s="73" t="s">
        <v>1408</v>
      </c>
      <c r="K811" s="18" t="s">
        <v>2935</v>
      </c>
      <c r="L811" s="74">
        <v>89.72</v>
      </c>
      <c r="M811" s="21"/>
      <c r="N811" s="74">
        <f>L811*(1+M811/100)</f>
        <v>89.72</v>
      </c>
      <c r="O811" s="145"/>
      <c r="P811" s="22">
        <f>N811*O811</f>
        <v>0</v>
      </c>
      <c r="Q811" s="75"/>
      <c r="R811" s="76">
        <f>N811*Q811</f>
        <v>0</v>
      </c>
      <c r="S811" s="75">
        <v>4.0000000000000001E-3</v>
      </c>
      <c r="T811" s="76">
        <f>N811*S811</f>
        <v>0.35887999999999998</v>
      </c>
      <c r="U811" s="22">
        <v>21</v>
      </c>
      <c r="V811" s="22">
        <f>P811*(U811/100)</f>
        <v>0</v>
      </c>
      <c r="W811" s="22">
        <f>P811+V811</f>
        <v>0</v>
      </c>
      <c r="X811" s="73"/>
      <c r="Y811" s="72" t="s">
        <v>3134</v>
      </c>
      <c r="Z811" s="72" t="s">
        <v>3082</v>
      </c>
      <c r="AA811" s="143" t="s">
        <v>296</v>
      </c>
      <c r="AB811" s="24" t="s">
        <v>294</v>
      </c>
    </row>
    <row r="812" spans="6:28" s="120" customFormat="1" ht="12.75" customHeight="1" outlineLevel="4">
      <c r="F812" s="121"/>
      <c r="G812" s="122"/>
      <c r="H812" s="122"/>
      <c r="I812" s="122"/>
      <c r="J812" s="123"/>
      <c r="K812" s="122"/>
      <c r="L812" s="124"/>
      <c r="M812" s="125"/>
      <c r="N812" s="124"/>
      <c r="O812" s="125"/>
      <c r="P812" s="126"/>
      <c r="Q812" s="127"/>
      <c r="R812" s="125"/>
      <c r="S812" s="125"/>
      <c r="T812" s="125"/>
      <c r="U812" s="128" t="s">
        <v>2908</v>
      </c>
      <c r="V812" s="125"/>
      <c r="W812" s="125"/>
      <c r="X812" s="125"/>
      <c r="Y812" s="122"/>
      <c r="Z812" s="122"/>
      <c r="AB812" s="24" t="s">
        <v>294</v>
      </c>
    </row>
    <row r="813" spans="6:28" s="62" customFormat="1" ht="16.5" customHeight="1" outlineLevel="3">
      <c r="F813" s="63"/>
      <c r="G813" s="6"/>
      <c r="H813" s="64"/>
      <c r="I813" s="64"/>
      <c r="J813" s="64" t="s">
        <v>2110</v>
      </c>
      <c r="K813" s="6"/>
      <c r="L813" s="65"/>
      <c r="M813" s="66"/>
      <c r="N813" s="65"/>
      <c r="O813" s="66"/>
      <c r="P813" s="67">
        <f>SUBTOTAL(9,P814:P818)</f>
        <v>0</v>
      </c>
      <c r="Q813" s="68"/>
      <c r="R813" s="69">
        <f>SUBTOTAL(9,R814:R818)</f>
        <v>0</v>
      </c>
      <c r="S813" s="66"/>
      <c r="T813" s="69">
        <f>SUBTOTAL(9,T814:T818)</f>
        <v>4.2324799999999998</v>
      </c>
      <c r="U813" s="118" t="s">
        <v>2908</v>
      </c>
      <c r="V813" s="67">
        <f>SUBTOTAL(9,V814:V818)</f>
        <v>0</v>
      </c>
      <c r="W813" s="67">
        <f>SUBTOTAL(9,W814:W818)</f>
        <v>0</v>
      </c>
      <c r="X813" s="70"/>
      <c r="Y813" s="26"/>
      <c r="Z813" s="26"/>
      <c r="AB813" s="24" t="s">
        <v>294</v>
      </c>
    </row>
    <row r="814" spans="6:28" s="71" customFormat="1" outlineLevel="4">
      <c r="F814" s="17">
        <v>426</v>
      </c>
      <c r="G814" s="18" t="s">
        <v>2929</v>
      </c>
      <c r="H814" s="72" t="s">
        <v>4311</v>
      </c>
      <c r="I814" s="72"/>
      <c r="J814" s="73" t="s">
        <v>781</v>
      </c>
      <c r="K814" s="18" t="s">
        <v>2935</v>
      </c>
      <c r="L814" s="74">
        <v>37.79</v>
      </c>
      <c r="M814" s="21">
        <v>0</v>
      </c>
      <c r="N814" s="74">
        <f>L814*(1+M814/100)</f>
        <v>37.79</v>
      </c>
      <c r="O814" s="145"/>
      <c r="P814" s="22">
        <f>N814*O814</f>
        <v>0</v>
      </c>
      <c r="Q814" s="75"/>
      <c r="R814" s="76">
        <f>N814*Q814</f>
        <v>0</v>
      </c>
      <c r="S814" s="75">
        <v>3.0000000000000001E-3</v>
      </c>
      <c r="T814" s="76">
        <f>N814*S814</f>
        <v>0.11337</v>
      </c>
      <c r="U814" s="22">
        <v>21</v>
      </c>
      <c r="V814" s="22">
        <f>P814*(U814/100)</f>
        <v>0</v>
      </c>
      <c r="W814" s="22">
        <f>P814+V814</f>
        <v>0</v>
      </c>
      <c r="X814" s="73"/>
      <c r="Y814" s="72" t="s">
        <v>3134</v>
      </c>
      <c r="Z814" s="72" t="s">
        <v>3082</v>
      </c>
      <c r="AA814" s="143" t="s">
        <v>296</v>
      </c>
      <c r="AB814" s="24" t="s">
        <v>294</v>
      </c>
    </row>
    <row r="815" spans="6:28" s="71" customFormat="1" outlineLevel="4">
      <c r="F815" s="17">
        <v>427</v>
      </c>
      <c r="G815" s="18" t="s">
        <v>2929</v>
      </c>
      <c r="H815" s="72" t="s">
        <v>4307</v>
      </c>
      <c r="I815" s="72"/>
      <c r="J815" s="73" t="s">
        <v>1272</v>
      </c>
      <c r="K815" s="18" t="s">
        <v>2935</v>
      </c>
      <c r="L815" s="74">
        <v>37.79</v>
      </c>
      <c r="M815" s="21">
        <v>0</v>
      </c>
      <c r="N815" s="74">
        <f>L815*(1+M815/100)</f>
        <v>37.79</v>
      </c>
      <c r="O815" s="145"/>
      <c r="P815" s="22">
        <f>N815*O815</f>
        <v>0</v>
      </c>
      <c r="Q815" s="75"/>
      <c r="R815" s="76">
        <f>N815*Q815</f>
        <v>0</v>
      </c>
      <c r="S815" s="75">
        <v>1.4999999999999999E-2</v>
      </c>
      <c r="T815" s="76">
        <f>N815*S815</f>
        <v>0.56684999999999997</v>
      </c>
      <c r="U815" s="22">
        <v>21</v>
      </c>
      <c r="V815" s="22">
        <f>P815*(U815/100)</f>
        <v>0</v>
      </c>
      <c r="W815" s="22">
        <f>P815+V815</f>
        <v>0</v>
      </c>
      <c r="X815" s="73"/>
      <c r="Y815" s="72" t="s">
        <v>3134</v>
      </c>
      <c r="Z815" s="72" t="s">
        <v>3082</v>
      </c>
      <c r="AA815" s="143" t="s">
        <v>296</v>
      </c>
      <c r="AB815" s="24" t="s">
        <v>294</v>
      </c>
    </row>
    <row r="816" spans="6:28" s="71" customFormat="1" outlineLevel="4">
      <c r="F816" s="17">
        <v>428</v>
      </c>
      <c r="G816" s="18" t="s">
        <v>2929</v>
      </c>
      <c r="H816" s="72" t="s">
        <v>4377</v>
      </c>
      <c r="I816" s="72"/>
      <c r="J816" s="73" t="s">
        <v>1839</v>
      </c>
      <c r="K816" s="18" t="s">
        <v>2935</v>
      </c>
      <c r="L816" s="74">
        <v>37.79</v>
      </c>
      <c r="M816" s="21">
        <v>0</v>
      </c>
      <c r="N816" s="74">
        <f>L816*(1+M816/100)</f>
        <v>37.79</v>
      </c>
      <c r="O816" s="145"/>
      <c r="P816" s="22">
        <f>N816*O816</f>
        <v>0</v>
      </c>
      <c r="Q816" s="75"/>
      <c r="R816" s="76">
        <f>N816*Q816</f>
        <v>0</v>
      </c>
      <c r="S816" s="75">
        <v>0.09</v>
      </c>
      <c r="T816" s="76">
        <f>N816*S816</f>
        <v>3.4011</v>
      </c>
      <c r="U816" s="22">
        <v>21</v>
      </c>
      <c r="V816" s="22">
        <f>P816*(U816/100)</f>
        <v>0</v>
      </c>
      <c r="W816" s="22">
        <f>P816+V816</f>
        <v>0</v>
      </c>
      <c r="X816" s="73"/>
      <c r="Y816" s="72" t="s">
        <v>3134</v>
      </c>
      <c r="Z816" s="72" t="s">
        <v>3082</v>
      </c>
      <c r="AA816" s="143" t="s">
        <v>296</v>
      </c>
      <c r="AB816" s="24" t="s">
        <v>294</v>
      </c>
    </row>
    <row r="817" spans="6:28" s="71" customFormat="1" outlineLevel="4">
      <c r="F817" s="17">
        <v>429</v>
      </c>
      <c r="G817" s="18" t="s">
        <v>2929</v>
      </c>
      <c r="H817" s="72" t="s">
        <v>4204</v>
      </c>
      <c r="I817" s="72"/>
      <c r="J817" s="73" t="s">
        <v>1408</v>
      </c>
      <c r="K817" s="18" t="s">
        <v>2935</v>
      </c>
      <c r="L817" s="74">
        <v>37.79</v>
      </c>
      <c r="M817" s="21">
        <v>0</v>
      </c>
      <c r="N817" s="74">
        <f>L817*(1+M817/100)</f>
        <v>37.79</v>
      </c>
      <c r="O817" s="145"/>
      <c r="P817" s="22">
        <f>N817*O817</f>
        <v>0</v>
      </c>
      <c r="Q817" s="75"/>
      <c r="R817" s="76">
        <f>N817*Q817</f>
        <v>0</v>
      </c>
      <c r="S817" s="75">
        <v>4.0000000000000001E-3</v>
      </c>
      <c r="T817" s="76">
        <f>N817*S817</f>
        <v>0.15115999999999999</v>
      </c>
      <c r="U817" s="22">
        <v>21</v>
      </c>
      <c r="V817" s="22">
        <f>P817*(U817/100)</f>
        <v>0</v>
      </c>
      <c r="W817" s="22">
        <f>P817+V817</f>
        <v>0</v>
      </c>
      <c r="X817" s="73"/>
      <c r="Y817" s="72" t="s">
        <v>3134</v>
      </c>
      <c r="Z817" s="72" t="s">
        <v>3082</v>
      </c>
      <c r="AA817" s="143" t="s">
        <v>296</v>
      </c>
      <c r="AB817" s="24" t="s">
        <v>294</v>
      </c>
    </row>
    <row r="818" spans="6:28" s="120" customFormat="1" ht="12.75" customHeight="1" outlineLevel="4">
      <c r="F818" s="121"/>
      <c r="G818" s="122"/>
      <c r="H818" s="122"/>
      <c r="I818" s="122"/>
      <c r="J818" s="123"/>
      <c r="K818" s="122"/>
      <c r="L818" s="124"/>
      <c r="M818" s="125"/>
      <c r="N818" s="124"/>
      <c r="O818" s="125"/>
      <c r="P818" s="126"/>
      <c r="Q818" s="127"/>
      <c r="R818" s="125"/>
      <c r="S818" s="125"/>
      <c r="T818" s="125"/>
      <c r="U818" s="128" t="s">
        <v>2908</v>
      </c>
      <c r="V818" s="125"/>
      <c r="W818" s="125"/>
      <c r="X818" s="125"/>
      <c r="Y818" s="122"/>
      <c r="Z818" s="122"/>
      <c r="AB818" s="24" t="s">
        <v>294</v>
      </c>
    </row>
    <row r="819" spans="6:28" s="62" customFormat="1" ht="16.5" customHeight="1" outlineLevel="3">
      <c r="F819" s="63"/>
      <c r="G819" s="6"/>
      <c r="H819" s="64"/>
      <c r="I819" s="64"/>
      <c r="J819" s="64" t="s">
        <v>2433</v>
      </c>
      <c r="K819" s="6"/>
      <c r="L819" s="65"/>
      <c r="M819" s="66"/>
      <c r="N819" s="65"/>
      <c r="O819" s="66"/>
      <c r="P819" s="67">
        <f>SUBTOTAL(9,P820:P822)</f>
        <v>0</v>
      </c>
      <c r="Q819" s="68"/>
      <c r="R819" s="69">
        <f>SUBTOTAL(9,R820:R822)</f>
        <v>0</v>
      </c>
      <c r="S819" s="66"/>
      <c r="T819" s="69">
        <f>SUBTOTAL(9,T820:T822)</f>
        <v>6.8957699999999997</v>
      </c>
      <c r="U819" s="118" t="s">
        <v>2908</v>
      </c>
      <c r="V819" s="67">
        <f>SUBTOTAL(9,V820:V822)</f>
        <v>0</v>
      </c>
      <c r="W819" s="67">
        <f>SUBTOTAL(9,W820:W822)</f>
        <v>0</v>
      </c>
      <c r="X819" s="70"/>
      <c r="Y819" s="26"/>
      <c r="Z819" s="26"/>
      <c r="AB819" s="24" t="s">
        <v>294</v>
      </c>
    </row>
    <row r="820" spans="6:28" s="71" customFormat="1" outlineLevel="4">
      <c r="F820" s="17">
        <v>430</v>
      </c>
      <c r="G820" s="18" t="s">
        <v>2929</v>
      </c>
      <c r="H820" s="72" t="s">
        <v>4378</v>
      </c>
      <c r="I820" s="72"/>
      <c r="J820" s="73" t="s">
        <v>961</v>
      </c>
      <c r="K820" s="18" t="s">
        <v>2935</v>
      </c>
      <c r="L820" s="74">
        <v>46.91</v>
      </c>
      <c r="M820" s="21">
        <v>0</v>
      </c>
      <c r="N820" s="74">
        <f>L820*(1+M820/100)</f>
        <v>46.91</v>
      </c>
      <c r="O820" s="145"/>
      <c r="P820" s="22">
        <f>N820*O820</f>
        <v>0</v>
      </c>
      <c r="Q820" s="75"/>
      <c r="R820" s="76">
        <f>N820*Q820</f>
        <v>0</v>
      </c>
      <c r="S820" s="75">
        <v>5.7000000000000002E-2</v>
      </c>
      <c r="T820" s="76">
        <f>N820*S820</f>
        <v>2.67387</v>
      </c>
      <c r="U820" s="22">
        <v>21</v>
      </c>
      <c r="V820" s="22">
        <f>P820*(U820/100)</f>
        <v>0</v>
      </c>
      <c r="W820" s="22">
        <f>P820+V820</f>
        <v>0</v>
      </c>
      <c r="X820" s="73"/>
      <c r="Y820" s="72" t="s">
        <v>3134</v>
      </c>
      <c r="Z820" s="72" t="s">
        <v>3082</v>
      </c>
      <c r="AA820" s="143" t="s">
        <v>296</v>
      </c>
      <c r="AB820" s="24" t="s">
        <v>294</v>
      </c>
    </row>
    <row r="821" spans="6:28" s="71" customFormat="1" outlineLevel="4">
      <c r="F821" s="17">
        <v>431</v>
      </c>
      <c r="G821" s="18" t="s">
        <v>2929</v>
      </c>
      <c r="H821" s="72" t="s">
        <v>4377</v>
      </c>
      <c r="I821" s="72"/>
      <c r="J821" s="73" t="s">
        <v>1839</v>
      </c>
      <c r="K821" s="18" t="s">
        <v>2935</v>
      </c>
      <c r="L821" s="74">
        <v>46.91</v>
      </c>
      <c r="M821" s="21">
        <v>0</v>
      </c>
      <c r="N821" s="74">
        <f>L821*(1+M821/100)</f>
        <v>46.91</v>
      </c>
      <c r="O821" s="145"/>
      <c r="P821" s="22">
        <f>N821*O821</f>
        <v>0</v>
      </c>
      <c r="Q821" s="75"/>
      <c r="R821" s="76">
        <f>N821*Q821</f>
        <v>0</v>
      </c>
      <c r="S821" s="75">
        <v>0.09</v>
      </c>
      <c r="T821" s="76">
        <f>N821*S821</f>
        <v>4.2218999999999998</v>
      </c>
      <c r="U821" s="22">
        <v>21</v>
      </c>
      <c r="V821" s="22">
        <f>P821*(U821/100)</f>
        <v>0</v>
      </c>
      <c r="W821" s="22">
        <f>P821+V821</f>
        <v>0</v>
      </c>
      <c r="X821" s="73"/>
      <c r="Y821" s="72" t="s">
        <v>3134</v>
      </c>
      <c r="Z821" s="72" t="s">
        <v>3082</v>
      </c>
      <c r="AA821" s="143" t="s">
        <v>296</v>
      </c>
      <c r="AB821" s="24" t="s">
        <v>294</v>
      </c>
    </row>
    <row r="822" spans="6:28" s="120" customFormat="1" ht="12.75" customHeight="1" outlineLevel="4">
      <c r="F822" s="121"/>
      <c r="G822" s="122"/>
      <c r="H822" s="122"/>
      <c r="I822" s="122"/>
      <c r="J822" s="123"/>
      <c r="K822" s="122"/>
      <c r="L822" s="124"/>
      <c r="M822" s="125"/>
      <c r="N822" s="124"/>
      <c r="O822" s="125"/>
      <c r="P822" s="126"/>
      <c r="Q822" s="127"/>
      <c r="R822" s="125"/>
      <c r="S822" s="125"/>
      <c r="T822" s="125"/>
      <c r="U822" s="128" t="s">
        <v>2908</v>
      </c>
      <c r="V822" s="125"/>
      <c r="W822" s="125"/>
      <c r="X822" s="125"/>
      <c r="Y822" s="122"/>
      <c r="Z822" s="122"/>
      <c r="AB822" s="24" t="s">
        <v>294</v>
      </c>
    </row>
    <row r="823" spans="6:28" s="62" customFormat="1" ht="16.5" customHeight="1" outlineLevel="3">
      <c r="F823" s="63"/>
      <c r="G823" s="6"/>
      <c r="H823" s="64"/>
      <c r="I823" s="64"/>
      <c r="J823" s="64" t="s">
        <v>2434</v>
      </c>
      <c r="K823" s="6"/>
      <c r="L823" s="65"/>
      <c r="M823" s="66"/>
      <c r="N823" s="65"/>
      <c r="O823" s="66"/>
      <c r="P823" s="67">
        <f>SUBTOTAL(9,P824:P828)</f>
        <v>0</v>
      </c>
      <c r="Q823" s="68"/>
      <c r="R823" s="69">
        <f>SUBTOTAL(9,R824:R828)</f>
        <v>0</v>
      </c>
      <c r="S823" s="66"/>
      <c r="T823" s="69">
        <f>SUBTOTAL(9,T824:T828)</f>
        <v>42.451260000000005</v>
      </c>
      <c r="U823" s="118" t="s">
        <v>2908</v>
      </c>
      <c r="V823" s="67">
        <f>SUBTOTAL(9,V824:V828)</f>
        <v>0</v>
      </c>
      <c r="W823" s="67">
        <f>SUBTOTAL(9,W824:W828)</f>
        <v>0</v>
      </c>
      <c r="X823" s="70"/>
      <c r="Y823" s="26"/>
      <c r="Z823" s="26"/>
      <c r="AB823" s="24" t="s">
        <v>294</v>
      </c>
    </row>
    <row r="824" spans="6:28" s="71" customFormat="1" outlineLevel="4">
      <c r="F824" s="17">
        <v>432</v>
      </c>
      <c r="G824" s="18" t="s">
        <v>2929</v>
      </c>
      <c r="H824" s="72" t="s">
        <v>4378</v>
      </c>
      <c r="I824" s="72"/>
      <c r="J824" s="73" t="s">
        <v>961</v>
      </c>
      <c r="K824" s="18" t="s">
        <v>2935</v>
      </c>
      <c r="L824" s="74">
        <v>165.18</v>
      </c>
      <c r="M824" s="21">
        <v>0</v>
      </c>
      <c r="N824" s="74">
        <f>L824*(1+M824/100)</f>
        <v>165.18</v>
      </c>
      <c r="O824" s="145"/>
      <c r="P824" s="22">
        <f>N824*O824</f>
        <v>0</v>
      </c>
      <c r="Q824" s="75"/>
      <c r="R824" s="76">
        <f>N824*Q824</f>
        <v>0</v>
      </c>
      <c r="S824" s="75">
        <v>5.7000000000000002E-2</v>
      </c>
      <c r="T824" s="76">
        <f>N824*S824</f>
        <v>9.41526</v>
      </c>
      <c r="U824" s="22">
        <v>21</v>
      </c>
      <c r="V824" s="22">
        <f>P824*(U824/100)</f>
        <v>0</v>
      </c>
      <c r="W824" s="22">
        <f>P824+V824</f>
        <v>0</v>
      </c>
      <c r="X824" s="73"/>
      <c r="Y824" s="72" t="s">
        <v>3134</v>
      </c>
      <c r="Z824" s="72" t="s">
        <v>3082</v>
      </c>
      <c r="AA824" s="143" t="s">
        <v>296</v>
      </c>
      <c r="AB824" s="24" t="s">
        <v>294</v>
      </c>
    </row>
    <row r="825" spans="6:28" s="71" customFormat="1" outlineLevel="4">
      <c r="F825" s="17">
        <v>433</v>
      </c>
      <c r="G825" s="18" t="s">
        <v>2929</v>
      </c>
      <c r="H825" s="72" t="s">
        <v>4377</v>
      </c>
      <c r="I825" s="72"/>
      <c r="J825" s="73" t="s">
        <v>1839</v>
      </c>
      <c r="K825" s="18" t="s">
        <v>2935</v>
      </c>
      <c r="L825" s="74">
        <v>165.18</v>
      </c>
      <c r="M825" s="21">
        <v>0</v>
      </c>
      <c r="N825" s="74">
        <f>L825*(1+M825/100)</f>
        <v>165.18</v>
      </c>
      <c r="O825" s="145"/>
      <c r="P825" s="22">
        <f>N825*O825</f>
        <v>0</v>
      </c>
      <c r="Q825" s="75"/>
      <c r="R825" s="76">
        <f>N825*Q825</f>
        <v>0</v>
      </c>
      <c r="S825" s="75">
        <v>0.09</v>
      </c>
      <c r="T825" s="76">
        <f>N825*S825</f>
        <v>14.866199999999999</v>
      </c>
      <c r="U825" s="22">
        <v>21</v>
      </c>
      <c r="V825" s="22">
        <f>P825*(U825/100)</f>
        <v>0</v>
      </c>
      <c r="W825" s="22">
        <f>P825+V825</f>
        <v>0</v>
      </c>
      <c r="X825" s="73"/>
      <c r="Y825" s="72" t="s">
        <v>3134</v>
      </c>
      <c r="Z825" s="72" t="s">
        <v>3082</v>
      </c>
      <c r="AA825" s="143" t="s">
        <v>296</v>
      </c>
      <c r="AB825" s="24" t="s">
        <v>294</v>
      </c>
    </row>
    <row r="826" spans="6:28" s="71" customFormat="1" ht="24" outlineLevel="4">
      <c r="F826" s="17">
        <v>434</v>
      </c>
      <c r="G826" s="18" t="s">
        <v>2929</v>
      </c>
      <c r="H826" s="72" t="s">
        <v>4376</v>
      </c>
      <c r="I826" s="72"/>
      <c r="J826" s="73" t="s">
        <v>1089</v>
      </c>
      <c r="K826" s="18" t="s">
        <v>2936</v>
      </c>
      <c r="L826" s="74">
        <v>8.2590000000000003</v>
      </c>
      <c r="M826" s="21">
        <v>0</v>
      </c>
      <c r="N826" s="74">
        <f>L826*(1+M826/100)</f>
        <v>8.2590000000000003</v>
      </c>
      <c r="O826" s="145"/>
      <c r="P826" s="22">
        <f>N826*O826</f>
        <v>0</v>
      </c>
      <c r="Q826" s="75"/>
      <c r="R826" s="76">
        <f>N826*Q826</f>
        <v>0</v>
      </c>
      <c r="S826" s="75">
        <v>2.2000000000000002</v>
      </c>
      <c r="T826" s="76">
        <f>N826*S826</f>
        <v>18.169800000000002</v>
      </c>
      <c r="U826" s="22">
        <v>21</v>
      </c>
      <c r="V826" s="22">
        <f>P826*(U826/100)</f>
        <v>0</v>
      </c>
      <c r="W826" s="22">
        <f>P826+V826</f>
        <v>0</v>
      </c>
      <c r="X826" s="73"/>
      <c r="Y826" s="72" t="s">
        <v>3134</v>
      </c>
      <c r="Z826" s="72" t="s">
        <v>3082</v>
      </c>
      <c r="AA826" s="143" t="s">
        <v>296</v>
      </c>
      <c r="AB826" s="24" t="s">
        <v>294</v>
      </c>
    </row>
    <row r="827" spans="6:28" s="77" customFormat="1" outlineLevel="5">
      <c r="F827" s="78"/>
      <c r="G827" s="79"/>
      <c r="H827" s="79"/>
      <c r="I827" s="79"/>
      <c r="J827" s="80" t="s">
        <v>4532</v>
      </c>
      <c r="K827" s="79"/>
      <c r="L827" s="81">
        <v>8.2590000000000003</v>
      </c>
      <c r="M827" s="82"/>
      <c r="N827" s="83"/>
      <c r="O827" s="82"/>
      <c r="P827" s="84"/>
      <c r="Q827" s="85"/>
      <c r="R827" s="82"/>
      <c r="S827" s="82"/>
      <c r="T827" s="82"/>
      <c r="U827" s="119" t="s">
        <v>2908</v>
      </c>
      <c r="V827" s="82"/>
      <c r="W827" s="82"/>
      <c r="X827" s="80"/>
      <c r="Y827" s="79"/>
      <c r="Z827" s="79"/>
      <c r="AB827" s="24" t="s">
        <v>294</v>
      </c>
    </row>
    <row r="828" spans="6:28" s="120" customFormat="1" ht="12.75" customHeight="1" outlineLevel="4">
      <c r="F828" s="121"/>
      <c r="G828" s="122"/>
      <c r="H828" s="122"/>
      <c r="I828" s="122"/>
      <c r="J828" s="123"/>
      <c r="K828" s="122"/>
      <c r="L828" s="124"/>
      <c r="M828" s="125"/>
      <c r="N828" s="124"/>
      <c r="O828" s="125"/>
      <c r="P828" s="126"/>
      <c r="Q828" s="127"/>
      <c r="R828" s="125"/>
      <c r="S828" s="125"/>
      <c r="T828" s="125"/>
      <c r="U828" s="128" t="s">
        <v>2908</v>
      </c>
      <c r="V828" s="125"/>
      <c r="W828" s="125"/>
      <c r="X828" s="125"/>
      <c r="Y828" s="122"/>
      <c r="Z828" s="122"/>
      <c r="AB828" s="24" t="s">
        <v>294</v>
      </c>
    </row>
    <row r="829" spans="6:28" s="62" customFormat="1" ht="16.5" customHeight="1" outlineLevel="3">
      <c r="F829" s="63"/>
      <c r="G829" s="6"/>
      <c r="H829" s="64"/>
      <c r="I829" s="64"/>
      <c r="J829" s="64" t="s">
        <v>2435</v>
      </c>
      <c r="K829" s="6"/>
      <c r="L829" s="65"/>
      <c r="M829" s="66"/>
      <c r="N829" s="65"/>
      <c r="O829" s="66"/>
      <c r="P829" s="67">
        <f>SUBTOTAL(9,P830:P834)</f>
        <v>0</v>
      </c>
      <c r="Q829" s="68"/>
      <c r="R829" s="69">
        <f>SUBTOTAL(9,R830:R834)</f>
        <v>0</v>
      </c>
      <c r="S829" s="66"/>
      <c r="T829" s="69">
        <f>SUBTOTAL(9,T830:T834)</f>
        <v>17.807490000000001</v>
      </c>
      <c r="U829" s="118" t="s">
        <v>2908</v>
      </c>
      <c r="V829" s="67">
        <f>SUBTOTAL(9,V830:V834)</f>
        <v>0</v>
      </c>
      <c r="W829" s="67">
        <f>SUBTOTAL(9,W830:W834)</f>
        <v>0</v>
      </c>
      <c r="X829" s="70"/>
      <c r="Y829" s="26"/>
      <c r="Z829" s="26"/>
      <c r="AB829" s="24" t="s">
        <v>294</v>
      </c>
    </row>
    <row r="830" spans="6:28" s="71" customFormat="1" outlineLevel="4">
      <c r="F830" s="17">
        <v>435</v>
      </c>
      <c r="G830" s="18" t="s">
        <v>2929</v>
      </c>
      <c r="H830" s="72" t="s">
        <v>4378</v>
      </c>
      <c r="I830" s="72"/>
      <c r="J830" s="73" t="s">
        <v>961</v>
      </c>
      <c r="K830" s="18" t="s">
        <v>2935</v>
      </c>
      <c r="L830" s="74">
        <v>73.89</v>
      </c>
      <c r="M830" s="21">
        <v>0</v>
      </c>
      <c r="N830" s="74">
        <f>L830*(1+M830/100)</f>
        <v>73.89</v>
      </c>
      <c r="O830" s="145"/>
      <c r="P830" s="22">
        <f>N830*O830</f>
        <v>0</v>
      </c>
      <c r="Q830" s="75"/>
      <c r="R830" s="76">
        <f>N830*Q830</f>
        <v>0</v>
      </c>
      <c r="S830" s="75">
        <v>5.7000000000000002E-2</v>
      </c>
      <c r="T830" s="76">
        <f>N830*S830</f>
        <v>4.2117300000000002</v>
      </c>
      <c r="U830" s="22">
        <v>21</v>
      </c>
      <c r="V830" s="22">
        <f>P830*(U830/100)</f>
        <v>0</v>
      </c>
      <c r="W830" s="22">
        <f>P830+V830</f>
        <v>0</v>
      </c>
      <c r="X830" s="73"/>
      <c r="Y830" s="72" t="s">
        <v>3134</v>
      </c>
      <c r="Z830" s="72" t="s">
        <v>3082</v>
      </c>
      <c r="AA830" s="143" t="s">
        <v>296</v>
      </c>
      <c r="AB830" s="24" t="s">
        <v>294</v>
      </c>
    </row>
    <row r="831" spans="6:28" s="71" customFormat="1" outlineLevel="4">
      <c r="F831" s="17">
        <v>436</v>
      </c>
      <c r="G831" s="18" t="s">
        <v>2929</v>
      </c>
      <c r="H831" s="72" t="s">
        <v>4377</v>
      </c>
      <c r="I831" s="72"/>
      <c r="J831" s="73" t="s">
        <v>1839</v>
      </c>
      <c r="K831" s="18" t="s">
        <v>2935</v>
      </c>
      <c r="L831" s="74">
        <v>73.89</v>
      </c>
      <c r="M831" s="21">
        <v>0</v>
      </c>
      <c r="N831" s="74">
        <f>L831*(1+M831/100)</f>
        <v>73.89</v>
      </c>
      <c r="O831" s="145"/>
      <c r="P831" s="22">
        <f>N831*O831</f>
        <v>0</v>
      </c>
      <c r="Q831" s="75"/>
      <c r="R831" s="76">
        <f>N831*Q831</f>
        <v>0</v>
      </c>
      <c r="S831" s="75">
        <v>0.09</v>
      </c>
      <c r="T831" s="76">
        <f>N831*S831</f>
        <v>6.6501000000000001</v>
      </c>
      <c r="U831" s="22">
        <v>21</v>
      </c>
      <c r="V831" s="22">
        <f>P831*(U831/100)</f>
        <v>0</v>
      </c>
      <c r="W831" s="22">
        <f>P831+V831</f>
        <v>0</v>
      </c>
      <c r="X831" s="73"/>
      <c r="Y831" s="72" t="s">
        <v>3134</v>
      </c>
      <c r="Z831" s="72" t="s">
        <v>3082</v>
      </c>
      <c r="AA831" s="143" t="s">
        <v>296</v>
      </c>
      <c r="AB831" s="24" t="s">
        <v>294</v>
      </c>
    </row>
    <row r="832" spans="6:28" s="71" customFormat="1" outlineLevel="4">
      <c r="F832" s="17">
        <v>437</v>
      </c>
      <c r="G832" s="18" t="s">
        <v>2929</v>
      </c>
      <c r="H832" s="72" t="s">
        <v>4204</v>
      </c>
      <c r="I832" s="72"/>
      <c r="J832" s="73" t="s">
        <v>1408</v>
      </c>
      <c r="K832" s="18" t="s">
        <v>2935</v>
      </c>
      <c r="L832" s="74">
        <v>73.89</v>
      </c>
      <c r="M832" s="21">
        <v>0</v>
      </c>
      <c r="N832" s="74">
        <f>L832*(1+M832/100)</f>
        <v>73.89</v>
      </c>
      <c r="O832" s="145"/>
      <c r="P832" s="22">
        <f>N832*O832</f>
        <v>0</v>
      </c>
      <c r="Q832" s="75"/>
      <c r="R832" s="76">
        <f>N832*Q832</f>
        <v>0</v>
      </c>
      <c r="S832" s="75">
        <v>4.0000000000000001E-3</v>
      </c>
      <c r="T832" s="76">
        <f>N832*S832</f>
        <v>0.29555999999999999</v>
      </c>
      <c r="U832" s="22">
        <v>21</v>
      </c>
      <c r="V832" s="22">
        <f>P832*(U832/100)</f>
        <v>0</v>
      </c>
      <c r="W832" s="22">
        <f>P832+V832</f>
        <v>0</v>
      </c>
      <c r="X832" s="73"/>
      <c r="Y832" s="72" t="s">
        <v>3134</v>
      </c>
      <c r="Z832" s="72" t="s">
        <v>3082</v>
      </c>
      <c r="AA832" s="143" t="s">
        <v>296</v>
      </c>
      <c r="AB832" s="24" t="s">
        <v>294</v>
      </c>
    </row>
    <row r="833" spans="6:28" s="71" customFormat="1" outlineLevel="4">
      <c r="F833" s="17">
        <v>438</v>
      </c>
      <c r="G833" s="18" t="s">
        <v>2929</v>
      </c>
      <c r="H833" s="72" t="s">
        <v>4377</v>
      </c>
      <c r="I833" s="72"/>
      <c r="J833" s="73" t="s">
        <v>1839</v>
      </c>
      <c r="K833" s="18" t="s">
        <v>2935</v>
      </c>
      <c r="L833" s="74">
        <v>73.89</v>
      </c>
      <c r="M833" s="21">
        <v>0</v>
      </c>
      <c r="N833" s="74">
        <f>L833*(1+M833/100)</f>
        <v>73.89</v>
      </c>
      <c r="O833" s="145"/>
      <c r="P833" s="22">
        <f>N833*O833</f>
        <v>0</v>
      </c>
      <c r="Q833" s="75"/>
      <c r="R833" s="76">
        <f>N833*Q833</f>
        <v>0</v>
      </c>
      <c r="S833" s="75">
        <v>0.09</v>
      </c>
      <c r="T833" s="76">
        <f>N833*S833</f>
        <v>6.6501000000000001</v>
      </c>
      <c r="U833" s="22">
        <v>21</v>
      </c>
      <c r="V833" s="22">
        <f>P833*(U833/100)</f>
        <v>0</v>
      </c>
      <c r="W833" s="22">
        <f>P833+V833</f>
        <v>0</v>
      </c>
      <c r="X833" s="73"/>
      <c r="Y833" s="72" t="s">
        <v>3134</v>
      </c>
      <c r="Z833" s="72" t="s">
        <v>3082</v>
      </c>
      <c r="AA833" s="143" t="s">
        <v>296</v>
      </c>
      <c r="AB833" s="24" t="s">
        <v>294</v>
      </c>
    </row>
    <row r="834" spans="6:28" s="120" customFormat="1" ht="12.75" customHeight="1" outlineLevel="4">
      <c r="F834" s="121"/>
      <c r="G834" s="122"/>
      <c r="H834" s="122"/>
      <c r="I834" s="122"/>
      <c r="J834" s="123"/>
      <c r="K834" s="122"/>
      <c r="L834" s="124"/>
      <c r="M834" s="125"/>
      <c r="N834" s="124"/>
      <c r="O834" s="125"/>
      <c r="P834" s="126"/>
      <c r="Q834" s="127"/>
      <c r="R834" s="125"/>
      <c r="S834" s="125"/>
      <c r="T834" s="125"/>
      <c r="U834" s="128" t="s">
        <v>2908</v>
      </c>
      <c r="V834" s="125"/>
      <c r="W834" s="125"/>
      <c r="X834" s="125"/>
      <c r="Y834" s="122"/>
      <c r="Z834" s="122"/>
      <c r="AB834" s="24" t="s">
        <v>294</v>
      </c>
    </row>
    <row r="835" spans="6:28" s="62" customFormat="1" ht="16.5" customHeight="1" outlineLevel="3">
      <c r="F835" s="63"/>
      <c r="G835" s="6"/>
      <c r="H835" s="64"/>
      <c r="I835" s="64"/>
      <c r="J835" s="64" t="s">
        <v>1912</v>
      </c>
      <c r="K835" s="6"/>
      <c r="L835" s="65"/>
      <c r="M835" s="66"/>
      <c r="N835" s="65"/>
      <c r="O835" s="66"/>
      <c r="P835" s="67">
        <f>SUBTOTAL(9,P836:P839)</f>
        <v>0</v>
      </c>
      <c r="Q835" s="68"/>
      <c r="R835" s="69">
        <f>SUBTOTAL(9,R836:R839)</f>
        <v>0</v>
      </c>
      <c r="S835" s="66"/>
      <c r="T835" s="69">
        <f>SUBTOTAL(9,T836:T839)</f>
        <v>20.251250000000002</v>
      </c>
      <c r="U835" s="118" t="s">
        <v>2908</v>
      </c>
      <c r="V835" s="67">
        <f>SUBTOTAL(9,V836:V839)</f>
        <v>0</v>
      </c>
      <c r="W835" s="67">
        <f>SUBTOTAL(9,W836:W839)</f>
        <v>0</v>
      </c>
      <c r="X835" s="70"/>
      <c r="Y835" s="26"/>
      <c r="Z835" s="26"/>
      <c r="AB835" s="24" t="s">
        <v>294</v>
      </c>
    </row>
    <row r="836" spans="6:28" s="71" customFormat="1" outlineLevel="4">
      <c r="F836" s="17">
        <v>439</v>
      </c>
      <c r="G836" s="18" t="s">
        <v>2929</v>
      </c>
      <c r="H836" s="72" t="s">
        <v>4307</v>
      </c>
      <c r="I836" s="72"/>
      <c r="J836" s="73" t="s">
        <v>1272</v>
      </c>
      <c r="K836" s="18" t="s">
        <v>2935</v>
      </c>
      <c r="L836" s="74">
        <v>162.01</v>
      </c>
      <c r="M836" s="21">
        <v>0</v>
      </c>
      <c r="N836" s="74">
        <f>L836*(1+M836/100)</f>
        <v>162.01</v>
      </c>
      <c r="O836" s="145"/>
      <c r="P836" s="22">
        <f>N836*O836</f>
        <v>0</v>
      </c>
      <c r="Q836" s="75"/>
      <c r="R836" s="76">
        <f>N836*Q836</f>
        <v>0</v>
      </c>
      <c r="S836" s="75">
        <v>1.4999999999999999E-2</v>
      </c>
      <c r="T836" s="76">
        <f>N836*S836</f>
        <v>2.4301499999999998</v>
      </c>
      <c r="U836" s="22">
        <v>21</v>
      </c>
      <c r="V836" s="22">
        <f>P836*(U836/100)</f>
        <v>0</v>
      </c>
      <c r="W836" s="22">
        <f>P836+V836</f>
        <v>0</v>
      </c>
      <c r="X836" s="73"/>
      <c r="Y836" s="72" t="s">
        <v>3134</v>
      </c>
      <c r="Z836" s="72" t="s">
        <v>3082</v>
      </c>
      <c r="AA836" s="143" t="s">
        <v>296</v>
      </c>
      <c r="AB836" s="24" t="s">
        <v>294</v>
      </c>
    </row>
    <row r="837" spans="6:28" s="71" customFormat="1" ht="24" outlineLevel="4">
      <c r="F837" s="17">
        <v>440</v>
      </c>
      <c r="G837" s="18" t="s">
        <v>2929</v>
      </c>
      <c r="H837" s="72" t="s">
        <v>4376</v>
      </c>
      <c r="I837" s="72"/>
      <c r="J837" s="73" t="s">
        <v>1089</v>
      </c>
      <c r="K837" s="18" t="s">
        <v>2936</v>
      </c>
      <c r="L837" s="74">
        <v>8.1005000000000003</v>
      </c>
      <c r="M837" s="21">
        <v>0</v>
      </c>
      <c r="N837" s="74">
        <f>L837*(1+M837/100)</f>
        <v>8.1005000000000003</v>
      </c>
      <c r="O837" s="145"/>
      <c r="P837" s="22">
        <f>N837*O837</f>
        <v>0</v>
      </c>
      <c r="Q837" s="75"/>
      <c r="R837" s="76">
        <f>N837*Q837</f>
        <v>0</v>
      </c>
      <c r="S837" s="75">
        <v>2.2000000000000002</v>
      </c>
      <c r="T837" s="76">
        <f>N837*S837</f>
        <v>17.821100000000001</v>
      </c>
      <c r="U837" s="22">
        <v>21</v>
      </c>
      <c r="V837" s="22">
        <f>P837*(U837/100)</f>
        <v>0</v>
      </c>
      <c r="W837" s="22">
        <f>P837+V837</f>
        <v>0</v>
      </c>
      <c r="X837" s="73"/>
      <c r="Y837" s="72" t="s">
        <v>3134</v>
      </c>
      <c r="Z837" s="72" t="s">
        <v>3082</v>
      </c>
      <c r="AA837" s="143" t="s">
        <v>296</v>
      </c>
      <c r="AB837" s="24" t="s">
        <v>294</v>
      </c>
    </row>
    <row r="838" spans="6:28" s="77" customFormat="1" outlineLevel="5">
      <c r="F838" s="78"/>
      <c r="G838" s="79"/>
      <c r="H838" s="79"/>
      <c r="I838" s="79"/>
      <c r="J838" s="80" t="s">
        <v>4530</v>
      </c>
      <c r="K838" s="79"/>
      <c r="L838" s="81">
        <v>8.1005000000000003</v>
      </c>
      <c r="M838" s="82"/>
      <c r="N838" s="83"/>
      <c r="O838" s="82"/>
      <c r="P838" s="84"/>
      <c r="Q838" s="85"/>
      <c r="R838" s="82"/>
      <c r="S838" s="82"/>
      <c r="T838" s="82"/>
      <c r="U838" s="119" t="s">
        <v>2908</v>
      </c>
      <c r="V838" s="82"/>
      <c r="W838" s="82"/>
      <c r="X838" s="80"/>
      <c r="Y838" s="79"/>
      <c r="Z838" s="79"/>
      <c r="AB838" s="24" t="s">
        <v>294</v>
      </c>
    </row>
    <row r="839" spans="6:28" s="120" customFormat="1" ht="12.75" customHeight="1" outlineLevel="4">
      <c r="F839" s="121"/>
      <c r="G839" s="122"/>
      <c r="H839" s="122"/>
      <c r="I839" s="122"/>
      <c r="J839" s="123"/>
      <c r="K839" s="122"/>
      <c r="L839" s="124"/>
      <c r="M839" s="125"/>
      <c r="N839" s="124"/>
      <c r="O839" s="125"/>
      <c r="P839" s="126"/>
      <c r="Q839" s="127"/>
      <c r="R839" s="125"/>
      <c r="S839" s="125"/>
      <c r="T839" s="125"/>
      <c r="U839" s="128" t="s">
        <v>2908</v>
      </c>
      <c r="V839" s="125"/>
      <c r="W839" s="125"/>
      <c r="X839" s="125"/>
      <c r="Y839" s="122"/>
      <c r="Z839" s="122"/>
      <c r="AB839" s="24" t="s">
        <v>294</v>
      </c>
    </row>
    <row r="840" spans="6:28" s="62" customFormat="1" ht="16.5" customHeight="1" outlineLevel="3">
      <c r="F840" s="63"/>
      <c r="G840" s="6"/>
      <c r="H840" s="64"/>
      <c r="I840" s="64"/>
      <c r="J840" s="64" t="s">
        <v>1913</v>
      </c>
      <c r="K840" s="6"/>
      <c r="L840" s="65"/>
      <c r="M840" s="66"/>
      <c r="N840" s="65"/>
      <c r="O840" s="66"/>
      <c r="P840" s="67">
        <f>SUBTOTAL(9,P841:P846)</f>
        <v>0</v>
      </c>
      <c r="Q840" s="68"/>
      <c r="R840" s="69">
        <f>SUBTOTAL(9,R841:R846)</f>
        <v>0</v>
      </c>
      <c r="S840" s="66"/>
      <c r="T840" s="69">
        <f>SUBTOTAL(9,T841:T846)</f>
        <v>19.679935999999998</v>
      </c>
      <c r="U840" s="118" t="s">
        <v>2908</v>
      </c>
      <c r="V840" s="67">
        <f>SUBTOTAL(9,V841:V846)</f>
        <v>0</v>
      </c>
      <c r="W840" s="67">
        <f>SUBTOTAL(9,W841:W846)</f>
        <v>0</v>
      </c>
      <c r="X840" s="70"/>
      <c r="Y840" s="26"/>
      <c r="Z840" s="26"/>
      <c r="AB840" s="24" t="s">
        <v>294</v>
      </c>
    </row>
    <row r="841" spans="6:28" s="71" customFormat="1" outlineLevel="4">
      <c r="F841" s="17">
        <v>441</v>
      </c>
      <c r="G841" s="18" t="s">
        <v>2929</v>
      </c>
      <c r="H841" s="72" t="s">
        <v>4307</v>
      </c>
      <c r="I841" s="72"/>
      <c r="J841" s="73" t="s">
        <v>1272</v>
      </c>
      <c r="K841" s="18" t="s">
        <v>2935</v>
      </c>
      <c r="L841" s="74">
        <v>148.63999999999999</v>
      </c>
      <c r="M841" s="21">
        <v>0</v>
      </c>
      <c r="N841" s="74">
        <f>L841*(1+M841/100)</f>
        <v>148.63999999999999</v>
      </c>
      <c r="O841" s="145"/>
      <c r="P841" s="22">
        <f>N841*O841</f>
        <v>0</v>
      </c>
      <c r="Q841" s="75"/>
      <c r="R841" s="76">
        <f>N841*Q841</f>
        <v>0</v>
      </c>
      <c r="S841" s="75">
        <v>1.4999999999999999E-2</v>
      </c>
      <c r="T841" s="76">
        <f>N841*S841</f>
        <v>2.2295999999999996</v>
      </c>
      <c r="U841" s="22">
        <v>21</v>
      </c>
      <c r="V841" s="22">
        <f>P841*(U841/100)</f>
        <v>0</v>
      </c>
      <c r="W841" s="22">
        <f>P841+V841</f>
        <v>0</v>
      </c>
      <c r="X841" s="73"/>
      <c r="Y841" s="72" t="s">
        <v>3134</v>
      </c>
      <c r="Z841" s="72" t="s">
        <v>3082</v>
      </c>
      <c r="AA841" s="143" t="s">
        <v>296</v>
      </c>
      <c r="AB841" s="24" t="s">
        <v>294</v>
      </c>
    </row>
    <row r="842" spans="6:28" s="71" customFormat="1" ht="24" outlineLevel="4">
      <c r="F842" s="17">
        <v>442</v>
      </c>
      <c r="G842" s="18" t="s">
        <v>2929</v>
      </c>
      <c r="H842" s="72" t="s">
        <v>4376</v>
      </c>
      <c r="I842" s="72"/>
      <c r="J842" s="73" t="s">
        <v>1089</v>
      </c>
      <c r="K842" s="18" t="s">
        <v>2936</v>
      </c>
      <c r="L842" s="74">
        <v>7.4319999999999995</v>
      </c>
      <c r="M842" s="21">
        <v>0</v>
      </c>
      <c r="N842" s="74">
        <f>L842*(1+M842/100)</f>
        <v>7.4319999999999995</v>
      </c>
      <c r="O842" s="145"/>
      <c r="P842" s="22">
        <f>N842*O842</f>
        <v>0</v>
      </c>
      <c r="Q842" s="75"/>
      <c r="R842" s="76">
        <f>N842*Q842</f>
        <v>0</v>
      </c>
      <c r="S842" s="75">
        <v>2.2000000000000002</v>
      </c>
      <c r="T842" s="76">
        <f>N842*S842</f>
        <v>16.3504</v>
      </c>
      <c r="U842" s="22">
        <v>21</v>
      </c>
      <c r="V842" s="22">
        <f>P842*(U842/100)</f>
        <v>0</v>
      </c>
      <c r="W842" s="22">
        <f>P842+V842</f>
        <v>0</v>
      </c>
      <c r="X842" s="73"/>
      <c r="Y842" s="72" t="s">
        <v>3134</v>
      </c>
      <c r="Z842" s="72" t="s">
        <v>3082</v>
      </c>
      <c r="AA842" s="143" t="s">
        <v>296</v>
      </c>
      <c r="AB842" s="24" t="s">
        <v>294</v>
      </c>
    </row>
    <row r="843" spans="6:28" s="77" customFormat="1" outlineLevel="5">
      <c r="F843" s="78"/>
      <c r="G843" s="79"/>
      <c r="H843" s="79"/>
      <c r="I843" s="79"/>
      <c r="J843" s="80" t="s">
        <v>4528</v>
      </c>
      <c r="K843" s="79"/>
      <c r="L843" s="81">
        <v>7.4319999999999995</v>
      </c>
      <c r="M843" s="82"/>
      <c r="N843" s="83"/>
      <c r="O843" s="82"/>
      <c r="P843" s="84"/>
      <c r="Q843" s="85"/>
      <c r="R843" s="82"/>
      <c r="S843" s="82"/>
      <c r="T843" s="82"/>
      <c r="U843" s="119" t="s">
        <v>2908</v>
      </c>
      <c r="V843" s="82"/>
      <c r="W843" s="82"/>
      <c r="X843" s="80"/>
      <c r="Y843" s="79"/>
      <c r="Z843" s="79"/>
      <c r="AB843" s="24" t="s">
        <v>294</v>
      </c>
    </row>
    <row r="844" spans="6:28" s="71" customFormat="1" outlineLevel="4">
      <c r="F844" s="17">
        <v>443</v>
      </c>
      <c r="G844" s="18" t="s">
        <v>2929</v>
      </c>
      <c r="H844" s="72" t="s">
        <v>4204</v>
      </c>
      <c r="I844" s="72"/>
      <c r="J844" s="73" t="s">
        <v>1408</v>
      </c>
      <c r="K844" s="18" t="s">
        <v>2935</v>
      </c>
      <c r="L844" s="74">
        <v>148.63999999999999</v>
      </c>
      <c r="M844" s="21">
        <v>0</v>
      </c>
      <c r="N844" s="74">
        <f>L844*(1+M844/100)</f>
        <v>148.63999999999999</v>
      </c>
      <c r="O844" s="145"/>
      <c r="P844" s="22">
        <f>N844*O844</f>
        <v>0</v>
      </c>
      <c r="Q844" s="75"/>
      <c r="R844" s="76">
        <f>N844*Q844</f>
        <v>0</v>
      </c>
      <c r="S844" s="75">
        <v>4.0000000000000001E-3</v>
      </c>
      <c r="T844" s="76">
        <f>N844*S844</f>
        <v>0.59455999999999998</v>
      </c>
      <c r="U844" s="22">
        <v>21</v>
      </c>
      <c r="V844" s="22">
        <f>P844*(U844/100)</f>
        <v>0</v>
      </c>
      <c r="W844" s="22">
        <f>P844+V844</f>
        <v>0</v>
      </c>
      <c r="X844" s="73"/>
      <c r="Y844" s="72" t="s">
        <v>3134</v>
      </c>
      <c r="Z844" s="72" t="s">
        <v>3082</v>
      </c>
      <c r="AA844" s="143" t="s">
        <v>296</v>
      </c>
      <c r="AB844" s="24" t="s">
        <v>294</v>
      </c>
    </row>
    <row r="845" spans="6:28" s="71" customFormat="1" outlineLevel="4">
      <c r="F845" s="17">
        <v>444</v>
      </c>
      <c r="G845" s="18" t="s">
        <v>2929</v>
      </c>
      <c r="H845" s="72" t="s">
        <v>1724</v>
      </c>
      <c r="I845" s="72"/>
      <c r="J845" s="73" t="s">
        <v>1057</v>
      </c>
      <c r="K845" s="18" t="s">
        <v>2935</v>
      </c>
      <c r="L845" s="74">
        <v>148.63999999999999</v>
      </c>
      <c r="M845" s="21">
        <v>0</v>
      </c>
      <c r="N845" s="74">
        <f>L845*(1+M845/100)</f>
        <v>148.63999999999999</v>
      </c>
      <c r="O845" s="145"/>
      <c r="P845" s="22">
        <f>N845*O845</f>
        <v>0</v>
      </c>
      <c r="Q845" s="75"/>
      <c r="R845" s="76">
        <f>N845*Q845</f>
        <v>0</v>
      </c>
      <c r="S845" s="75">
        <v>3.3999999999999998E-3</v>
      </c>
      <c r="T845" s="76">
        <f>N845*S845</f>
        <v>0.50537599999999994</v>
      </c>
      <c r="U845" s="22">
        <v>21</v>
      </c>
      <c r="V845" s="22">
        <f>P845*(U845/100)</f>
        <v>0</v>
      </c>
      <c r="W845" s="22">
        <f>P845+V845</f>
        <v>0</v>
      </c>
      <c r="X845" s="73"/>
      <c r="Y845" s="72" t="s">
        <v>3134</v>
      </c>
      <c r="Z845" s="72" t="s">
        <v>3082</v>
      </c>
      <c r="AA845" s="143" t="s">
        <v>295</v>
      </c>
      <c r="AB845" s="24" t="s">
        <v>294</v>
      </c>
    </row>
    <row r="846" spans="6:28" s="120" customFormat="1" ht="12.75" customHeight="1" outlineLevel="4">
      <c r="F846" s="121"/>
      <c r="G846" s="122"/>
      <c r="H846" s="122"/>
      <c r="I846" s="122"/>
      <c r="J846" s="123"/>
      <c r="K846" s="122"/>
      <c r="L846" s="124"/>
      <c r="M846" s="125"/>
      <c r="N846" s="124"/>
      <c r="O846" s="125"/>
      <c r="P846" s="126"/>
      <c r="Q846" s="127"/>
      <c r="R846" s="125"/>
      <c r="S846" s="125"/>
      <c r="T846" s="125"/>
      <c r="U846" s="128" t="s">
        <v>2908</v>
      </c>
      <c r="V846" s="125"/>
      <c r="W846" s="125"/>
      <c r="X846" s="125"/>
      <c r="Y846" s="122"/>
      <c r="Z846" s="122"/>
      <c r="AB846" s="24" t="s">
        <v>294</v>
      </c>
    </row>
    <row r="847" spans="6:28" s="62" customFormat="1" ht="16.5" customHeight="1" outlineLevel="3">
      <c r="F847" s="63"/>
      <c r="G847" s="6"/>
      <c r="H847" s="64"/>
      <c r="I847" s="64"/>
      <c r="J847" s="64" t="s">
        <v>1914</v>
      </c>
      <c r="K847" s="6"/>
      <c r="L847" s="65"/>
      <c r="M847" s="66"/>
      <c r="N847" s="65"/>
      <c r="O847" s="66"/>
      <c r="P847" s="67">
        <f>SUBTOTAL(9,P848:P850)</f>
        <v>0</v>
      </c>
      <c r="Q847" s="68"/>
      <c r="R847" s="69">
        <f>SUBTOTAL(9,R848:R850)</f>
        <v>0</v>
      </c>
      <c r="S847" s="66"/>
      <c r="T847" s="69">
        <f>SUBTOTAL(9,T848:T850)</f>
        <v>2.3730000000000002</v>
      </c>
      <c r="U847" s="118" t="s">
        <v>2908</v>
      </c>
      <c r="V847" s="67">
        <f>SUBTOTAL(9,V848:V850)</f>
        <v>0</v>
      </c>
      <c r="W847" s="67">
        <f>SUBTOTAL(9,W848:W850)</f>
        <v>0</v>
      </c>
      <c r="X847" s="70"/>
      <c r="Y847" s="26"/>
      <c r="Z847" s="26"/>
      <c r="AB847" s="24" t="s">
        <v>294</v>
      </c>
    </row>
    <row r="848" spans="6:28" s="71" customFormat="1" outlineLevel="4">
      <c r="F848" s="17">
        <v>445</v>
      </c>
      <c r="G848" s="18" t="s">
        <v>2929</v>
      </c>
      <c r="H848" s="72" t="s">
        <v>4307</v>
      </c>
      <c r="I848" s="72"/>
      <c r="J848" s="73" t="s">
        <v>1272</v>
      </c>
      <c r="K848" s="18" t="s">
        <v>2935</v>
      </c>
      <c r="L848" s="74">
        <v>22.6</v>
      </c>
      <c r="M848" s="21">
        <v>0</v>
      </c>
      <c r="N848" s="74">
        <f>L848*(1+M848/100)</f>
        <v>22.6</v>
      </c>
      <c r="O848" s="145"/>
      <c r="P848" s="22">
        <f>N848*O848</f>
        <v>0</v>
      </c>
      <c r="Q848" s="75"/>
      <c r="R848" s="76">
        <f>N848*Q848</f>
        <v>0</v>
      </c>
      <c r="S848" s="75">
        <v>1.4999999999999999E-2</v>
      </c>
      <c r="T848" s="76">
        <f>N848*S848</f>
        <v>0.33900000000000002</v>
      </c>
      <c r="U848" s="22">
        <v>21</v>
      </c>
      <c r="V848" s="22">
        <f>P848*(U848/100)</f>
        <v>0</v>
      </c>
      <c r="W848" s="22">
        <f>P848+V848</f>
        <v>0</v>
      </c>
      <c r="X848" s="73"/>
      <c r="Y848" s="72" t="s">
        <v>3134</v>
      </c>
      <c r="Z848" s="72" t="s">
        <v>3082</v>
      </c>
      <c r="AA848" s="143" t="s">
        <v>296</v>
      </c>
      <c r="AB848" s="24" t="s">
        <v>294</v>
      </c>
    </row>
    <row r="849" spans="6:28" s="71" customFormat="1" outlineLevel="4">
      <c r="F849" s="17">
        <v>446</v>
      </c>
      <c r="G849" s="18" t="s">
        <v>2929</v>
      </c>
      <c r="H849" s="72" t="s">
        <v>4377</v>
      </c>
      <c r="I849" s="72"/>
      <c r="J849" s="73" t="s">
        <v>1839</v>
      </c>
      <c r="K849" s="18" t="s">
        <v>2935</v>
      </c>
      <c r="L849" s="74">
        <v>22.6</v>
      </c>
      <c r="M849" s="21">
        <v>0</v>
      </c>
      <c r="N849" s="74">
        <f>L849*(1+M849/100)</f>
        <v>22.6</v>
      </c>
      <c r="O849" s="145"/>
      <c r="P849" s="22">
        <f>N849*O849</f>
        <v>0</v>
      </c>
      <c r="Q849" s="75"/>
      <c r="R849" s="76">
        <f>N849*Q849</f>
        <v>0</v>
      </c>
      <c r="S849" s="75">
        <v>0.09</v>
      </c>
      <c r="T849" s="76">
        <f>N849*S849</f>
        <v>2.0340000000000003</v>
      </c>
      <c r="U849" s="22">
        <v>21</v>
      </c>
      <c r="V849" s="22">
        <f>P849*(U849/100)</f>
        <v>0</v>
      </c>
      <c r="W849" s="22">
        <f>P849+V849</f>
        <v>0</v>
      </c>
      <c r="X849" s="73"/>
      <c r="Y849" s="72" t="s">
        <v>3134</v>
      </c>
      <c r="Z849" s="72" t="s">
        <v>3082</v>
      </c>
      <c r="AA849" s="143" t="s">
        <v>296</v>
      </c>
      <c r="AB849" s="24" t="s">
        <v>294</v>
      </c>
    </row>
    <row r="850" spans="6:28" s="120" customFormat="1" ht="12.75" customHeight="1" outlineLevel="4">
      <c r="F850" s="121"/>
      <c r="G850" s="122"/>
      <c r="H850" s="122"/>
      <c r="I850" s="122"/>
      <c r="J850" s="123"/>
      <c r="K850" s="122"/>
      <c r="L850" s="124"/>
      <c r="M850" s="125"/>
      <c r="N850" s="124"/>
      <c r="O850" s="125"/>
      <c r="P850" s="126"/>
      <c r="Q850" s="127"/>
      <c r="R850" s="125"/>
      <c r="S850" s="125"/>
      <c r="T850" s="125"/>
      <c r="U850" s="128" t="s">
        <v>2908</v>
      </c>
      <c r="V850" s="125"/>
      <c r="W850" s="125"/>
      <c r="X850" s="125"/>
      <c r="Y850" s="122"/>
      <c r="Z850" s="122"/>
      <c r="AB850" s="24" t="s">
        <v>294</v>
      </c>
    </row>
    <row r="851" spans="6:28" s="120" customFormat="1" ht="12.75" customHeight="1" outlineLevel="3">
      <c r="F851" s="121"/>
      <c r="G851" s="122"/>
      <c r="H851" s="122"/>
      <c r="I851" s="122"/>
      <c r="J851" s="123"/>
      <c r="K851" s="122"/>
      <c r="L851" s="124"/>
      <c r="M851" s="125"/>
      <c r="N851" s="124"/>
      <c r="O851" s="125"/>
      <c r="P851" s="126"/>
      <c r="Q851" s="127"/>
      <c r="R851" s="125"/>
      <c r="S851" s="125"/>
      <c r="T851" s="125"/>
      <c r="U851" s="128" t="s">
        <v>2908</v>
      </c>
      <c r="V851" s="125"/>
      <c r="W851" s="125"/>
      <c r="X851" s="125"/>
      <c r="Y851" s="122"/>
      <c r="Z851" s="122"/>
      <c r="AB851" s="24" t="s">
        <v>294</v>
      </c>
    </row>
    <row r="852" spans="6:28" s="51" customFormat="1" ht="18.75" customHeight="1" outlineLevel="2">
      <c r="F852" s="52"/>
      <c r="G852" s="53"/>
      <c r="H852" s="54"/>
      <c r="I852" s="54"/>
      <c r="J852" s="54" t="s">
        <v>2720</v>
      </c>
      <c r="K852" s="53"/>
      <c r="L852" s="55"/>
      <c r="M852" s="56"/>
      <c r="N852" s="55"/>
      <c r="O852" s="56"/>
      <c r="P852" s="57">
        <f>SUBTOTAL(9,P853:P1036)</f>
        <v>0</v>
      </c>
      <c r="Q852" s="58"/>
      <c r="R852" s="59">
        <f>SUBTOTAL(9,R853:R1036)</f>
        <v>482.10943229718276</v>
      </c>
      <c r="S852" s="56"/>
      <c r="T852" s="59">
        <f>SUBTOTAL(9,T853:T1036)</f>
        <v>0</v>
      </c>
      <c r="U852" s="117" t="s">
        <v>2908</v>
      </c>
      <c r="V852" s="57">
        <f>SUBTOTAL(9,V853:V1036)</f>
        <v>0</v>
      </c>
      <c r="W852" s="57">
        <f>SUBTOTAL(9,W853:W1036)</f>
        <v>0</v>
      </c>
      <c r="X852" s="60"/>
      <c r="Y852" s="61"/>
      <c r="Z852" s="61"/>
      <c r="AB852" s="24" t="s">
        <v>294</v>
      </c>
    </row>
    <row r="853" spans="6:28" s="62" customFormat="1" ht="16.5" customHeight="1" outlineLevel="3">
      <c r="F853" s="63"/>
      <c r="G853" s="6"/>
      <c r="H853" s="64"/>
      <c r="I853" s="64"/>
      <c r="J853" s="64" t="s">
        <v>2331</v>
      </c>
      <c r="K853" s="6"/>
      <c r="L853" s="65"/>
      <c r="M853" s="66"/>
      <c r="N853" s="65"/>
      <c r="O853" s="66"/>
      <c r="P853" s="67">
        <f>SUBTOTAL(9,P854:P870)</f>
        <v>0</v>
      </c>
      <c r="Q853" s="68"/>
      <c r="R853" s="69">
        <f>SUBTOTAL(9,R854:R870)</f>
        <v>3.8651599999999994E-2</v>
      </c>
      <c r="S853" s="66"/>
      <c r="T853" s="69">
        <f>SUBTOTAL(9,T854:T870)</f>
        <v>0</v>
      </c>
      <c r="U853" s="118" t="s">
        <v>2908</v>
      </c>
      <c r="V853" s="67">
        <f>SUBTOTAL(9,V854:V870)</f>
        <v>0</v>
      </c>
      <c r="W853" s="67">
        <f>SUBTOTAL(9,W854:W870)</f>
        <v>0</v>
      </c>
      <c r="X853" s="70"/>
      <c r="Y853" s="26"/>
      <c r="Z853" s="26"/>
      <c r="AB853" s="24" t="s">
        <v>294</v>
      </c>
    </row>
    <row r="854" spans="6:28" s="71" customFormat="1" outlineLevel="4">
      <c r="F854" s="17">
        <v>447</v>
      </c>
      <c r="G854" s="18" t="s">
        <v>2929</v>
      </c>
      <c r="H854" s="72" t="s">
        <v>4301</v>
      </c>
      <c r="I854" s="72"/>
      <c r="J854" s="73" t="s">
        <v>1531</v>
      </c>
      <c r="K854" s="18" t="s">
        <v>2909</v>
      </c>
      <c r="L854" s="74">
        <v>24.92</v>
      </c>
      <c r="M854" s="21"/>
      <c r="N854" s="74">
        <f>L854*(1+M854/100)</f>
        <v>24.92</v>
      </c>
      <c r="O854" s="145"/>
      <c r="P854" s="22">
        <f>N854*O854</f>
        <v>0</v>
      </c>
      <c r="Q854" s="75">
        <v>6.3000000000000003E-4</v>
      </c>
      <c r="R854" s="76">
        <f>N854*Q854</f>
        <v>1.5699600000000001E-2</v>
      </c>
      <c r="S854" s="75"/>
      <c r="T854" s="76">
        <f>N854*S854</f>
        <v>0</v>
      </c>
      <c r="U854" s="22">
        <v>21</v>
      </c>
      <c r="V854" s="22">
        <f>P854*(U854/100)</f>
        <v>0</v>
      </c>
      <c r="W854" s="22">
        <f>P854+V854</f>
        <v>0</v>
      </c>
      <c r="X854" s="73"/>
      <c r="Y854" s="72" t="s">
        <v>3134</v>
      </c>
      <c r="Z854" s="72" t="s">
        <v>3083</v>
      </c>
      <c r="AA854" s="143" t="s">
        <v>296</v>
      </c>
      <c r="AB854" s="24" t="s">
        <v>294</v>
      </c>
    </row>
    <row r="855" spans="6:28" s="77" customFormat="1" outlineLevel="5">
      <c r="F855" s="78"/>
      <c r="G855" s="79"/>
      <c r="H855" s="79"/>
      <c r="I855" s="79"/>
      <c r="J855" s="80" t="s">
        <v>2198</v>
      </c>
      <c r="K855" s="79"/>
      <c r="L855" s="81">
        <v>7</v>
      </c>
      <c r="M855" s="82"/>
      <c r="N855" s="83"/>
      <c r="O855" s="82"/>
      <c r="P855" s="84"/>
      <c r="Q855" s="85"/>
      <c r="R855" s="82"/>
      <c r="S855" s="82"/>
      <c r="T855" s="82"/>
      <c r="U855" s="119" t="s">
        <v>2908</v>
      </c>
      <c r="V855" s="82"/>
      <c r="W855" s="82"/>
      <c r="X855" s="80"/>
      <c r="Y855" s="79"/>
      <c r="Z855" s="79"/>
      <c r="AB855" s="24" t="s">
        <v>294</v>
      </c>
    </row>
    <row r="856" spans="6:28" s="77" customFormat="1" outlineLevel="5">
      <c r="F856" s="78"/>
      <c r="G856" s="79"/>
      <c r="H856" s="79"/>
      <c r="I856" s="79"/>
      <c r="J856" s="80" t="s">
        <v>2378</v>
      </c>
      <c r="K856" s="79"/>
      <c r="L856" s="81">
        <v>15.72</v>
      </c>
      <c r="M856" s="82"/>
      <c r="N856" s="83"/>
      <c r="O856" s="82"/>
      <c r="P856" s="84"/>
      <c r="Q856" s="85"/>
      <c r="R856" s="82"/>
      <c r="S856" s="82"/>
      <c r="T856" s="82"/>
      <c r="U856" s="119" t="s">
        <v>2908</v>
      </c>
      <c r="V856" s="82"/>
      <c r="W856" s="82"/>
      <c r="X856" s="80"/>
      <c r="Y856" s="79"/>
      <c r="Z856" s="79"/>
      <c r="AB856" s="24" t="s">
        <v>294</v>
      </c>
    </row>
    <row r="857" spans="6:28" s="77" customFormat="1" outlineLevel="5">
      <c r="F857" s="78"/>
      <c r="G857" s="79"/>
      <c r="H857" s="79"/>
      <c r="I857" s="79"/>
      <c r="J857" s="80" t="s">
        <v>2213</v>
      </c>
      <c r="K857" s="79"/>
      <c r="L857" s="81">
        <v>2.2000000000000002</v>
      </c>
      <c r="M857" s="82"/>
      <c r="N857" s="83"/>
      <c r="O857" s="82"/>
      <c r="P857" s="84"/>
      <c r="Q857" s="85"/>
      <c r="R857" s="82"/>
      <c r="S857" s="82"/>
      <c r="T857" s="82"/>
      <c r="U857" s="119" t="s">
        <v>2908</v>
      </c>
      <c r="V857" s="82"/>
      <c r="W857" s="82"/>
      <c r="X857" s="80"/>
      <c r="Y857" s="79"/>
      <c r="Z857" s="79"/>
      <c r="AB857" s="24" t="s">
        <v>294</v>
      </c>
    </row>
    <row r="858" spans="6:28" s="71" customFormat="1" outlineLevel="4">
      <c r="F858" s="17">
        <v>448</v>
      </c>
      <c r="G858" s="18" t="s">
        <v>2929</v>
      </c>
      <c r="H858" s="72" t="s">
        <v>4300</v>
      </c>
      <c r="I858" s="72"/>
      <c r="J858" s="73" t="s">
        <v>1541</v>
      </c>
      <c r="K858" s="18" t="s">
        <v>2909</v>
      </c>
      <c r="L858" s="74">
        <v>22.4</v>
      </c>
      <c r="M858" s="21"/>
      <c r="N858" s="74">
        <f>L858*(1+M858/100)</f>
        <v>22.4</v>
      </c>
      <c r="O858" s="145"/>
      <c r="P858" s="22">
        <f>N858*O858</f>
        <v>0</v>
      </c>
      <c r="Q858" s="75">
        <v>9.3000000000000005E-4</v>
      </c>
      <c r="R858" s="76">
        <f>N858*Q858</f>
        <v>2.0832E-2</v>
      </c>
      <c r="S858" s="75"/>
      <c r="T858" s="76">
        <f>N858*S858</f>
        <v>0</v>
      </c>
      <c r="U858" s="22">
        <v>21</v>
      </c>
      <c r="V858" s="22">
        <f>P858*(U858/100)</f>
        <v>0</v>
      </c>
      <c r="W858" s="22">
        <f>P858+V858</f>
        <v>0</v>
      </c>
      <c r="X858" s="73"/>
      <c r="Y858" s="72" t="s">
        <v>3134</v>
      </c>
      <c r="Z858" s="72" t="s">
        <v>3083</v>
      </c>
      <c r="AA858" s="143" t="s">
        <v>296</v>
      </c>
      <c r="AB858" s="24" t="s">
        <v>294</v>
      </c>
    </row>
    <row r="859" spans="6:28" s="77" customFormat="1" outlineLevel="5">
      <c r="F859" s="78"/>
      <c r="G859" s="79"/>
      <c r="H859" s="79"/>
      <c r="I859" s="79"/>
      <c r="J859" s="80" t="s">
        <v>2302</v>
      </c>
      <c r="K859" s="79"/>
      <c r="L859" s="81">
        <v>22.4</v>
      </c>
      <c r="M859" s="82"/>
      <c r="N859" s="83"/>
      <c r="O859" s="82"/>
      <c r="P859" s="84"/>
      <c r="Q859" s="85"/>
      <c r="R859" s="82"/>
      <c r="S859" s="82"/>
      <c r="T859" s="82"/>
      <c r="U859" s="119" t="s">
        <v>2908</v>
      </c>
      <c r="V859" s="82"/>
      <c r="W859" s="82"/>
      <c r="X859" s="80"/>
      <c r="Y859" s="79"/>
      <c r="Z859" s="79"/>
      <c r="AB859" s="24" t="s">
        <v>294</v>
      </c>
    </row>
    <row r="860" spans="6:28" s="71" customFormat="1" outlineLevel="4">
      <c r="F860" s="17">
        <v>449</v>
      </c>
      <c r="G860" s="18" t="s">
        <v>2906</v>
      </c>
      <c r="H860" s="72" t="s">
        <v>4577</v>
      </c>
      <c r="I860" s="72"/>
      <c r="J860" s="73" t="s">
        <v>2587</v>
      </c>
      <c r="K860" s="18" t="s">
        <v>2936</v>
      </c>
      <c r="L860" s="74">
        <v>0.76800000000000002</v>
      </c>
      <c r="M860" s="21"/>
      <c r="N860" s="74">
        <f>L860*(1+M860/100)</f>
        <v>0.76800000000000002</v>
      </c>
      <c r="O860" s="145"/>
      <c r="P860" s="22">
        <f>N860*O860</f>
        <v>0</v>
      </c>
      <c r="Q860" s="75">
        <v>0</v>
      </c>
      <c r="R860" s="76">
        <f>N860*Q860</f>
        <v>0</v>
      </c>
      <c r="S860" s="75"/>
      <c r="T860" s="76">
        <f>N860*S860</f>
        <v>0</v>
      </c>
      <c r="U860" s="22">
        <v>21</v>
      </c>
      <c r="V860" s="22">
        <f>P860*(U860/100)</f>
        <v>0</v>
      </c>
      <c r="W860" s="22">
        <f>P860+V860</f>
        <v>0</v>
      </c>
      <c r="X860" s="73"/>
      <c r="Y860" s="72" t="s">
        <v>3134</v>
      </c>
      <c r="Z860" s="72" t="s">
        <v>3083</v>
      </c>
      <c r="AA860" s="143" t="s">
        <v>295</v>
      </c>
      <c r="AB860" s="24" t="s">
        <v>294</v>
      </c>
    </row>
    <row r="861" spans="6:28" s="77" customFormat="1" outlineLevel="5">
      <c r="F861" s="78"/>
      <c r="G861" s="79"/>
      <c r="H861" s="79"/>
      <c r="I861" s="79"/>
      <c r="J861" s="80" t="s">
        <v>2377</v>
      </c>
      <c r="K861" s="79"/>
      <c r="L861" s="81">
        <v>0.12400000000000001</v>
      </c>
      <c r="M861" s="82"/>
      <c r="N861" s="83"/>
      <c r="O861" s="82"/>
      <c r="P861" s="84"/>
      <c r="Q861" s="85"/>
      <c r="R861" s="82"/>
      <c r="S861" s="82"/>
      <c r="T861" s="82"/>
      <c r="U861" s="119" t="s">
        <v>2908</v>
      </c>
      <c r="V861" s="82"/>
      <c r="W861" s="82"/>
      <c r="X861" s="80"/>
      <c r="Y861" s="79"/>
      <c r="Z861" s="79"/>
      <c r="AB861" s="24" t="s">
        <v>294</v>
      </c>
    </row>
    <row r="862" spans="6:28" s="77" customFormat="1" outlineLevel="5">
      <c r="F862" s="78"/>
      <c r="G862" s="79"/>
      <c r="H862" s="79"/>
      <c r="I862" s="79"/>
      <c r="J862" s="80" t="s">
        <v>2379</v>
      </c>
      <c r="K862" s="79"/>
      <c r="L862" s="81">
        <v>0.152</v>
      </c>
      <c r="M862" s="82"/>
      <c r="N862" s="83"/>
      <c r="O862" s="82"/>
      <c r="P862" s="84"/>
      <c r="Q862" s="85"/>
      <c r="R862" s="82"/>
      <c r="S862" s="82"/>
      <c r="T862" s="82"/>
      <c r="U862" s="119" t="s">
        <v>2908</v>
      </c>
      <c r="V862" s="82"/>
      <c r="W862" s="82"/>
      <c r="X862" s="80"/>
      <c r="Y862" s="79"/>
      <c r="Z862" s="79"/>
      <c r="AB862" s="24" t="s">
        <v>294</v>
      </c>
    </row>
    <row r="863" spans="6:28" s="77" customFormat="1" outlineLevel="5">
      <c r="F863" s="78"/>
      <c r="G863" s="79"/>
      <c r="H863" s="79"/>
      <c r="I863" s="79"/>
      <c r="J863" s="80" t="s">
        <v>2620</v>
      </c>
      <c r="K863" s="79"/>
      <c r="L863" s="81">
        <v>0.40400000000000003</v>
      </c>
      <c r="M863" s="82"/>
      <c r="N863" s="83"/>
      <c r="O863" s="82"/>
      <c r="P863" s="84"/>
      <c r="Q863" s="85"/>
      <c r="R863" s="82"/>
      <c r="S863" s="82"/>
      <c r="T863" s="82"/>
      <c r="U863" s="119" t="s">
        <v>2908</v>
      </c>
      <c r="V863" s="82"/>
      <c r="W863" s="82"/>
      <c r="X863" s="80"/>
      <c r="Y863" s="79"/>
      <c r="Z863" s="79"/>
      <c r="AB863" s="24" t="s">
        <v>294</v>
      </c>
    </row>
    <row r="864" spans="6:28" s="77" customFormat="1" outlineLevel="5">
      <c r="F864" s="78"/>
      <c r="G864" s="79"/>
      <c r="H864" s="79"/>
      <c r="I864" s="79"/>
      <c r="J864" s="80" t="s">
        <v>2263</v>
      </c>
      <c r="K864" s="79"/>
      <c r="L864" s="81">
        <v>8.8000000000000009E-2</v>
      </c>
      <c r="M864" s="82"/>
      <c r="N864" s="83"/>
      <c r="O864" s="82"/>
      <c r="P864" s="84"/>
      <c r="Q864" s="85"/>
      <c r="R864" s="82"/>
      <c r="S864" s="82"/>
      <c r="T864" s="82"/>
      <c r="U864" s="119" t="s">
        <v>2908</v>
      </c>
      <c r="V864" s="82"/>
      <c r="W864" s="82"/>
      <c r="X864" s="80"/>
      <c r="Y864" s="79"/>
      <c r="Z864" s="79"/>
      <c r="AB864" s="24" t="s">
        <v>294</v>
      </c>
    </row>
    <row r="865" spans="6:28" s="71" customFormat="1" outlineLevel="4">
      <c r="F865" s="17">
        <v>450</v>
      </c>
      <c r="G865" s="18" t="s">
        <v>2929</v>
      </c>
      <c r="H865" s="72" t="s">
        <v>4309</v>
      </c>
      <c r="I865" s="72"/>
      <c r="J865" s="73" t="s">
        <v>2890</v>
      </c>
      <c r="K865" s="18" t="s">
        <v>2935</v>
      </c>
      <c r="L865" s="74">
        <v>21.2</v>
      </c>
      <c r="M865" s="21"/>
      <c r="N865" s="74">
        <f>L865*(1+M865/100)</f>
        <v>21.2</v>
      </c>
      <c r="O865" s="145"/>
      <c r="P865" s="22">
        <f>N865*O865</f>
        <v>0</v>
      </c>
      <c r="Q865" s="75">
        <v>1E-4</v>
      </c>
      <c r="R865" s="76">
        <f>N865*Q865</f>
        <v>2.1199999999999999E-3</v>
      </c>
      <c r="S865" s="75"/>
      <c r="T865" s="76">
        <f>N865*S865</f>
        <v>0</v>
      </c>
      <c r="U865" s="22">
        <v>21</v>
      </c>
      <c r="V865" s="22">
        <f>P865*(U865/100)</f>
        <v>0</v>
      </c>
      <c r="W865" s="22">
        <f>P865+V865</f>
        <v>0</v>
      </c>
      <c r="X865" s="73"/>
      <c r="Y865" s="72" t="s">
        <v>3134</v>
      </c>
      <c r="Z865" s="72" t="s">
        <v>3083</v>
      </c>
      <c r="AA865" s="143" t="s">
        <v>296</v>
      </c>
      <c r="AB865" s="24" t="s">
        <v>294</v>
      </c>
    </row>
    <row r="866" spans="6:28" s="77" customFormat="1" outlineLevel="5">
      <c r="F866" s="78"/>
      <c r="G866" s="79"/>
      <c r="H866" s="79"/>
      <c r="I866" s="79"/>
      <c r="J866" s="80" t="s">
        <v>2200</v>
      </c>
      <c r="K866" s="79"/>
      <c r="L866" s="81">
        <v>3.1</v>
      </c>
      <c r="M866" s="82"/>
      <c r="N866" s="83"/>
      <c r="O866" s="82"/>
      <c r="P866" s="84"/>
      <c r="Q866" s="85"/>
      <c r="R866" s="82"/>
      <c r="S866" s="82"/>
      <c r="T866" s="82"/>
      <c r="U866" s="119" t="s">
        <v>2908</v>
      </c>
      <c r="V866" s="82"/>
      <c r="W866" s="82"/>
      <c r="X866" s="80"/>
      <c r="Y866" s="79"/>
      <c r="Z866" s="79"/>
      <c r="AB866" s="24" t="s">
        <v>294</v>
      </c>
    </row>
    <row r="867" spans="6:28" s="77" customFormat="1" outlineLevel="5">
      <c r="F867" s="78"/>
      <c r="G867" s="79"/>
      <c r="H867" s="79"/>
      <c r="I867" s="79"/>
      <c r="J867" s="80" t="s">
        <v>2202</v>
      </c>
      <c r="K867" s="79"/>
      <c r="L867" s="81">
        <v>3.8</v>
      </c>
      <c r="M867" s="82"/>
      <c r="N867" s="83"/>
      <c r="O867" s="82"/>
      <c r="P867" s="84"/>
      <c r="Q867" s="85"/>
      <c r="R867" s="82"/>
      <c r="S867" s="82"/>
      <c r="T867" s="82"/>
      <c r="U867" s="119" t="s">
        <v>2908</v>
      </c>
      <c r="V867" s="82"/>
      <c r="W867" s="82"/>
      <c r="X867" s="80"/>
      <c r="Y867" s="79"/>
      <c r="Z867" s="79"/>
      <c r="AB867" s="24" t="s">
        <v>294</v>
      </c>
    </row>
    <row r="868" spans="6:28" s="77" customFormat="1" outlineLevel="5">
      <c r="F868" s="78"/>
      <c r="G868" s="79"/>
      <c r="H868" s="79"/>
      <c r="I868" s="79"/>
      <c r="J868" s="80" t="s">
        <v>2253</v>
      </c>
      <c r="K868" s="79"/>
      <c r="L868" s="81">
        <v>12.1</v>
      </c>
      <c r="M868" s="82"/>
      <c r="N868" s="83"/>
      <c r="O868" s="82"/>
      <c r="P868" s="84"/>
      <c r="Q868" s="85"/>
      <c r="R868" s="82"/>
      <c r="S868" s="82"/>
      <c r="T868" s="82"/>
      <c r="U868" s="119" t="s">
        <v>2908</v>
      </c>
      <c r="V868" s="82"/>
      <c r="W868" s="82"/>
      <c r="X868" s="80"/>
      <c r="Y868" s="79"/>
      <c r="Z868" s="79"/>
      <c r="AB868" s="24" t="s">
        <v>294</v>
      </c>
    </row>
    <row r="869" spans="6:28" s="77" customFormat="1" outlineLevel="5">
      <c r="F869" s="78"/>
      <c r="G869" s="79"/>
      <c r="H869" s="79"/>
      <c r="I869" s="79"/>
      <c r="J869" s="80" t="s">
        <v>2180</v>
      </c>
      <c r="K869" s="79"/>
      <c r="L869" s="81">
        <v>2.2000000000000002</v>
      </c>
      <c r="M869" s="82"/>
      <c r="N869" s="83"/>
      <c r="O869" s="82"/>
      <c r="P869" s="84"/>
      <c r="Q869" s="85"/>
      <c r="R869" s="82"/>
      <c r="S869" s="82"/>
      <c r="T869" s="82"/>
      <c r="U869" s="119" t="s">
        <v>2908</v>
      </c>
      <c r="V869" s="82"/>
      <c r="W869" s="82"/>
      <c r="X869" s="80"/>
      <c r="Y869" s="79"/>
      <c r="Z869" s="79"/>
      <c r="AB869" s="24" t="s">
        <v>294</v>
      </c>
    </row>
    <row r="870" spans="6:28" s="120" customFormat="1" ht="12.75" customHeight="1" outlineLevel="4">
      <c r="F870" s="121"/>
      <c r="G870" s="122"/>
      <c r="H870" s="122"/>
      <c r="I870" s="122"/>
      <c r="J870" s="123"/>
      <c r="K870" s="122"/>
      <c r="L870" s="124"/>
      <c r="M870" s="125"/>
      <c r="N870" s="124"/>
      <c r="O870" s="125"/>
      <c r="P870" s="126"/>
      <c r="Q870" s="127"/>
      <c r="R870" s="125"/>
      <c r="S870" s="125"/>
      <c r="T870" s="125"/>
      <c r="U870" s="128" t="s">
        <v>2908</v>
      </c>
      <c r="V870" s="125"/>
      <c r="W870" s="125"/>
      <c r="X870" s="125"/>
      <c r="Y870" s="122"/>
      <c r="Z870" s="122"/>
      <c r="AB870" s="24" t="s">
        <v>294</v>
      </c>
    </row>
    <row r="871" spans="6:28" s="62" customFormat="1" ht="16.5" customHeight="1" outlineLevel="3">
      <c r="F871" s="63"/>
      <c r="G871" s="6"/>
      <c r="H871" s="64"/>
      <c r="I871" s="64"/>
      <c r="J871" s="64" t="s">
        <v>2546</v>
      </c>
      <c r="K871" s="6"/>
      <c r="L871" s="65"/>
      <c r="M871" s="66"/>
      <c r="N871" s="65"/>
      <c r="O871" s="66"/>
      <c r="P871" s="67">
        <f>SUBTOTAL(9,P872:P875)</f>
        <v>0</v>
      </c>
      <c r="Q871" s="68"/>
      <c r="R871" s="69">
        <f>SUBTOTAL(9,R872:R875)</f>
        <v>253.23920460000002</v>
      </c>
      <c r="S871" s="66"/>
      <c r="T871" s="69">
        <f>SUBTOTAL(9,T872:T875)</f>
        <v>0</v>
      </c>
      <c r="U871" s="118" t="s">
        <v>2908</v>
      </c>
      <c r="V871" s="67">
        <f>SUBTOTAL(9,V872:V875)</f>
        <v>0</v>
      </c>
      <c r="W871" s="67">
        <f>SUBTOTAL(9,W872:W875)</f>
        <v>0</v>
      </c>
      <c r="X871" s="70"/>
      <c r="Y871" s="26"/>
      <c r="Z871" s="26"/>
      <c r="AB871" s="24" t="s">
        <v>294</v>
      </c>
    </row>
    <row r="872" spans="6:28" s="71" customFormat="1" outlineLevel="4">
      <c r="F872" s="17">
        <v>451</v>
      </c>
      <c r="G872" s="18" t="s">
        <v>2929</v>
      </c>
      <c r="H872" s="72" t="s">
        <v>4201</v>
      </c>
      <c r="I872" s="72"/>
      <c r="J872" s="73" t="s">
        <v>1444</v>
      </c>
      <c r="K872" s="18" t="s">
        <v>2935</v>
      </c>
      <c r="L872" s="74">
        <v>105.57</v>
      </c>
      <c r="M872" s="21">
        <v>0</v>
      </c>
      <c r="N872" s="74">
        <f>L872*(1+M872/100)</f>
        <v>105.57</v>
      </c>
      <c r="O872" s="145"/>
      <c r="P872" s="22">
        <f>N872*O872</f>
        <v>0</v>
      </c>
      <c r="Q872" s="75">
        <v>0.23845</v>
      </c>
      <c r="R872" s="76">
        <f>N872*Q872</f>
        <v>25.173166499999997</v>
      </c>
      <c r="S872" s="75"/>
      <c r="T872" s="76">
        <f>N872*S872</f>
        <v>0</v>
      </c>
      <c r="U872" s="22">
        <v>21</v>
      </c>
      <c r="V872" s="22">
        <f>P872*(U872/100)</f>
        <v>0</v>
      </c>
      <c r="W872" s="22">
        <f>P872+V872</f>
        <v>0</v>
      </c>
      <c r="X872" s="73"/>
      <c r="Y872" s="72" t="s">
        <v>3134</v>
      </c>
      <c r="Z872" s="72" t="s">
        <v>3083</v>
      </c>
      <c r="AA872" s="143" t="s">
        <v>296</v>
      </c>
      <c r="AB872" s="24" t="s">
        <v>294</v>
      </c>
    </row>
    <row r="873" spans="6:28" s="71" customFormat="1" outlineLevel="4">
      <c r="F873" s="17">
        <v>452</v>
      </c>
      <c r="G873" s="18" t="s">
        <v>2929</v>
      </c>
      <c r="H873" s="72" t="s">
        <v>4196</v>
      </c>
      <c r="I873" s="72"/>
      <c r="J873" s="73" t="s">
        <v>2527</v>
      </c>
      <c r="K873" s="18" t="s">
        <v>2935</v>
      </c>
      <c r="L873" s="74">
        <v>105.57</v>
      </c>
      <c r="M873" s="21">
        <v>0</v>
      </c>
      <c r="N873" s="74">
        <f>L873*(1+M873/100)</f>
        <v>105.57</v>
      </c>
      <c r="O873" s="145"/>
      <c r="P873" s="22">
        <f>N873*O873</f>
        <v>0</v>
      </c>
      <c r="Q873" s="75">
        <v>3.3E-4</v>
      </c>
      <c r="R873" s="76">
        <f>N873*Q873</f>
        <v>3.4838099999999997E-2</v>
      </c>
      <c r="S873" s="75"/>
      <c r="T873" s="76">
        <f>N873*S873</f>
        <v>0</v>
      </c>
      <c r="U873" s="22">
        <v>21</v>
      </c>
      <c r="V873" s="22">
        <f>P873*(U873/100)</f>
        <v>0</v>
      </c>
      <c r="W873" s="22">
        <f>P873+V873</f>
        <v>0</v>
      </c>
      <c r="X873" s="73"/>
      <c r="Y873" s="72" t="s">
        <v>3134</v>
      </c>
      <c r="Z873" s="72" t="s">
        <v>3083</v>
      </c>
      <c r="AA873" s="143" t="s">
        <v>296</v>
      </c>
      <c r="AB873" s="24" t="s">
        <v>294</v>
      </c>
    </row>
    <row r="874" spans="6:28" s="71" customFormat="1" outlineLevel="4">
      <c r="F874" s="17">
        <v>453</v>
      </c>
      <c r="G874" s="18" t="s">
        <v>2929</v>
      </c>
      <c r="H874" s="72" t="s">
        <v>4200</v>
      </c>
      <c r="I874" s="72"/>
      <c r="J874" s="73" t="s">
        <v>1492</v>
      </c>
      <c r="K874" s="18" t="s">
        <v>2936</v>
      </c>
      <c r="L874" s="74">
        <v>105.57</v>
      </c>
      <c r="M874" s="21">
        <v>0</v>
      </c>
      <c r="N874" s="74">
        <f>L874*(1+M874/100)</f>
        <v>105.57</v>
      </c>
      <c r="O874" s="145"/>
      <c r="P874" s="22">
        <f>N874*O874</f>
        <v>0</v>
      </c>
      <c r="Q874" s="75">
        <v>2.16</v>
      </c>
      <c r="R874" s="76">
        <f>N874*Q874</f>
        <v>228.03120000000001</v>
      </c>
      <c r="S874" s="75"/>
      <c r="T874" s="76">
        <f>N874*S874</f>
        <v>0</v>
      </c>
      <c r="U874" s="22">
        <v>21</v>
      </c>
      <c r="V874" s="22">
        <f>P874*(U874/100)</f>
        <v>0</v>
      </c>
      <c r="W874" s="22">
        <f>P874+V874</f>
        <v>0</v>
      </c>
      <c r="X874" s="73"/>
      <c r="Y874" s="72" t="s">
        <v>3134</v>
      </c>
      <c r="Z874" s="72" t="s">
        <v>3083</v>
      </c>
      <c r="AA874" s="143" t="s">
        <v>296</v>
      </c>
      <c r="AB874" s="24" t="s">
        <v>294</v>
      </c>
    </row>
    <row r="875" spans="6:28" s="120" customFormat="1" ht="12.75" customHeight="1" outlineLevel="4">
      <c r="F875" s="121"/>
      <c r="G875" s="122"/>
      <c r="H875" s="122"/>
      <c r="I875" s="122"/>
      <c r="J875" s="123"/>
      <c r="K875" s="122"/>
      <c r="L875" s="124"/>
      <c r="M875" s="125"/>
      <c r="N875" s="124"/>
      <c r="O875" s="125"/>
      <c r="P875" s="126"/>
      <c r="Q875" s="127"/>
      <c r="R875" s="125"/>
      <c r="S875" s="125"/>
      <c r="T875" s="125"/>
      <c r="U875" s="128" t="s">
        <v>2908</v>
      </c>
      <c r="V875" s="125"/>
      <c r="W875" s="125"/>
      <c r="X875" s="125"/>
      <c r="Y875" s="122"/>
      <c r="Z875" s="122"/>
      <c r="AB875" s="24" t="s">
        <v>294</v>
      </c>
    </row>
    <row r="876" spans="6:28" s="62" customFormat="1" ht="16.5" customHeight="1" outlineLevel="3">
      <c r="F876" s="63"/>
      <c r="G876" s="6"/>
      <c r="H876" s="64"/>
      <c r="I876" s="64"/>
      <c r="J876" s="64" t="s">
        <v>2368</v>
      </c>
      <c r="K876" s="6"/>
      <c r="L876" s="65"/>
      <c r="M876" s="66"/>
      <c r="N876" s="65"/>
      <c r="O876" s="66"/>
      <c r="P876" s="67">
        <f>SUBTOTAL(9,P877:P884)</f>
        <v>0</v>
      </c>
      <c r="Q876" s="68"/>
      <c r="R876" s="69">
        <f>SUBTOTAL(9,R877:R884)</f>
        <v>15.635515479999999</v>
      </c>
      <c r="S876" s="66"/>
      <c r="T876" s="69">
        <f>SUBTOTAL(9,T877:T884)</f>
        <v>0</v>
      </c>
      <c r="U876" s="118" t="s">
        <v>2908</v>
      </c>
      <c r="V876" s="67">
        <f>SUBTOTAL(9,V877:V884)</f>
        <v>0</v>
      </c>
      <c r="W876" s="67">
        <f>SUBTOTAL(9,W877:W884)</f>
        <v>0</v>
      </c>
      <c r="X876" s="70"/>
      <c r="Y876" s="26"/>
      <c r="Z876" s="26"/>
      <c r="AB876" s="24" t="s">
        <v>294</v>
      </c>
    </row>
    <row r="877" spans="6:28" s="71" customFormat="1" outlineLevel="4">
      <c r="F877" s="17">
        <v>454</v>
      </c>
      <c r="G877" s="18" t="s">
        <v>2929</v>
      </c>
      <c r="H877" s="72" t="s">
        <v>1721</v>
      </c>
      <c r="I877" s="72"/>
      <c r="J877" s="73" t="s">
        <v>1050</v>
      </c>
      <c r="K877" s="18" t="s">
        <v>2935</v>
      </c>
      <c r="L877" s="74">
        <v>70</v>
      </c>
      <c r="M877" s="21">
        <v>0</v>
      </c>
      <c r="N877" s="74">
        <f>L877*(1+M877/100)</f>
        <v>70</v>
      </c>
      <c r="O877" s="145"/>
      <c r="P877" s="22">
        <f>N877*O877</f>
        <v>0</v>
      </c>
      <c r="Q877" s="75">
        <v>0.1968</v>
      </c>
      <c r="R877" s="76">
        <f>N877*Q877</f>
        <v>13.776</v>
      </c>
      <c r="S877" s="75"/>
      <c r="T877" s="76">
        <f>N877*S877</f>
        <v>0</v>
      </c>
      <c r="U877" s="22">
        <v>21</v>
      </c>
      <c r="V877" s="22">
        <f>P877*(U877/100)</f>
        <v>0</v>
      </c>
      <c r="W877" s="22">
        <f>P877+V877</f>
        <v>0</v>
      </c>
      <c r="X877" s="73"/>
      <c r="Y877" s="72" t="s">
        <v>3134</v>
      </c>
      <c r="Z877" s="72" t="s">
        <v>3083</v>
      </c>
      <c r="AA877" s="143" t="s">
        <v>295</v>
      </c>
      <c r="AB877" s="24" t="s">
        <v>294</v>
      </c>
    </row>
    <row r="878" spans="6:28" s="71" customFormat="1" outlineLevel="4">
      <c r="F878" s="17">
        <v>455</v>
      </c>
      <c r="G878" s="18" t="s">
        <v>2929</v>
      </c>
      <c r="H878" s="72" t="s">
        <v>4187</v>
      </c>
      <c r="I878" s="72"/>
      <c r="J878" s="73" t="s">
        <v>914</v>
      </c>
      <c r="K878" s="18" t="s">
        <v>2936</v>
      </c>
      <c r="L878" s="74">
        <v>3.57</v>
      </c>
      <c r="M878" s="21">
        <v>0</v>
      </c>
      <c r="N878" s="74">
        <f>L878*(1+M878/100)</f>
        <v>3.57</v>
      </c>
      <c r="O878" s="145"/>
      <c r="P878" s="22">
        <f>N878*O878</f>
        <v>0</v>
      </c>
      <c r="Q878" s="75">
        <v>0.505</v>
      </c>
      <c r="R878" s="76">
        <f>N878*Q878</f>
        <v>1.8028499999999998</v>
      </c>
      <c r="S878" s="75"/>
      <c r="T878" s="76">
        <f>N878*S878</f>
        <v>0</v>
      </c>
      <c r="U878" s="22">
        <v>21</v>
      </c>
      <c r="V878" s="22">
        <f>P878*(U878/100)</f>
        <v>0</v>
      </c>
      <c r="W878" s="22">
        <f>P878+V878</f>
        <v>0</v>
      </c>
      <c r="X878" s="73"/>
      <c r="Y878" s="72" t="s">
        <v>3134</v>
      </c>
      <c r="Z878" s="72" t="s">
        <v>3083</v>
      </c>
      <c r="AA878" s="143" t="s">
        <v>296</v>
      </c>
      <c r="AB878" s="24" t="s">
        <v>294</v>
      </c>
    </row>
    <row r="879" spans="6:28" s="77" customFormat="1" outlineLevel="5">
      <c r="F879" s="78"/>
      <c r="G879" s="79"/>
      <c r="H879" s="79"/>
      <c r="I879" s="79"/>
      <c r="J879" s="80" t="s">
        <v>3736</v>
      </c>
      <c r="K879" s="79"/>
      <c r="L879" s="81">
        <v>3.57</v>
      </c>
      <c r="M879" s="82"/>
      <c r="N879" s="83"/>
      <c r="O879" s="82"/>
      <c r="P879" s="84"/>
      <c r="Q879" s="85"/>
      <c r="R879" s="82"/>
      <c r="S879" s="82"/>
      <c r="T879" s="82"/>
      <c r="U879" s="119" t="s">
        <v>2908</v>
      </c>
      <c r="V879" s="82"/>
      <c r="W879" s="82"/>
      <c r="X879" s="80"/>
      <c r="Y879" s="79"/>
      <c r="Z879" s="79"/>
      <c r="AB879" s="24" t="s">
        <v>294</v>
      </c>
    </row>
    <row r="880" spans="6:28" s="71" customFormat="1" ht="24" outlineLevel="4">
      <c r="F880" s="17">
        <v>456</v>
      </c>
      <c r="G880" s="18" t="s">
        <v>2929</v>
      </c>
      <c r="H880" s="72" t="s">
        <v>4197</v>
      </c>
      <c r="I880" s="72"/>
      <c r="J880" s="73" t="s">
        <v>1098</v>
      </c>
      <c r="K880" s="18" t="s">
        <v>2909</v>
      </c>
      <c r="L880" s="74">
        <v>68.274000000000001</v>
      </c>
      <c r="M880" s="21">
        <v>0</v>
      </c>
      <c r="N880" s="74">
        <f>L880*(1+M880/100)</f>
        <v>68.274000000000001</v>
      </c>
      <c r="O880" s="145"/>
      <c r="P880" s="22">
        <f>N880*O880</f>
        <v>0</v>
      </c>
      <c r="Q880" s="75">
        <v>2.0000000000000002E-5</v>
      </c>
      <c r="R880" s="76">
        <f>N880*Q880</f>
        <v>1.3654800000000001E-3</v>
      </c>
      <c r="S880" s="75"/>
      <c r="T880" s="76">
        <f>N880*S880</f>
        <v>0</v>
      </c>
      <c r="U880" s="22">
        <v>21</v>
      </c>
      <c r="V880" s="22">
        <f>P880*(U880/100)</f>
        <v>0</v>
      </c>
      <c r="W880" s="22">
        <f>P880+V880</f>
        <v>0</v>
      </c>
      <c r="X880" s="73"/>
      <c r="Y880" s="72" t="s">
        <v>3134</v>
      </c>
      <c r="Z880" s="72" t="s">
        <v>3083</v>
      </c>
      <c r="AA880" s="143" t="s">
        <v>296</v>
      </c>
      <c r="AB880" s="24" t="s">
        <v>294</v>
      </c>
    </row>
    <row r="881" spans="6:28" s="71" customFormat="1" outlineLevel="4">
      <c r="F881" s="17">
        <v>457</v>
      </c>
      <c r="G881" s="18" t="s">
        <v>2929</v>
      </c>
      <c r="H881" s="72" t="s">
        <v>4196</v>
      </c>
      <c r="I881" s="72"/>
      <c r="J881" s="73" t="s">
        <v>2527</v>
      </c>
      <c r="K881" s="18" t="s">
        <v>2935</v>
      </c>
      <c r="L881" s="74">
        <v>70</v>
      </c>
      <c r="M881" s="21">
        <v>0</v>
      </c>
      <c r="N881" s="74">
        <f>L881*(1+M881/100)</f>
        <v>70</v>
      </c>
      <c r="O881" s="145"/>
      <c r="P881" s="22">
        <f>N881*O881</f>
        <v>0</v>
      </c>
      <c r="Q881" s="75">
        <v>3.3E-4</v>
      </c>
      <c r="R881" s="76">
        <f>N881*Q881</f>
        <v>2.3099999999999999E-2</v>
      </c>
      <c r="S881" s="75"/>
      <c r="T881" s="76">
        <f>N881*S881</f>
        <v>0</v>
      </c>
      <c r="U881" s="22">
        <v>21</v>
      </c>
      <c r="V881" s="22">
        <f>P881*(U881/100)</f>
        <v>0</v>
      </c>
      <c r="W881" s="22">
        <f>P881+V881</f>
        <v>0</v>
      </c>
      <c r="X881" s="73"/>
      <c r="Y881" s="72" t="s">
        <v>3134</v>
      </c>
      <c r="Z881" s="72" t="s">
        <v>3083</v>
      </c>
      <c r="AA881" s="143" t="s">
        <v>296</v>
      </c>
      <c r="AB881" s="24" t="s">
        <v>294</v>
      </c>
    </row>
    <row r="882" spans="6:28" s="71" customFormat="1" outlineLevel="4">
      <c r="F882" s="17">
        <v>458</v>
      </c>
      <c r="G882" s="18" t="s">
        <v>2929</v>
      </c>
      <c r="H882" s="72" t="s">
        <v>4195</v>
      </c>
      <c r="I882" s="72"/>
      <c r="J882" s="73" t="s">
        <v>2461</v>
      </c>
      <c r="K882" s="18" t="s">
        <v>2935</v>
      </c>
      <c r="L882" s="74">
        <v>70</v>
      </c>
      <c r="M882" s="21">
        <v>0</v>
      </c>
      <c r="N882" s="74">
        <f>L882*(1+M882/100)</f>
        <v>70</v>
      </c>
      <c r="O882" s="145"/>
      <c r="P882" s="22">
        <f>N882*O882</f>
        <v>0</v>
      </c>
      <c r="Q882" s="75">
        <v>1.2999999999999999E-4</v>
      </c>
      <c r="R882" s="76">
        <f>N882*Q882</f>
        <v>9.0999999999999987E-3</v>
      </c>
      <c r="S882" s="75"/>
      <c r="T882" s="76">
        <f>N882*S882</f>
        <v>0</v>
      </c>
      <c r="U882" s="22">
        <v>21</v>
      </c>
      <c r="V882" s="22">
        <f>P882*(U882/100)</f>
        <v>0</v>
      </c>
      <c r="W882" s="22">
        <f>P882+V882</f>
        <v>0</v>
      </c>
      <c r="X882" s="73"/>
      <c r="Y882" s="72" t="s">
        <v>3134</v>
      </c>
      <c r="Z882" s="72" t="s">
        <v>3083</v>
      </c>
      <c r="AA882" s="143" t="s">
        <v>296</v>
      </c>
      <c r="AB882" s="24" t="s">
        <v>294</v>
      </c>
    </row>
    <row r="883" spans="6:28" s="71" customFormat="1" outlineLevel="4">
      <c r="F883" s="17">
        <v>459</v>
      </c>
      <c r="G883" s="18" t="s">
        <v>2929</v>
      </c>
      <c r="H883" s="72" t="s">
        <v>4196</v>
      </c>
      <c r="I883" s="72"/>
      <c r="J883" s="73" t="s">
        <v>2527</v>
      </c>
      <c r="K883" s="18" t="s">
        <v>2935</v>
      </c>
      <c r="L883" s="74">
        <v>70</v>
      </c>
      <c r="M883" s="21">
        <v>0</v>
      </c>
      <c r="N883" s="74">
        <f>L883*(1+M883/100)</f>
        <v>70</v>
      </c>
      <c r="O883" s="145"/>
      <c r="P883" s="22">
        <f>N883*O883</f>
        <v>0</v>
      </c>
      <c r="Q883" s="75">
        <v>3.3E-4</v>
      </c>
      <c r="R883" s="76">
        <f>N883*Q883</f>
        <v>2.3099999999999999E-2</v>
      </c>
      <c r="S883" s="75"/>
      <c r="T883" s="76">
        <f>N883*S883</f>
        <v>0</v>
      </c>
      <c r="U883" s="22">
        <v>21</v>
      </c>
      <c r="V883" s="22">
        <f>P883*(U883/100)</f>
        <v>0</v>
      </c>
      <c r="W883" s="22">
        <f>P883+V883</f>
        <v>0</v>
      </c>
      <c r="X883" s="73"/>
      <c r="Y883" s="72" t="s">
        <v>3134</v>
      </c>
      <c r="Z883" s="72" t="s">
        <v>3083</v>
      </c>
      <c r="AA883" s="143" t="s">
        <v>296</v>
      </c>
      <c r="AB883" s="24" t="s">
        <v>294</v>
      </c>
    </row>
    <row r="884" spans="6:28" s="120" customFormat="1" ht="12.75" customHeight="1" outlineLevel="4">
      <c r="F884" s="121"/>
      <c r="G884" s="122"/>
      <c r="H884" s="122"/>
      <c r="I884" s="122"/>
      <c r="J884" s="123"/>
      <c r="K884" s="122"/>
      <c r="L884" s="124"/>
      <c r="M884" s="125"/>
      <c r="N884" s="124"/>
      <c r="O884" s="125"/>
      <c r="P884" s="126"/>
      <c r="Q884" s="127"/>
      <c r="R884" s="125"/>
      <c r="S884" s="125"/>
      <c r="T884" s="125"/>
      <c r="U884" s="128" t="s">
        <v>2908</v>
      </c>
      <c r="V884" s="125"/>
      <c r="W884" s="125"/>
      <c r="X884" s="125"/>
      <c r="Y884" s="122"/>
      <c r="Z884" s="122"/>
      <c r="AB884" s="24" t="s">
        <v>294</v>
      </c>
    </row>
    <row r="885" spans="6:28" s="62" customFormat="1" ht="16.5" customHeight="1" outlineLevel="3">
      <c r="F885" s="63"/>
      <c r="G885" s="6"/>
      <c r="H885" s="64"/>
      <c r="I885" s="64"/>
      <c r="J885" s="64" t="s">
        <v>1962</v>
      </c>
      <c r="K885" s="6"/>
      <c r="L885" s="65"/>
      <c r="M885" s="66"/>
      <c r="N885" s="65"/>
      <c r="O885" s="66"/>
      <c r="P885" s="67">
        <f>SUBTOTAL(9,P886:P899)</f>
        <v>0</v>
      </c>
      <c r="Q885" s="68"/>
      <c r="R885" s="69">
        <f>SUBTOTAL(9,R886:R899)</f>
        <v>18.6577624441376</v>
      </c>
      <c r="S885" s="66"/>
      <c r="T885" s="69">
        <f>SUBTOTAL(9,T886:T899)</f>
        <v>0</v>
      </c>
      <c r="U885" s="118" t="s">
        <v>2908</v>
      </c>
      <c r="V885" s="67">
        <f>SUBTOTAL(9,V886:V899)</f>
        <v>0</v>
      </c>
      <c r="W885" s="67">
        <f>SUBTOTAL(9,W886:W899)</f>
        <v>0</v>
      </c>
      <c r="X885" s="70"/>
      <c r="Y885" s="26"/>
      <c r="Z885" s="26"/>
      <c r="AB885" s="24" t="s">
        <v>294</v>
      </c>
    </row>
    <row r="886" spans="6:28" s="71" customFormat="1" outlineLevel="4">
      <c r="F886" s="17">
        <v>460</v>
      </c>
      <c r="G886" s="18" t="s">
        <v>2929</v>
      </c>
      <c r="H886" s="72" t="s">
        <v>4195</v>
      </c>
      <c r="I886" s="72"/>
      <c r="J886" s="73" t="s">
        <v>2461</v>
      </c>
      <c r="K886" s="18" t="s">
        <v>2935</v>
      </c>
      <c r="L886" s="74">
        <v>57.84</v>
      </c>
      <c r="M886" s="21">
        <v>0</v>
      </c>
      <c r="N886" s="74">
        <f t="shared" ref="N886:N892" si="90">L886*(1+M886/100)</f>
        <v>57.84</v>
      </c>
      <c r="O886" s="145"/>
      <c r="P886" s="22">
        <f t="shared" ref="P886:P892" si="91">N886*O886</f>
        <v>0</v>
      </c>
      <c r="Q886" s="75">
        <v>1.2999999999999999E-4</v>
      </c>
      <c r="R886" s="76">
        <f t="shared" ref="R886:R892" si="92">N886*Q886</f>
        <v>7.5192000000000002E-3</v>
      </c>
      <c r="S886" s="75"/>
      <c r="T886" s="76">
        <f t="shared" ref="T886:T892" si="93">N886*S886</f>
        <v>0</v>
      </c>
      <c r="U886" s="22">
        <v>21</v>
      </c>
      <c r="V886" s="22">
        <f t="shared" ref="V886:V892" si="94">P886*(U886/100)</f>
        <v>0</v>
      </c>
      <c r="W886" s="22">
        <f t="shared" ref="W886:W892" si="95">P886+V886</f>
        <v>0</v>
      </c>
      <c r="X886" s="73"/>
      <c r="Y886" s="72" t="s">
        <v>3134</v>
      </c>
      <c r="Z886" s="72" t="s">
        <v>3083</v>
      </c>
      <c r="AA886" s="143" t="s">
        <v>296</v>
      </c>
      <c r="AB886" s="24" t="s">
        <v>294</v>
      </c>
    </row>
    <row r="887" spans="6:28" s="71" customFormat="1" outlineLevel="4">
      <c r="F887" s="17">
        <v>461</v>
      </c>
      <c r="G887" s="18" t="s">
        <v>2929</v>
      </c>
      <c r="H887" s="72" t="s">
        <v>4196</v>
      </c>
      <c r="I887" s="72"/>
      <c r="J887" s="73" t="s">
        <v>2527</v>
      </c>
      <c r="K887" s="18" t="s">
        <v>2935</v>
      </c>
      <c r="L887" s="74">
        <v>57.84</v>
      </c>
      <c r="M887" s="21">
        <v>0</v>
      </c>
      <c r="N887" s="74">
        <f t="shared" si="90"/>
        <v>57.84</v>
      </c>
      <c r="O887" s="145"/>
      <c r="P887" s="22">
        <f t="shared" si="91"/>
        <v>0</v>
      </c>
      <c r="Q887" s="75">
        <v>3.3E-4</v>
      </c>
      <c r="R887" s="76">
        <f t="shared" si="92"/>
        <v>1.9087200000000002E-2</v>
      </c>
      <c r="S887" s="75"/>
      <c r="T887" s="76">
        <f t="shared" si="93"/>
        <v>0</v>
      </c>
      <c r="U887" s="22">
        <v>21</v>
      </c>
      <c r="V887" s="22">
        <f t="shared" si="94"/>
        <v>0</v>
      </c>
      <c r="W887" s="22">
        <f t="shared" si="95"/>
        <v>0</v>
      </c>
      <c r="X887" s="73"/>
      <c r="Y887" s="72" t="s">
        <v>3134</v>
      </c>
      <c r="Z887" s="72" t="s">
        <v>3083</v>
      </c>
      <c r="AA887" s="143" t="s">
        <v>296</v>
      </c>
      <c r="AB887" s="24" t="s">
        <v>294</v>
      </c>
    </row>
    <row r="888" spans="6:28" s="71" customFormat="1" outlineLevel="4">
      <c r="F888" s="17">
        <v>462</v>
      </c>
      <c r="G888" s="18" t="s">
        <v>2929</v>
      </c>
      <c r="H888" s="72" t="s">
        <v>4326</v>
      </c>
      <c r="I888" s="72"/>
      <c r="J888" s="73" t="s">
        <v>1626</v>
      </c>
      <c r="K888" s="18" t="s">
        <v>2935</v>
      </c>
      <c r="L888" s="74">
        <v>57.84</v>
      </c>
      <c r="M888" s="21">
        <v>0</v>
      </c>
      <c r="N888" s="74">
        <f t="shared" si="90"/>
        <v>57.84</v>
      </c>
      <c r="O888" s="145"/>
      <c r="P888" s="22">
        <f t="shared" si="91"/>
        <v>0</v>
      </c>
      <c r="Q888" s="75">
        <v>2.9999999999999997E-4</v>
      </c>
      <c r="R888" s="76">
        <f t="shared" si="92"/>
        <v>1.7351999999999999E-2</v>
      </c>
      <c r="S888" s="75"/>
      <c r="T888" s="76">
        <f t="shared" si="93"/>
        <v>0</v>
      </c>
      <c r="U888" s="22">
        <v>21</v>
      </c>
      <c r="V888" s="22">
        <f t="shared" si="94"/>
        <v>0</v>
      </c>
      <c r="W888" s="22">
        <f t="shared" si="95"/>
        <v>0</v>
      </c>
      <c r="X888" s="73"/>
      <c r="Y888" s="72" t="s">
        <v>3134</v>
      </c>
      <c r="Z888" s="72" t="s">
        <v>3083</v>
      </c>
      <c r="AA888" s="143" t="s">
        <v>296</v>
      </c>
      <c r="AB888" s="24" t="s">
        <v>294</v>
      </c>
    </row>
    <row r="889" spans="6:28" s="71" customFormat="1" outlineLevel="4">
      <c r="F889" s="17">
        <v>463</v>
      </c>
      <c r="G889" s="18" t="s">
        <v>2929</v>
      </c>
      <c r="H889" s="72" t="s">
        <v>1722</v>
      </c>
      <c r="I889" s="72"/>
      <c r="J889" s="73" t="s">
        <v>1004</v>
      </c>
      <c r="K889" s="18" t="s">
        <v>2935</v>
      </c>
      <c r="L889" s="74">
        <v>57.84</v>
      </c>
      <c r="M889" s="21">
        <v>0</v>
      </c>
      <c r="N889" s="74">
        <f t="shared" si="90"/>
        <v>57.84</v>
      </c>
      <c r="O889" s="145"/>
      <c r="P889" s="22">
        <f t="shared" si="91"/>
        <v>0</v>
      </c>
      <c r="Q889" s="75">
        <v>0.1968</v>
      </c>
      <c r="R889" s="76">
        <f t="shared" si="92"/>
        <v>11.382912000000001</v>
      </c>
      <c r="S889" s="75"/>
      <c r="T889" s="76">
        <f t="shared" si="93"/>
        <v>0</v>
      </c>
      <c r="U889" s="22">
        <v>21</v>
      </c>
      <c r="V889" s="22">
        <f t="shared" si="94"/>
        <v>0</v>
      </c>
      <c r="W889" s="22">
        <f t="shared" si="95"/>
        <v>0</v>
      </c>
      <c r="X889" s="73"/>
      <c r="Y889" s="72" t="s">
        <v>3134</v>
      </c>
      <c r="Z889" s="72" t="s">
        <v>3083</v>
      </c>
      <c r="AA889" s="143" t="s">
        <v>295</v>
      </c>
      <c r="AB889" s="24" t="s">
        <v>294</v>
      </c>
    </row>
    <row r="890" spans="6:28" s="71" customFormat="1" outlineLevel="4">
      <c r="F890" s="17">
        <v>464</v>
      </c>
      <c r="G890" s="18" t="s">
        <v>2929</v>
      </c>
      <c r="H890" s="72" t="s">
        <v>4306</v>
      </c>
      <c r="I890" s="72"/>
      <c r="J890" s="73" t="s">
        <v>1542</v>
      </c>
      <c r="K890" s="18" t="s">
        <v>2909</v>
      </c>
      <c r="L890" s="74">
        <v>34.6</v>
      </c>
      <c r="M890" s="21">
        <v>0</v>
      </c>
      <c r="N890" s="74">
        <f t="shared" si="90"/>
        <v>34.6</v>
      </c>
      <c r="O890" s="145"/>
      <c r="P890" s="22">
        <f t="shared" si="91"/>
        <v>0</v>
      </c>
      <c r="Q890" s="75">
        <v>3.0000000000000001E-5</v>
      </c>
      <c r="R890" s="76">
        <f t="shared" si="92"/>
        <v>1.0380000000000001E-3</v>
      </c>
      <c r="S890" s="75"/>
      <c r="T890" s="76">
        <f t="shared" si="93"/>
        <v>0</v>
      </c>
      <c r="U890" s="22">
        <v>21</v>
      </c>
      <c r="V890" s="22">
        <f t="shared" si="94"/>
        <v>0</v>
      </c>
      <c r="W890" s="22">
        <f t="shared" si="95"/>
        <v>0</v>
      </c>
      <c r="X890" s="73"/>
      <c r="Y890" s="72" t="s">
        <v>3134</v>
      </c>
      <c r="Z890" s="72" t="s">
        <v>3083</v>
      </c>
      <c r="AA890" s="143" t="s">
        <v>296</v>
      </c>
      <c r="AB890" s="24" t="s">
        <v>294</v>
      </c>
    </row>
    <row r="891" spans="6:28" s="71" customFormat="1" outlineLevel="4">
      <c r="F891" s="17">
        <v>465</v>
      </c>
      <c r="G891" s="18" t="s">
        <v>2906</v>
      </c>
      <c r="H891" s="72" t="s">
        <v>3722</v>
      </c>
      <c r="I891" s="72"/>
      <c r="J891" s="73" t="s">
        <v>1497</v>
      </c>
      <c r="K891" s="18" t="s">
        <v>2909</v>
      </c>
      <c r="L891" s="74">
        <v>34.6</v>
      </c>
      <c r="M891" s="21">
        <v>0</v>
      </c>
      <c r="N891" s="74">
        <f t="shared" si="90"/>
        <v>34.6</v>
      </c>
      <c r="O891" s="145"/>
      <c r="P891" s="22">
        <f t="shared" si="91"/>
        <v>0</v>
      </c>
      <c r="Q891" s="75">
        <v>2.0000000000000001E-4</v>
      </c>
      <c r="R891" s="76">
        <f t="shared" si="92"/>
        <v>6.9200000000000008E-3</v>
      </c>
      <c r="S891" s="75"/>
      <c r="T891" s="76">
        <f t="shared" si="93"/>
        <v>0</v>
      </c>
      <c r="U891" s="22">
        <v>21</v>
      </c>
      <c r="V891" s="22">
        <f t="shared" si="94"/>
        <v>0</v>
      </c>
      <c r="W891" s="22">
        <f t="shared" si="95"/>
        <v>0</v>
      </c>
      <c r="X891" s="73"/>
      <c r="Y891" s="72" t="s">
        <v>3134</v>
      </c>
      <c r="Z891" s="72" t="s">
        <v>3083</v>
      </c>
      <c r="AA891" s="143" t="s">
        <v>295</v>
      </c>
      <c r="AB891" s="24" t="s">
        <v>294</v>
      </c>
    </row>
    <row r="892" spans="6:28" s="71" customFormat="1" outlineLevel="4">
      <c r="F892" s="17">
        <v>466</v>
      </c>
      <c r="G892" s="18" t="s">
        <v>2929</v>
      </c>
      <c r="H892" s="72" t="s">
        <v>4184</v>
      </c>
      <c r="I892" s="72"/>
      <c r="J892" s="73" t="s">
        <v>948</v>
      </c>
      <c r="K892" s="18" t="s">
        <v>2936</v>
      </c>
      <c r="L892" s="74">
        <v>3.1233600000000004</v>
      </c>
      <c r="M892" s="21">
        <v>0</v>
      </c>
      <c r="N892" s="74">
        <f t="shared" si="90"/>
        <v>3.1233600000000004</v>
      </c>
      <c r="O892" s="145"/>
      <c r="P892" s="22">
        <f t="shared" si="91"/>
        <v>0</v>
      </c>
      <c r="Q892" s="75">
        <v>2.2563399999999998</v>
      </c>
      <c r="R892" s="76">
        <f t="shared" si="92"/>
        <v>7.0473621024000002</v>
      </c>
      <c r="S892" s="75"/>
      <c r="T892" s="76">
        <f t="shared" si="93"/>
        <v>0</v>
      </c>
      <c r="U892" s="22">
        <v>21</v>
      </c>
      <c r="V892" s="22">
        <f t="shared" si="94"/>
        <v>0</v>
      </c>
      <c r="W892" s="22">
        <f t="shared" si="95"/>
        <v>0</v>
      </c>
      <c r="X892" s="73"/>
      <c r="Y892" s="72" t="s">
        <v>3134</v>
      </c>
      <c r="Z892" s="72" t="s">
        <v>3083</v>
      </c>
      <c r="AA892" s="143" t="s">
        <v>296</v>
      </c>
      <c r="AB892" s="24" t="s">
        <v>294</v>
      </c>
    </row>
    <row r="893" spans="6:28" s="77" customFormat="1" outlineLevel="5">
      <c r="F893" s="78"/>
      <c r="G893" s="79"/>
      <c r="H893" s="79"/>
      <c r="I893" s="79"/>
      <c r="J893" s="80" t="s">
        <v>4554</v>
      </c>
      <c r="K893" s="79"/>
      <c r="L893" s="81">
        <v>3.1233600000000004</v>
      </c>
      <c r="M893" s="82"/>
      <c r="N893" s="83"/>
      <c r="O893" s="82"/>
      <c r="P893" s="84"/>
      <c r="Q893" s="85"/>
      <c r="R893" s="82"/>
      <c r="S893" s="82"/>
      <c r="T893" s="82"/>
      <c r="U893" s="119" t="s">
        <v>2908</v>
      </c>
      <c r="V893" s="82"/>
      <c r="W893" s="82"/>
      <c r="X893" s="80"/>
      <c r="Y893" s="79"/>
      <c r="Z893" s="79"/>
      <c r="AB893" s="24" t="s">
        <v>294</v>
      </c>
    </row>
    <row r="894" spans="6:28" s="71" customFormat="1" outlineLevel="4">
      <c r="F894" s="17">
        <v>467</v>
      </c>
      <c r="G894" s="18" t="s">
        <v>2929</v>
      </c>
      <c r="H894" s="72" t="s">
        <v>4186</v>
      </c>
      <c r="I894" s="72"/>
      <c r="J894" s="73" t="s">
        <v>1003</v>
      </c>
      <c r="K894" s="18" t="s">
        <v>2936</v>
      </c>
      <c r="L894" s="74">
        <v>3.1233600000000004</v>
      </c>
      <c r="M894" s="21">
        <v>0</v>
      </c>
      <c r="N894" s="74">
        <f>L894*(1+M894/100)</f>
        <v>3.1233600000000004</v>
      </c>
      <c r="O894" s="145"/>
      <c r="P894" s="22">
        <f>N894*O894</f>
        <v>0</v>
      </c>
      <c r="Q894" s="75"/>
      <c r="R894" s="76">
        <f>N894*Q894</f>
        <v>0</v>
      </c>
      <c r="S894" s="75"/>
      <c r="T894" s="76">
        <f>N894*S894</f>
        <v>0</v>
      </c>
      <c r="U894" s="22">
        <v>21</v>
      </c>
      <c r="V894" s="22">
        <f>P894*(U894/100)</f>
        <v>0</v>
      </c>
      <c r="W894" s="22">
        <f>P894+V894</f>
        <v>0</v>
      </c>
      <c r="X894" s="73"/>
      <c r="Y894" s="72" t="s">
        <v>3134</v>
      </c>
      <c r="Z894" s="72" t="s">
        <v>3083</v>
      </c>
      <c r="AA894" s="143" t="s">
        <v>296</v>
      </c>
      <c r="AB894" s="24" t="s">
        <v>294</v>
      </c>
    </row>
    <row r="895" spans="6:28" s="71" customFormat="1" outlineLevel="4">
      <c r="F895" s="17">
        <v>468</v>
      </c>
      <c r="G895" s="18" t="s">
        <v>2929</v>
      </c>
      <c r="H895" s="72" t="s">
        <v>4188</v>
      </c>
      <c r="I895" s="72"/>
      <c r="J895" s="73" t="s">
        <v>2835</v>
      </c>
      <c r="K895" s="18" t="s">
        <v>2910</v>
      </c>
      <c r="L895" s="74">
        <v>0.14645087999999998</v>
      </c>
      <c r="M895" s="21">
        <v>0</v>
      </c>
      <c r="N895" s="74">
        <f>L895*(1+M895/100)</f>
        <v>0.14645087999999998</v>
      </c>
      <c r="O895" s="145"/>
      <c r="P895" s="22">
        <f>N895*O895</f>
        <v>0</v>
      </c>
      <c r="Q895" s="75">
        <v>1.06277</v>
      </c>
      <c r="R895" s="76">
        <f>N895*Q895</f>
        <v>0.15564360173759997</v>
      </c>
      <c r="S895" s="75"/>
      <c r="T895" s="76">
        <f>N895*S895</f>
        <v>0</v>
      </c>
      <c r="U895" s="22">
        <v>21</v>
      </c>
      <c r="V895" s="22">
        <f>P895*(U895/100)</f>
        <v>0</v>
      </c>
      <c r="W895" s="22">
        <f>P895+V895</f>
        <v>0</v>
      </c>
      <c r="X895" s="73"/>
      <c r="Y895" s="72" t="s">
        <v>3134</v>
      </c>
      <c r="Z895" s="72" t="s">
        <v>3083</v>
      </c>
      <c r="AA895" s="143" t="s">
        <v>296</v>
      </c>
      <c r="AB895" s="24" t="s">
        <v>294</v>
      </c>
    </row>
    <row r="896" spans="6:28" s="77" customFormat="1" outlineLevel="5">
      <c r="F896" s="78"/>
      <c r="G896" s="79"/>
      <c r="H896" s="79"/>
      <c r="I896" s="79"/>
      <c r="J896" s="80" t="s">
        <v>1795</v>
      </c>
      <c r="K896" s="79"/>
      <c r="L896" s="81">
        <v>0.14645087999999998</v>
      </c>
      <c r="M896" s="82"/>
      <c r="N896" s="83"/>
      <c r="O896" s="82"/>
      <c r="P896" s="84"/>
      <c r="Q896" s="85"/>
      <c r="R896" s="82"/>
      <c r="S896" s="82"/>
      <c r="T896" s="82"/>
      <c r="U896" s="119" t="s">
        <v>2908</v>
      </c>
      <c r="V896" s="82"/>
      <c r="W896" s="82"/>
      <c r="X896" s="80"/>
      <c r="Y896" s="79"/>
      <c r="Z896" s="79"/>
      <c r="AB896" s="24" t="s">
        <v>294</v>
      </c>
    </row>
    <row r="897" spans="6:28" s="71" customFormat="1" ht="24" outlineLevel="4">
      <c r="F897" s="17">
        <v>469</v>
      </c>
      <c r="G897" s="18" t="s">
        <v>2929</v>
      </c>
      <c r="H897" s="72" t="s">
        <v>4197</v>
      </c>
      <c r="I897" s="72"/>
      <c r="J897" s="73" t="s">
        <v>1098</v>
      </c>
      <c r="K897" s="18" t="s">
        <v>2909</v>
      </c>
      <c r="L897" s="74">
        <v>42.057000000000002</v>
      </c>
      <c r="M897" s="21">
        <v>0</v>
      </c>
      <c r="N897" s="74">
        <f>L897*(1+M897/100)</f>
        <v>42.057000000000002</v>
      </c>
      <c r="O897" s="145"/>
      <c r="P897" s="22">
        <f>N897*O897</f>
        <v>0</v>
      </c>
      <c r="Q897" s="75">
        <v>2.0000000000000002E-5</v>
      </c>
      <c r="R897" s="76">
        <f>N897*Q897</f>
        <v>8.411400000000001E-4</v>
      </c>
      <c r="S897" s="75"/>
      <c r="T897" s="76">
        <f>N897*S897</f>
        <v>0</v>
      </c>
      <c r="U897" s="22">
        <v>21</v>
      </c>
      <c r="V897" s="22">
        <f>P897*(U897/100)</f>
        <v>0</v>
      </c>
      <c r="W897" s="22">
        <f>P897+V897</f>
        <v>0</v>
      </c>
      <c r="X897" s="73"/>
      <c r="Y897" s="72" t="s">
        <v>3134</v>
      </c>
      <c r="Z897" s="72" t="s">
        <v>3083</v>
      </c>
      <c r="AA897" s="143" t="s">
        <v>296</v>
      </c>
      <c r="AB897" s="24" t="s">
        <v>294</v>
      </c>
    </row>
    <row r="898" spans="6:28" s="71" customFormat="1" outlineLevel="4">
      <c r="F898" s="17">
        <v>470</v>
      </c>
      <c r="G898" s="18" t="s">
        <v>2929</v>
      </c>
      <c r="H898" s="72" t="s">
        <v>4196</v>
      </c>
      <c r="I898" s="72"/>
      <c r="J898" s="73" t="s">
        <v>2527</v>
      </c>
      <c r="K898" s="18" t="s">
        <v>2935</v>
      </c>
      <c r="L898" s="74">
        <v>57.84</v>
      </c>
      <c r="M898" s="21">
        <v>0</v>
      </c>
      <c r="N898" s="74">
        <f>L898*(1+M898/100)</f>
        <v>57.84</v>
      </c>
      <c r="O898" s="145"/>
      <c r="P898" s="22">
        <f>N898*O898</f>
        <v>0</v>
      </c>
      <c r="Q898" s="75">
        <v>3.3E-4</v>
      </c>
      <c r="R898" s="76">
        <f>N898*Q898</f>
        <v>1.9087200000000002E-2</v>
      </c>
      <c r="S898" s="75"/>
      <c r="T898" s="76">
        <f>N898*S898</f>
        <v>0</v>
      </c>
      <c r="U898" s="22">
        <v>21</v>
      </c>
      <c r="V898" s="22">
        <f>P898*(U898/100)</f>
        <v>0</v>
      </c>
      <c r="W898" s="22">
        <f>P898+V898</f>
        <v>0</v>
      </c>
      <c r="X898" s="73"/>
      <c r="Y898" s="72" t="s">
        <v>3134</v>
      </c>
      <c r="Z898" s="72" t="s">
        <v>3083</v>
      </c>
      <c r="AA898" s="143" t="s">
        <v>296</v>
      </c>
      <c r="AB898" s="24" t="s">
        <v>294</v>
      </c>
    </row>
    <row r="899" spans="6:28" s="120" customFormat="1" ht="12.75" customHeight="1" outlineLevel="4">
      <c r="F899" s="121"/>
      <c r="G899" s="122"/>
      <c r="H899" s="122"/>
      <c r="I899" s="122"/>
      <c r="J899" s="123"/>
      <c r="K899" s="122"/>
      <c r="L899" s="124"/>
      <c r="M899" s="125"/>
      <c r="N899" s="124"/>
      <c r="O899" s="125"/>
      <c r="P899" s="126"/>
      <c r="Q899" s="127"/>
      <c r="R899" s="125"/>
      <c r="S899" s="125"/>
      <c r="T899" s="125"/>
      <c r="U899" s="128" t="s">
        <v>2908</v>
      </c>
      <c r="V899" s="125"/>
      <c r="W899" s="125"/>
      <c r="X899" s="125"/>
      <c r="Y899" s="122"/>
      <c r="Z899" s="122"/>
      <c r="AB899" s="24" t="s">
        <v>294</v>
      </c>
    </row>
    <row r="900" spans="6:28" s="62" customFormat="1" ht="16.5" customHeight="1" outlineLevel="3">
      <c r="F900" s="63"/>
      <c r="G900" s="6"/>
      <c r="H900" s="64"/>
      <c r="I900" s="64"/>
      <c r="J900" s="64" t="s">
        <v>1963</v>
      </c>
      <c r="K900" s="6"/>
      <c r="L900" s="65"/>
      <c r="M900" s="66"/>
      <c r="N900" s="65"/>
      <c r="O900" s="66"/>
      <c r="P900" s="67">
        <f>SUBTOTAL(9,P901:P910)</f>
        <v>0</v>
      </c>
      <c r="Q900" s="68"/>
      <c r="R900" s="69">
        <f>SUBTOTAL(9,R901:R910)</f>
        <v>10.672517419999997</v>
      </c>
      <c r="S900" s="66"/>
      <c r="T900" s="69">
        <f>SUBTOTAL(9,T901:T910)</f>
        <v>0</v>
      </c>
      <c r="U900" s="118" t="s">
        <v>2908</v>
      </c>
      <c r="V900" s="67">
        <f>SUBTOTAL(9,V901:V910)</f>
        <v>0</v>
      </c>
      <c r="W900" s="67">
        <f>SUBTOTAL(9,W901:W910)</f>
        <v>0</v>
      </c>
      <c r="X900" s="70"/>
      <c r="Y900" s="26"/>
      <c r="Z900" s="26"/>
      <c r="AB900" s="24" t="s">
        <v>294</v>
      </c>
    </row>
    <row r="901" spans="6:28" s="71" customFormat="1" outlineLevel="4">
      <c r="F901" s="17">
        <v>471</v>
      </c>
      <c r="G901" s="18" t="s">
        <v>2929</v>
      </c>
      <c r="H901" s="72" t="s">
        <v>4326</v>
      </c>
      <c r="I901" s="72"/>
      <c r="J901" s="73" t="s">
        <v>1626</v>
      </c>
      <c r="K901" s="18" t="s">
        <v>2935</v>
      </c>
      <c r="L901" s="74">
        <v>38.799999999999997</v>
      </c>
      <c r="M901" s="21">
        <v>0</v>
      </c>
      <c r="N901" s="74">
        <f t="shared" ref="N901:N909" si="96">L901*(1+M901/100)</f>
        <v>38.799999999999997</v>
      </c>
      <c r="O901" s="145"/>
      <c r="P901" s="22">
        <f t="shared" ref="P901:P909" si="97">N901*O901</f>
        <v>0</v>
      </c>
      <c r="Q901" s="75">
        <v>2.9999999999999997E-4</v>
      </c>
      <c r="R901" s="76">
        <f t="shared" ref="R901:R909" si="98">N901*Q901</f>
        <v>1.1639999999999998E-2</v>
      </c>
      <c r="S901" s="75"/>
      <c r="T901" s="76">
        <f t="shared" ref="T901:T909" si="99">N901*S901</f>
        <v>0</v>
      </c>
      <c r="U901" s="22">
        <v>21</v>
      </c>
      <c r="V901" s="22">
        <f t="shared" ref="V901:V909" si="100">P901*(U901/100)</f>
        <v>0</v>
      </c>
      <c r="W901" s="22">
        <f t="shared" ref="W901:W909" si="101">P901+V901</f>
        <v>0</v>
      </c>
      <c r="X901" s="73"/>
      <c r="Y901" s="72" t="s">
        <v>3134</v>
      </c>
      <c r="Z901" s="72" t="s">
        <v>3083</v>
      </c>
      <c r="AA901" s="143" t="s">
        <v>296</v>
      </c>
      <c r="AB901" s="24" t="s">
        <v>294</v>
      </c>
    </row>
    <row r="902" spans="6:28" s="71" customFormat="1" outlineLevel="4">
      <c r="F902" s="17">
        <v>472</v>
      </c>
      <c r="G902" s="18" t="s">
        <v>2929</v>
      </c>
      <c r="H902" s="72" t="s">
        <v>1722</v>
      </c>
      <c r="I902" s="72"/>
      <c r="J902" s="73" t="s">
        <v>1004</v>
      </c>
      <c r="K902" s="18" t="s">
        <v>2935</v>
      </c>
      <c r="L902" s="74">
        <v>38.799999999999997</v>
      </c>
      <c r="M902" s="21">
        <v>0</v>
      </c>
      <c r="N902" s="74">
        <f t="shared" si="96"/>
        <v>38.799999999999997</v>
      </c>
      <c r="O902" s="145"/>
      <c r="P902" s="22">
        <f t="shared" si="97"/>
        <v>0</v>
      </c>
      <c r="Q902" s="75">
        <v>0.1968</v>
      </c>
      <c r="R902" s="76">
        <f t="shared" si="98"/>
        <v>7.63584</v>
      </c>
      <c r="S902" s="75"/>
      <c r="T902" s="76">
        <f t="shared" si="99"/>
        <v>0</v>
      </c>
      <c r="U902" s="22">
        <v>21</v>
      </c>
      <c r="V902" s="22">
        <f t="shared" si="100"/>
        <v>0</v>
      </c>
      <c r="W902" s="22">
        <f t="shared" si="101"/>
        <v>0</v>
      </c>
      <c r="X902" s="73"/>
      <c r="Y902" s="72" t="s">
        <v>3134</v>
      </c>
      <c r="Z902" s="72" t="s">
        <v>3083</v>
      </c>
      <c r="AA902" s="143" t="s">
        <v>295</v>
      </c>
      <c r="AB902" s="24" t="s">
        <v>294</v>
      </c>
    </row>
    <row r="903" spans="6:28" s="71" customFormat="1" outlineLevel="4">
      <c r="F903" s="17">
        <v>473</v>
      </c>
      <c r="G903" s="18" t="s">
        <v>2929</v>
      </c>
      <c r="H903" s="72" t="s">
        <v>4306</v>
      </c>
      <c r="I903" s="72"/>
      <c r="J903" s="73" t="s">
        <v>1542</v>
      </c>
      <c r="K903" s="18" t="s">
        <v>2909</v>
      </c>
      <c r="L903" s="74">
        <v>26.9</v>
      </c>
      <c r="M903" s="21"/>
      <c r="N903" s="74">
        <f t="shared" si="96"/>
        <v>26.9</v>
      </c>
      <c r="O903" s="145"/>
      <c r="P903" s="22">
        <f t="shared" si="97"/>
        <v>0</v>
      </c>
      <c r="Q903" s="75">
        <v>3.0000000000000001E-5</v>
      </c>
      <c r="R903" s="76">
        <f t="shared" si="98"/>
        <v>8.0699999999999999E-4</v>
      </c>
      <c r="S903" s="75"/>
      <c r="T903" s="76">
        <f t="shared" si="99"/>
        <v>0</v>
      </c>
      <c r="U903" s="22">
        <v>21</v>
      </c>
      <c r="V903" s="22">
        <f t="shared" si="100"/>
        <v>0</v>
      </c>
      <c r="W903" s="22">
        <f t="shared" si="101"/>
        <v>0</v>
      </c>
      <c r="X903" s="73"/>
      <c r="Y903" s="72" t="s">
        <v>3134</v>
      </c>
      <c r="Z903" s="72" t="s">
        <v>3083</v>
      </c>
      <c r="AA903" s="143" t="s">
        <v>296</v>
      </c>
      <c r="AB903" s="24" t="s">
        <v>294</v>
      </c>
    </row>
    <row r="904" spans="6:28" s="71" customFormat="1" outlineLevel="4">
      <c r="F904" s="17">
        <v>474</v>
      </c>
      <c r="G904" s="18" t="s">
        <v>2906</v>
      </c>
      <c r="H904" s="72" t="s">
        <v>3722</v>
      </c>
      <c r="I904" s="72"/>
      <c r="J904" s="73" t="s">
        <v>1497</v>
      </c>
      <c r="K904" s="18" t="s">
        <v>2909</v>
      </c>
      <c r="L904" s="74">
        <v>26.9</v>
      </c>
      <c r="M904" s="21">
        <v>0</v>
      </c>
      <c r="N904" s="74">
        <f t="shared" si="96"/>
        <v>26.9</v>
      </c>
      <c r="O904" s="145"/>
      <c r="P904" s="22">
        <f t="shared" si="97"/>
        <v>0</v>
      </c>
      <c r="Q904" s="75">
        <v>2.0000000000000001E-4</v>
      </c>
      <c r="R904" s="76">
        <f t="shared" si="98"/>
        <v>5.3800000000000002E-3</v>
      </c>
      <c r="S904" s="75"/>
      <c r="T904" s="76">
        <f t="shared" si="99"/>
        <v>0</v>
      </c>
      <c r="U904" s="22">
        <v>21</v>
      </c>
      <c r="V904" s="22">
        <f t="shared" si="100"/>
        <v>0</v>
      </c>
      <c r="W904" s="22">
        <f t="shared" si="101"/>
        <v>0</v>
      </c>
      <c r="X904" s="73"/>
      <c r="Y904" s="72" t="s">
        <v>3134</v>
      </c>
      <c r="Z904" s="72" t="s">
        <v>3083</v>
      </c>
      <c r="AA904" s="143" t="s">
        <v>295</v>
      </c>
      <c r="AB904" s="24" t="s">
        <v>294</v>
      </c>
    </row>
    <row r="905" spans="6:28" s="71" customFormat="1" outlineLevel="4">
      <c r="F905" s="17">
        <v>475</v>
      </c>
      <c r="G905" s="18" t="s">
        <v>2929</v>
      </c>
      <c r="H905" s="72" t="s">
        <v>4193</v>
      </c>
      <c r="I905" s="72"/>
      <c r="J905" s="73" t="s">
        <v>1432</v>
      </c>
      <c r="K905" s="18" t="s">
        <v>2935</v>
      </c>
      <c r="L905" s="74">
        <v>38.799999999999997</v>
      </c>
      <c r="M905" s="21">
        <v>0</v>
      </c>
      <c r="N905" s="74">
        <f t="shared" si="96"/>
        <v>38.799999999999997</v>
      </c>
      <c r="O905" s="145"/>
      <c r="P905" s="22">
        <f t="shared" si="97"/>
        <v>0</v>
      </c>
      <c r="Q905" s="75">
        <v>7.6999999999999999E-2</v>
      </c>
      <c r="R905" s="76">
        <f t="shared" si="98"/>
        <v>2.9875999999999996</v>
      </c>
      <c r="S905" s="75"/>
      <c r="T905" s="76">
        <f t="shared" si="99"/>
        <v>0</v>
      </c>
      <c r="U905" s="22">
        <v>21</v>
      </c>
      <c r="V905" s="22">
        <f t="shared" si="100"/>
        <v>0</v>
      </c>
      <c r="W905" s="22">
        <f t="shared" si="101"/>
        <v>0</v>
      </c>
      <c r="X905" s="73"/>
      <c r="Y905" s="72" t="s">
        <v>3134</v>
      </c>
      <c r="Z905" s="72" t="s">
        <v>3083</v>
      </c>
      <c r="AA905" s="143" t="s">
        <v>296</v>
      </c>
      <c r="AB905" s="24" t="s">
        <v>294</v>
      </c>
    </row>
    <row r="906" spans="6:28" s="71" customFormat="1" ht="24" outlineLevel="4">
      <c r="F906" s="17">
        <v>476</v>
      </c>
      <c r="G906" s="18" t="s">
        <v>2929</v>
      </c>
      <c r="H906" s="72" t="s">
        <v>4197</v>
      </c>
      <c r="I906" s="72"/>
      <c r="J906" s="73" t="s">
        <v>1098</v>
      </c>
      <c r="K906" s="18" t="s">
        <v>2909</v>
      </c>
      <c r="L906" s="74">
        <v>29.920999999999999</v>
      </c>
      <c r="M906" s="21">
        <v>0</v>
      </c>
      <c r="N906" s="74">
        <f t="shared" si="96"/>
        <v>29.920999999999999</v>
      </c>
      <c r="O906" s="145"/>
      <c r="P906" s="22">
        <f t="shared" si="97"/>
        <v>0</v>
      </c>
      <c r="Q906" s="75">
        <v>2.0000000000000002E-5</v>
      </c>
      <c r="R906" s="76">
        <f t="shared" si="98"/>
        <v>5.9842000000000001E-4</v>
      </c>
      <c r="S906" s="75"/>
      <c r="T906" s="76">
        <f t="shared" si="99"/>
        <v>0</v>
      </c>
      <c r="U906" s="22">
        <v>21</v>
      </c>
      <c r="V906" s="22">
        <f t="shared" si="100"/>
        <v>0</v>
      </c>
      <c r="W906" s="22">
        <f t="shared" si="101"/>
        <v>0</v>
      </c>
      <c r="X906" s="73"/>
      <c r="Y906" s="72" t="s">
        <v>3134</v>
      </c>
      <c r="Z906" s="72" t="s">
        <v>3083</v>
      </c>
      <c r="AA906" s="143" t="s">
        <v>296</v>
      </c>
      <c r="AB906" s="24" t="s">
        <v>294</v>
      </c>
    </row>
    <row r="907" spans="6:28" s="71" customFormat="1" outlineLevel="4">
      <c r="F907" s="17">
        <v>477</v>
      </c>
      <c r="G907" s="18" t="s">
        <v>2929</v>
      </c>
      <c r="H907" s="72" t="s">
        <v>4196</v>
      </c>
      <c r="I907" s="72"/>
      <c r="J907" s="73" t="s">
        <v>2527</v>
      </c>
      <c r="K907" s="18" t="s">
        <v>2935</v>
      </c>
      <c r="L907" s="74">
        <v>38.799999999999997</v>
      </c>
      <c r="M907" s="21">
        <v>0</v>
      </c>
      <c r="N907" s="74">
        <f t="shared" si="96"/>
        <v>38.799999999999997</v>
      </c>
      <c r="O907" s="145"/>
      <c r="P907" s="22">
        <f t="shared" si="97"/>
        <v>0</v>
      </c>
      <c r="Q907" s="75">
        <v>3.3E-4</v>
      </c>
      <c r="R907" s="76">
        <f t="shared" si="98"/>
        <v>1.2803999999999999E-2</v>
      </c>
      <c r="S907" s="75"/>
      <c r="T907" s="76">
        <f t="shared" si="99"/>
        <v>0</v>
      </c>
      <c r="U907" s="22">
        <v>21</v>
      </c>
      <c r="V907" s="22">
        <f t="shared" si="100"/>
        <v>0</v>
      </c>
      <c r="W907" s="22">
        <f t="shared" si="101"/>
        <v>0</v>
      </c>
      <c r="X907" s="73"/>
      <c r="Y907" s="72" t="s">
        <v>3134</v>
      </c>
      <c r="Z907" s="72" t="s">
        <v>3083</v>
      </c>
      <c r="AA907" s="143" t="s">
        <v>296</v>
      </c>
      <c r="AB907" s="24" t="s">
        <v>294</v>
      </c>
    </row>
    <row r="908" spans="6:28" s="71" customFormat="1" outlineLevel="4">
      <c r="F908" s="17">
        <v>478</v>
      </c>
      <c r="G908" s="18" t="s">
        <v>2929</v>
      </c>
      <c r="H908" s="72" t="s">
        <v>4195</v>
      </c>
      <c r="I908" s="72"/>
      <c r="J908" s="73" t="s">
        <v>2461</v>
      </c>
      <c r="K908" s="18" t="s">
        <v>2935</v>
      </c>
      <c r="L908" s="74">
        <v>38.799999999999997</v>
      </c>
      <c r="M908" s="21">
        <v>0</v>
      </c>
      <c r="N908" s="74">
        <f t="shared" si="96"/>
        <v>38.799999999999997</v>
      </c>
      <c r="O908" s="145"/>
      <c r="P908" s="22">
        <f t="shared" si="97"/>
        <v>0</v>
      </c>
      <c r="Q908" s="75">
        <v>1.2999999999999999E-4</v>
      </c>
      <c r="R908" s="76">
        <f t="shared" si="98"/>
        <v>5.043999999999999E-3</v>
      </c>
      <c r="S908" s="75"/>
      <c r="T908" s="76">
        <f t="shared" si="99"/>
        <v>0</v>
      </c>
      <c r="U908" s="22">
        <v>21</v>
      </c>
      <c r="V908" s="22">
        <f t="shared" si="100"/>
        <v>0</v>
      </c>
      <c r="W908" s="22">
        <f t="shared" si="101"/>
        <v>0</v>
      </c>
      <c r="X908" s="73"/>
      <c r="Y908" s="72" t="s">
        <v>3134</v>
      </c>
      <c r="Z908" s="72" t="s">
        <v>3083</v>
      </c>
      <c r="AA908" s="143" t="s">
        <v>296</v>
      </c>
      <c r="AB908" s="24" t="s">
        <v>294</v>
      </c>
    </row>
    <row r="909" spans="6:28" s="71" customFormat="1" outlineLevel="4">
      <c r="F909" s="17">
        <v>479</v>
      </c>
      <c r="G909" s="18" t="s">
        <v>2929</v>
      </c>
      <c r="H909" s="72" t="s">
        <v>4196</v>
      </c>
      <c r="I909" s="72"/>
      <c r="J909" s="73" t="s">
        <v>2527</v>
      </c>
      <c r="K909" s="18" t="s">
        <v>2935</v>
      </c>
      <c r="L909" s="74">
        <v>38.799999999999997</v>
      </c>
      <c r="M909" s="21">
        <v>0</v>
      </c>
      <c r="N909" s="74">
        <f t="shared" si="96"/>
        <v>38.799999999999997</v>
      </c>
      <c r="O909" s="145"/>
      <c r="P909" s="22">
        <f t="shared" si="97"/>
        <v>0</v>
      </c>
      <c r="Q909" s="75">
        <v>3.3E-4</v>
      </c>
      <c r="R909" s="76">
        <f t="shared" si="98"/>
        <v>1.2803999999999999E-2</v>
      </c>
      <c r="S909" s="75"/>
      <c r="T909" s="76">
        <f t="shared" si="99"/>
        <v>0</v>
      </c>
      <c r="U909" s="22">
        <v>21</v>
      </c>
      <c r="V909" s="22">
        <f t="shared" si="100"/>
        <v>0</v>
      </c>
      <c r="W909" s="22">
        <f t="shared" si="101"/>
        <v>0</v>
      </c>
      <c r="X909" s="73"/>
      <c r="Y909" s="72" t="s">
        <v>3134</v>
      </c>
      <c r="Z909" s="72" t="s">
        <v>3083</v>
      </c>
      <c r="AA909" s="143" t="s">
        <v>296</v>
      </c>
      <c r="AB909" s="24" t="s">
        <v>294</v>
      </c>
    </row>
    <row r="910" spans="6:28" s="120" customFormat="1" ht="12.75" customHeight="1" outlineLevel="4">
      <c r="F910" s="121"/>
      <c r="G910" s="122"/>
      <c r="H910" s="122"/>
      <c r="I910" s="122"/>
      <c r="J910" s="123"/>
      <c r="K910" s="122"/>
      <c r="L910" s="124"/>
      <c r="M910" s="125"/>
      <c r="N910" s="124"/>
      <c r="O910" s="125"/>
      <c r="P910" s="126"/>
      <c r="Q910" s="127"/>
      <c r="R910" s="125"/>
      <c r="S910" s="125"/>
      <c r="T910" s="125"/>
      <c r="U910" s="128" t="s">
        <v>2908</v>
      </c>
      <c r="V910" s="125"/>
      <c r="W910" s="125"/>
      <c r="X910" s="125"/>
      <c r="Y910" s="122"/>
      <c r="Z910" s="122"/>
      <c r="AB910" s="24" t="s">
        <v>294</v>
      </c>
    </row>
    <row r="911" spans="6:28" s="62" customFormat="1" ht="16.5" customHeight="1" outlineLevel="3">
      <c r="F911" s="63"/>
      <c r="G911" s="6"/>
      <c r="H911" s="64"/>
      <c r="I911" s="64"/>
      <c r="J911" s="64" t="s">
        <v>1174</v>
      </c>
      <c r="K911" s="6"/>
      <c r="L911" s="65"/>
      <c r="M911" s="66"/>
      <c r="N911" s="65"/>
      <c r="O911" s="66"/>
      <c r="P911" s="67">
        <f>SUBTOTAL(9,P912:P917)</f>
        <v>0</v>
      </c>
      <c r="Q911" s="68"/>
      <c r="R911" s="69">
        <f>SUBTOTAL(9,R912:R917)</f>
        <v>1.2397688999999998</v>
      </c>
      <c r="S911" s="66"/>
      <c r="T911" s="69">
        <f>SUBTOTAL(9,T912:T917)</f>
        <v>0</v>
      </c>
      <c r="U911" s="118" t="s">
        <v>2908</v>
      </c>
      <c r="V911" s="67">
        <f>SUBTOTAL(9,V912:V917)</f>
        <v>0</v>
      </c>
      <c r="W911" s="67">
        <f>SUBTOTAL(9,W912:W917)</f>
        <v>0</v>
      </c>
      <c r="X911" s="70"/>
      <c r="Y911" s="26"/>
      <c r="Z911" s="26"/>
      <c r="AB911" s="24" t="s">
        <v>294</v>
      </c>
    </row>
    <row r="912" spans="6:28" s="71" customFormat="1" outlineLevel="4">
      <c r="F912" s="17">
        <v>480</v>
      </c>
      <c r="G912" s="18" t="s">
        <v>2929</v>
      </c>
      <c r="H912" s="72" t="s">
        <v>1740</v>
      </c>
      <c r="I912" s="72"/>
      <c r="J912" s="73" t="s">
        <v>1561</v>
      </c>
      <c r="K912" s="18" t="s">
        <v>2935</v>
      </c>
      <c r="L912" s="74">
        <v>24.93</v>
      </c>
      <c r="M912" s="21">
        <v>0</v>
      </c>
      <c r="N912" s="74">
        <f>L912*(1+M912/100)</f>
        <v>24.93</v>
      </c>
      <c r="O912" s="145"/>
      <c r="P912" s="22">
        <f>N912*O912</f>
        <v>0</v>
      </c>
      <c r="Q912" s="75">
        <v>4.743E-2</v>
      </c>
      <c r="R912" s="76">
        <f>N912*Q912</f>
        <v>1.1824299</v>
      </c>
      <c r="S912" s="75"/>
      <c r="T912" s="76">
        <f>N912*S912</f>
        <v>0</v>
      </c>
      <c r="U912" s="22">
        <v>21</v>
      </c>
      <c r="V912" s="22">
        <f>P912*(U912/100)</f>
        <v>0</v>
      </c>
      <c r="W912" s="22">
        <f>P912+V912</f>
        <v>0</v>
      </c>
      <c r="X912" s="73"/>
      <c r="Y912" s="72" t="s">
        <v>3134</v>
      </c>
      <c r="Z912" s="72" t="s">
        <v>3083</v>
      </c>
      <c r="AA912" s="143" t="s">
        <v>295</v>
      </c>
      <c r="AB912" s="24" t="s">
        <v>294</v>
      </c>
    </row>
    <row r="913" spans="6:28" s="71" customFormat="1" outlineLevel="4">
      <c r="F913" s="17">
        <v>481</v>
      </c>
      <c r="G913" s="18" t="s">
        <v>2906</v>
      </c>
      <c r="H913" s="72" t="s">
        <v>1659</v>
      </c>
      <c r="I913" s="72"/>
      <c r="J913" s="73" t="s">
        <v>1440</v>
      </c>
      <c r="K913" s="18" t="s">
        <v>2935</v>
      </c>
      <c r="L913" s="74">
        <v>24.93</v>
      </c>
      <c r="M913" s="21">
        <v>0</v>
      </c>
      <c r="N913" s="74">
        <f>L913*(1+M913/100)</f>
        <v>24.93</v>
      </c>
      <c r="O913" s="145"/>
      <c r="P913" s="22">
        <f>N913*O913</f>
        <v>0</v>
      </c>
      <c r="Q913" s="75">
        <v>1.5100000000000001E-3</v>
      </c>
      <c r="R913" s="76">
        <f>N913*Q913</f>
        <v>3.7644299999999999E-2</v>
      </c>
      <c r="S913" s="75"/>
      <c r="T913" s="76">
        <f>N913*S913</f>
        <v>0</v>
      </c>
      <c r="U913" s="22">
        <v>21</v>
      </c>
      <c r="V913" s="22">
        <f>P913*(U913/100)</f>
        <v>0</v>
      </c>
      <c r="W913" s="22">
        <f>P913+V913</f>
        <v>0</v>
      </c>
      <c r="X913" s="73"/>
      <c r="Y913" s="72" t="s">
        <v>3134</v>
      </c>
      <c r="Z913" s="72" t="s">
        <v>3083</v>
      </c>
      <c r="AA913" s="143" t="s">
        <v>295</v>
      </c>
      <c r="AB913" s="24" t="s">
        <v>294</v>
      </c>
    </row>
    <row r="914" spans="6:28" s="71" customFormat="1" outlineLevel="4">
      <c r="F914" s="17">
        <v>482</v>
      </c>
      <c r="G914" s="18" t="s">
        <v>2929</v>
      </c>
      <c r="H914" s="72" t="s">
        <v>4196</v>
      </c>
      <c r="I914" s="72"/>
      <c r="J914" s="73" t="s">
        <v>2527</v>
      </c>
      <c r="K914" s="18" t="s">
        <v>2935</v>
      </c>
      <c r="L914" s="74">
        <v>24.93</v>
      </c>
      <c r="M914" s="21">
        <v>0</v>
      </c>
      <c r="N914" s="74">
        <f>L914*(1+M914/100)</f>
        <v>24.93</v>
      </c>
      <c r="O914" s="145"/>
      <c r="P914" s="22">
        <f>N914*O914</f>
        <v>0</v>
      </c>
      <c r="Q914" s="75">
        <v>3.3E-4</v>
      </c>
      <c r="R914" s="76">
        <f>N914*Q914</f>
        <v>8.2269000000000005E-3</v>
      </c>
      <c r="S914" s="75"/>
      <c r="T914" s="76">
        <f>N914*S914</f>
        <v>0</v>
      </c>
      <c r="U914" s="22">
        <v>21</v>
      </c>
      <c r="V914" s="22">
        <f>P914*(U914/100)</f>
        <v>0</v>
      </c>
      <c r="W914" s="22">
        <f>P914+V914</f>
        <v>0</v>
      </c>
      <c r="X914" s="73"/>
      <c r="Y914" s="72" t="s">
        <v>3134</v>
      </c>
      <c r="Z914" s="72" t="s">
        <v>3083</v>
      </c>
      <c r="AA914" s="143" t="s">
        <v>296</v>
      </c>
      <c r="AB914" s="24" t="s">
        <v>294</v>
      </c>
    </row>
    <row r="915" spans="6:28" s="71" customFormat="1" outlineLevel="4">
      <c r="F915" s="17">
        <v>483</v>
      </c>
      <c r="G915" s="18" t="s">
        <v>2929</v>
      </c>
      <c r="H915" s="72" t="s">
        <v>4195</v>
      </c>
      <c r="I915" s="72"/>
      <c r="J915" s="73" t="s">
        <v>2461</v>
      </c>
      <c r="K915" s="18" t="s">
        <v>2935</v>
      </c>
      <c r="L915" s="74">
        <v>24.93</v>
      </c>
      <c r="M915" s="21">
        <v>0</v>
      </c>
      <c r="N915" s="74">
        <f>L915*(1+M915/100)</f>
        <v>24.93</v>
      </c>
      <c r="O915" s="145"/>
      <c r="P915" s="22">
        <f>N915*O915</f>
        <v>0</v>
      </c>
      <c r="Q915" s="75">
        <v>1.2999999999999999E-4</v>
      </c>
      <c r="R915" s="76">
        <f>N915*Q915</f>
        <v>3.2408999999999997E-3</v>
      </c>
      <c r="S915" s="75"/>
      <c r="T915" s="76">
        <f>N915*S915</f>
        <v>0</v>
      </c>
      <c r="U915" s="22">
        <v>21</v>
      </c>
      <c r="V915" s="22">
        <f>P915*(U915/100)</f>
        <v>0</v>
      </c>
      <c r="W915" s="22">
        <f>P915+V915</f>
        <v>0</v>
      </c>
      <c r="X915" s="73"/>
      <c r="Y915" s="72" t="s">
        <v>3134</v>
      </c>
      <c r="Z915" s="72" t="s">
        <v>3083</v>
      </c>
      <c r="AA915" s="143" t="s">
        <v>296</v>
      </c>
      <c r="AB915" s="24" t="s">
        <v>294</v>
      </c>
    </row>
    <row r="916" spans="6:28" s="71" customFormat="1" outlineLevel="4">
      <c r="F916" s="17">
        <v>484</v>
      </c>
      <c r="G916" s="18" t="s">
        <v>2929</v>
      </c>
      <c r="H916" s="72" t="s">
        <v>4196</v>
      </c>
      <c r="I916" s="72"/>
      <c r="J916" s="73" t="s">
        <v>2527</v>
      </c>
      <c r="K916" s="18" t="s">
        <v>2935</v>
      </c>
      <c r="L916" s="74">
        <v>24.93</v>
      </c>
      <c r="M916" s="21">
        <v>0</v>
      </c>
      <c r="N916" s="74">
        <f>L916*(1+M916/100)</f>
        <v>24.93</v>
      </c>
      <c r="O916" s="145"/>
      <c r="P916" s="22">
        <f>N916*O916</f>
        <v>0</v>
      </c>
      <c r="Q916" s="75">
        <v>3.3E-4</v>
      </c>
      <c r="R916" s="76">
        <f>N916*Q916</f>
        <v>8.2269000000000005E-3</v>
      </c>
      <c r="S916" s="75"/>
      <c r="T916" s="76">
        <f>N916*S916</f>
        <v>0</v>
      </c>
      <c r="U916" s="22">
        <v>21</v>
      </c>
      <c r="V916" s="22">
        <f>P916*(U916/100)</f>
        <v>0</v>
      </c>
      <c r="W916" s="22">
        <f>P916+V916</f>
        <v>0</v>
      </c>
      <c r="X916" s="73"/>
      <c r="Y916" s="72" t="s">
        <v>3134</v>
      </c>
      <c r="Z916" s="72" t="s">
        <v>3083</v>
      </c>
      <c r="AA916" s="143" t="s">
        <v>296</v>
      </c>
      <c r="AB916" s="24" t="s">
        <v>294</v>
      </c>
    </row>
    <row r="917" spans="6:28" s="120" customFormat="1" ht="12.75" customHeight="1" outlineLevel="4">
      <c r="F917" s="121"/>
      <c r="G917" s="122"/>
      <c r="H917" s="122"/>
      <c r="I917" s="122"/>
      <c r="J917" s="123"/>
      <c r="K917" s="122"/>
      <c r="L917" s="124"/>
      <c r="M917" s="125"/>
      <c r="N917" s="124"/>
      <c r="O917" s="125"/>
      <c r="P917" s="126"/>
      <c r="Q917" s="127"/>
      <c r="R917" s="125"/>
      <c r="S917" s="125"/>
      <c r="T917" s="125"/>
      <c r="U917" s="128" t="s">
        <v>2908</v>
      </c>
      <c r="V917" s="125"/>
      <c r="W917" s="125"/>
      <c r="X917" s="125"/>
      <c r="Y917" s="122"/>
      <c r="Z917" s="122"/>
      <c r="AB917" s="24" t="s">
        <v>294</v>
      </c>
    </row>
    <row r="918" spans="6:28" s="62" customFormat="1" ht="16.5" customHeight="1" outlineLevel="3">
      <c r="F918" s="63"/>
      <c r="G918" s="6"/>
      <c r="H918" s="64"/>
      <c r="I918" s="64"/>
      <c r="J918" s="64" t="s">
        <v>2436</v>
      </c>
      <c r="K918" s="6"/>
      <c r="L918" s="65"/>
      <c r="M918" s="66"/>
      <c r="N918" s="65"/>
      <c r="O918" s="66"/>
      <c r="P918" s="67">
        <f>SUBTOTAL(9,P919:P930)</f>
        <v>0</v>
      </c>
      <c r="Q918" s="68"/>
      <c r="R918" s="69">
        <f>SUBTOTAL(9,R919:R930)</f>
        <v>4.4767532204419984</v>
      </c>
      <c r="S918" s="66"/>
      <c r="T918" s="69">
        <f>SUBTOTAL(9,T919:T930)</f>
        <v>0</v>
      </c>
      <c r="U918" s="118" t="s">
        <v>2908</v>
      </c>
      <c r="V918" s="67">
        <f>SUBTOTAL(9,V919:V930)</f>
        <v>0</v>
      </c>
      <c r="W918" s="67">
        <f>SUBTOTAL(9,W919:W930)</f>
        <v>0</v>
      </c>
      <c r="X918" s="70"/>
      <c r="Y918" s="26"/>
      <c r="Z918" s="26"/>
      <c r="AB918" s="24" t="s">
        <v>294</v>
      </c>
    </row>
    <row r="919" spans="6:28" s="71" customFormat="1" outlineLevel="4">
      <c r="F919" s="17">
        <v>485</v>
      </c>
      <c r="G919" s="18" t="s">
        <v>2929</v>
      </c>
      <c r="H919" s="72" t="s">
        <v>4305</v>
      </c>
      <c r="I919" s="72"/>
      <c r="J919" s="73" t="s">
        <v>861</v>
      </c>
      <c r="K919" s="18" t="s">
        <v>2935</v>
      </c>
      <c r="L919" s="74">
        <v>34.049999999999997</v>
      </c>
      <c r="M919" s="21">
        <v>0</v>
      </c>
      <c r="N919" s="74">
        <f>L919*(1+M919/100)</f>
        <v>34.049999999999997</v>
      </c>
      <c r="O919" s="145"/>
      <c r="P919" s="22">
        <f>N919*O919</f>
        <v>0</v>
      </c>
      <c r="Q919" s="75">
        <v>5.4999999999999997E-3</v>
      </c>
      <c r="R919" s="76">
        <f>N919*Q919</f>
        <v>0.18727499999999997</v>
      </c>
      <c r="S919" s="75"/>
      <c r="T919" s="76">
        <f>N919*S919</f>
        <v>0</v>
      </c>
      <c r="U919" s="22">
        <v>21</v>
      </c>
      <c r="V919" s="22">
        <f>P919*(U919/100)</f>
        <v>0</v>
      </c>
      <c r="W919" s="22">
        <f>P919+V919</f>
        <v>0</v>
      </c>
      <c r="X919" s="73"/>
      <c r="Y919" s="72" t="s">
        <v>3134</v>
      </c>
      <c r="Z919" s="72" t="s">
        <v>3083</v>
      </c>
      <c r="AA919" s="143" t="s">
        <v>296</v>
      </c>
      <c r="AB919" s="24" t="s">
        <v>294</v>
      </c>
    </row>
    <row r="920" spans="6:28" s="71" customFormat="1" ht="24" outlineLevel="4">
      <c r="F920" s="17">
        <v>486</v>
      </c>
      <c r="G920" s="18" t="s">
        <v>2906</v>
      </c>
      <c r="H920" s="72" t="s">
        <v>2931</v>
      </c>
      <c r="I920" s="72"/>
      <c r="J920" s="73" t="s">
        <v>1092</v>
      </c>
      <c r="K920" s="18" t="s">
        <v>2935</v>
      </c>
      <c r="L920" s="74">
        <v>34.049999999999997</v>
      </c>
      <c r="M920" s="21">
        <v>0</v>
      </c>
      <c r="N920" s="74">
        <f>L920*(1+M920/100)</f>
        <v>34.049999999999997</v>
      </c>
      <c r="O920" s="145"/>
      <c r="P920" s="22">
        <f>N920*O920</f>
        <v>0</v>
      </c>
      <c r="Q920" s="75">
        <v>9.6399999999999993E-3</v>
      </c>
      <c r="R920" s="76">
        <f>N920*Q920</f>
        <v>0.32824199999999992</v>
      </c>
      <c r="S920" s="75"/>
      <c r="T920" s="76">
        <f>N920*S920</f>
        <v>0</v>
      </c>
      <c r="U920" s="22">
        <v>21</v>
      </c>
      <c r="V920" s="22">
        <f>P920*(U920/100)</f>
        <v>0</v>
      </c>
      <c r="W920" s="22">
        <f>P920+V920</f>
        <v>0</v>
      </c>
      <c r="X920" s="73"/>
      <c r="Y920" s="72" t="s">
        <v>3134</v>
      </c>
      <c r="Z920" s="72" t="s">
        <v>3083</v>
      </c>
      <c r="AA920" s="143" t="s">
        <v>295</v>
      </c>
      <c r="AB920" s="24" t="s">
        <v>294</v>
      </c>
    </row>
    <row r="921" spans="6:28" s="71" customFormat="1" outlineLevel="4">
      <c r="F921" s="17">
        <v>487</v>
      </c>
      <c r="G921" s="18" t="s">
        <v>2929</v>
      </c>
      <c r="H921" s="72" t="s">
        <v>4184</v>
      </c>
      <c r="I921" s="72"/>
      <c r="J921" s="73" t="s">
        <v>948</v>
      </c>
      <c r="K921" s="18" t="s">
        <v>2936</v>
      </c>
      <c r="L921" s="74">
        <v>1.7024999999999999</v>
      </c>
      <c r="M921" s="21">
        <v>0</v>
      </c>
      <c r="N921" s="74">
        <f>L921*(1+M921/100)</f>
        <v>1.7024999999999999</v>
      </c>
      <c r="O921" s="145"/>
      <c r="P921" s="22">
        <f>N921*O921</f>
        <v>0</v>
      </c>
      <c r="Q921" s="75">
        <v>2.2563399999999998</v>
      </c>
      <c r="R921" s="76">
        <f>N921*Q921</f>
        <v>3.8414188499999993</v>
      </c>
      <c r="S921" s="75"/>
      <c r="T921" s="76">
        <f>N921*S921</f>
        <v>0</v>
      </c>
      <c r="U921" s="22">
        <v>21</v>
      </c>
      <c r="V921" s="22">
        <f>P921*(U921/100)</f>
        <v>0</v>
      </c>
      <c r="W921" s="22">
        <f>P921+V921</f>
        <v>0</v>
      </c>
      <c r="X921" s="73"/>
      <c r="Y921" s="72" t="s">
        <v>3134</v>
      </c>
      <c r="Z921" s="72" t="s">
        <v>3083</v>
      </c>
      <c r="AA921" s="143" t="s">
        <v>296</v>
      </c>
      <c r="AB921" s="24" t="s">
        <v>294</v>
      </c>
    </row>
    <row r="922" spans="6:28" s="77" customFormat="1" outlineLevel="5">
      <c r="F922" s="78"/>
      <c r="G922" s="79"/>
      <c r="H922" s="79"/>
      <c r="I922" s="79"/>
      <c r="J922" s="80" t="s">
        <v>4444</v>
      </c>
      <c r="K922" s="79"/>
      <c r="L922" s="81">
        <v>1.7024999999999999</v>
      </c>
      <c r="M922" s="82"/>
      <c r="N922" s="83"/>
      <c r="O922" s="82"/>
      <c r="P922" s="84"/>
      <c r="Q922" s="85"/>
      <c r="R922" s="82"/>
      <c r="S922" s="82"/>
      <c r="T922" s="82"/>
      <c r="U922" s="119" t="s">
        <v>2908</v>
      </c>
      <c r="V922" s="82"/>
      <c r="W922" s="82"/>
      <c r="X922" s="80"/>
      <c r="Y922" s="79"/>
      <c r="Z922" s="79"/>
      <c r="AB922" s="24" t="s">
        <v>294</v>
      </c>
    </row>
    <row r="923" spans="6:28" s="71" customFormat="1" outlineLevel="4">
      <c r="F923" s="17">
        <v>488</v>
      </c>
      <c r="G923" s="18" t="s">
        <v>2929</v>
      </c>
      <c r="H923" s="72" t="s">
        <v>4186</v>
      </c>
      <c r="I923" s="72"/>
      <c r="J923" s="73" t="s">
        <v>1003</v>
      </c>
      <c r="K923" s="18" t="s">
        <v>2936</v>
      </c>
      <c r="L923" s="74">
        <v>1.7024999999999999</v>
      </c>
      <c r="M923" s="21">
        <v>0</v>
      </c>
      <c r="N923" s="74">
        <f>L923*(1+M923/100)</f>
        <v>1.7024999999999999</v>
      </c>
      <c r="O923" s="145"/>
      <c r="P923" s="22">
        <f>N923*O923</f>
        <v>0</v>
      </c>
      <c r="Q923" s="75"/>
      <c r="R923" s="76">
        <f>N923*Q923</f>
        <v>0</v>
      </c>
      <c r="S923" s="75"/>
      <c r="T923" s="76">
        <f>N923*S923</f>
        <v>0</v>
      </c>
      <c r="U923" s="22">
        <v>21</v>
      </c>
      <c r="V923" s="22">
        <f>P923*(U923/100)</f>
        <v>0</v>
      </c>
      <c r="W923" s="22">
        <f>P923+V923</f>
        <v>0</v>
      </c>
      <c r="X923" s="73"/>
      <c r="Y923" s="72" t="s">
        <v>3134</v>
      </c>
      <c r="Z923" s="72" t="s">
        <v>3083</v>
      </c>
      <c r="AA923" s="143" t="s">
        <v>296</v>
      </c>
      <c r="AB923" s="24" t="s">
        <v>294</v>
      </c>
    </row>
    <row r="924" spans="6:28" s="71" customFormat="1" outlineLevel="4">
      <c r="F924" s="17">
        <v>489</v>
      </c>
      <c r="G924" s="18" t="s">
        <v>2929</v>
      </c>
      <c r="H924" s="72" t="s">
        <v>4188</v>
      </c>
      <c r="I924" s="72"/>
      <c r="J924" s="73" t="s">
        <v>2835</v>
      </c>
      <c r="K924" s="18" t="s">
        <v>2910</v>
      </c>
      <c r="L924" s="74">
        <v>8.6214599999999988E-2</v>
      </c>
      <c r="M924" s="21">
        <v>0</v>
      </c>
      <c r="N924" s="74">
        <f>L924*(1+M924/100)</f>
        <v>8.6214599999999988E-2</v>
      </c>
      <c r="O924" s="145"/>
      <c r="P924" s="22">
        <f>N924*O924</f>
        <v>0</v>
      </c>
      <c r="Q924" s="75">
        <v>1.06277</v>
      </c>
      <c r="R924" s="76">
        <f>N924*Q924</f>
        <v>9.1626290441999991E-2</v>
      </c>
      <c r="S924" s="75"/>
      <c r="T924" s="76">
        <f>N924*S924</f>
        <v>0</v>
      </c>
      <c r="U924" s="22">
        <v>21</v>
      </c>
      <c r="V924" s="22">
        <f>P924*(U924/100)</f>
        <v>0</v>
      </c>
      <c r="W924" s="22">
        <f>P924+V924</f>
        <v>0</v>
      </c>
      <c r="X924" s="73"/>
      <c r="Y924" s="72" t="s">
        <v>3134</v>
      </c>
      <c r="Z924" s="72" t="s">
        <v>3083</v>
      </c>
      <c r="AA924" s="143" t="s">
        <v>296</v>
      </c>
      <c r="AB924" s="24" t="s">
        <v>294</v>
      </c>
    </row>
    <row r="925" spans="6:28" s="77" customFormat="1" outlineLevel="5">
      <c r="F925" s="78"/>
      <c r="G925" s="79"/>
      <c r="H925" s="79"/>
      <c r="I925" s="79"/>
      <c r="J925" s="80" t="s">
        <v>1792</v>
      </c>
      <c r="K925" s="79"/>
      <c r="L925" s="81">
        <v>8.6214599999999988E-2</v>
      </c>
      <c r="M925" s="82"/>
      <c r="N925" s="83"/>
      <c r="O925" s="82"/>
      <c r="P925" s="84"/>
      <c r="Q925" s="85"/>
      <c r="R925" s="82"/>
      <c r="S925" s="82"/>
      <c r="T925" s="82"/>
      <c r="U925" s="119" t="s">
        <v>2908</v>
      </c>
      <c r="V925" s="82"/>
      <c r="W925" s="82"/>
      <c r="X925" s="80"/>
      <c r="Y925" s="79"/>
      <c r="Z925" s="79"/>
      <c r="AB925" s="24" t="s">
        <v>294</v>
      </c>
    </row>
    <row r="926" spans="6:28" s="71" customFormat="1" ht="24" outlineLevel="4">
      <c r="F926" s="17">
        <v>490</v>
      </c>
      <c r="G926" s="18" t="s">
        <v>2929</v>
      </c>
      <c r="H926" s="72" t="s">
        <v>4197</v>
      </c>
      <c r="I926" s="72"/>
      <c r="J926" s="73" t="s">
        <v>1098</v>
      </c>
      <c r="K926" s="18" t="s">
        <v>2909</v>
      </c>
      <c r="L926" s="74">
        <v>61.024000000000001</v>
      </c>
      <c r="M926" s="21">
        <v>0</v>
      </c>
      <c r="N926" s="74">
        <f>L926*(1+M926/100)</f>
        <v>61.024000000000001</v>
      </c>
      <c r="O926" s="145"/>
      <c r="P926" s="22">
        <f>N926*O926</f>
        <v>0</v>
      </c>
      <c r="Q926" s="75">
        <v>2.0000000000000002E-5</v>
      </c>
      <c r="R926" s="76">
        <f>N926*Q926</f>
        <v>1.2204800000000001E-3</v>
      </c>
      <c r="S926" s="75"/>
      <c r="T926" s="76">
        <f>N926*S926</f>
        <v>0</v>
      </c>
      <c r="U926" s="22">
        <v>21</v>
      </c>
      <c r="V926" s="22">
        <f>P926*(U926/100)</f>
        <v>0</v>
      </c>
      <c r="W926" s="22">
        <f>P926+V926</f>
        <v>0</v>
      </c>
      <c r="X926" s="73"/>
      <c r="Y926" s="72" t="s">
        <v>3134</v>
      </c>
      <c r="Z926" s="72" t="s">
        <v>3083</v>
      </c>
      <c r="AA926" s="143" t="s">
        <v>296</v>
      </c>
      <c r="AB926" s="24" t="s">
        <v>294</v>
      </c>
    </row>
    <row r="927" spans="6:28" s="71" customFormat="1" outlineLevel="4">
      <c r="F927" s="17">
        <v>491</v>
      </c>
      <c r="G927" s="18" t="s">
        <v>2929</v>
      </c>
      <c r="H927" s="72" t="s">
        <v>4196</v>
      </c>
      <c r="I927" s="72"/>
      <c r="J927" s="73" t="s">
        <v>2527</v>
      </c>
      <c r="K927" s="18" t="s">
        <v>2935</v>
      </c>
      <c r="L927" s="74">
        <v>34.14</v>
      </c>
      <c r="M927" s="21"/>
      <c r="N927" s="74">
        <f>L927*(1+M927/100)</f>
        <v>34.14</v>
      </c>
      <c r="O927" s="145"/>
      <c r="P927" s="22">
        <f>N927*O927</f>
        <v>0</v>
      </c>
      <c r="Q927" s="75">
        <v>3.3E-4</v>
      </c>
      <c r="R927" s="76">
        <f>N927*Q927</f>
        <v>1.1266200000000001E-2</v>
      </c>
      <c r="S927" s="75"/>
      <c r="T927" s="76">
        <f>N927*S927</f>
        <v>0</v>
      </c>
      <c r="U927" s="22">
        <v>21</v>
      </c>
      <c r="V927" s="22">
        <f>P927*(U927/100)</f>
        <v>0</v>
      </c>
      <c r="W927" s="22">
        <f>P927+V927</f>
        <v>0</v>
      </c>
      <c r="X927" s="73"/>
      <c r="Y927" s="72" t="s">
        <v>3134</v>
      </c>
      <c r="Z927" s="72" t="s">
        <v>3083</v>
      </c>
      <c r="AA927" s="143" t="s">
        <v>296</v>
      </c>
      <c r="AB927" s="24" t="s">
        <v>294</v>
      </c>
    </row>
    <row r="928" spans="6:28" s="71" customFormat="1" outlineLevel="4">
      <c r="F928" s="17">
        <v>492</v>
      </c>
      <c r="G928" s="18" t="s">
        <v>2929</v>
      </c>
      <c r="H928" s="72" t="s">
        <v>4195</v>
      </c>
      <c r="I928" s="72"/>
      <c r="J928" s="73" t="s">
        <v>2461</v>
      </c>
      <c r="K928" s="18" t="s">
        <v>2935</v>
      </c>
      <c r="L928" s="74">
        <v>34.14</v>
      </c>
      <c r="M928" s="21">
        <v>0</v>
      </c>
      <c r="N928" s="74">
        <f>L928*(1+M928/100)</f>
        <v>34.14</v>
      </c>
      <c r="O928" s="145"/>
      <c r="P928" s="22">
        <f>N928*O928</f>
        <v>0</v>
      </c>
      <c r="Q928" s="75">
        <v>1.2999999999999999E-4</v>
      </c>
      <c r="R928" s="76">
        <f>N928*Q928</f>
        <v>4.4381999999999998E-3</v>
      </c>
      <c r="S928" s="75"/>
      <c r="T928" s="76">
        <f>N928*S928</f>
        <v>0</v>
      </c>
      <c r="U928" s="22">
        <v>21</v>
      </c>
      <c r="V928" s="22">
        <f>P928*(U928/100)</f>
        <v>0</v>
      </c>
      <c r="W928" s="22">
        <f>P928+V928</f>
        <v>0</v>
      </c>
      <c r="X928" s="73"/>
      <c r="Y928" s="72" t="s">
        <v>3134</v>
      </c>
      <c r="Z928" s="72" t="s">
        <v>3083</v>
      </c>
      <c r="AA928" s="143" t="s">
        <v>296</v>
      </c>
      <c r="AB928" s="24" t="s">
        <v>294</v>
      </c>
    </row>
    <row r="929" spans="6:28" s="71" customFormat="1" outlineLevel="4">
      <c r="F929" s="17">
        <v>493</v>
      </c>
      <c r="G929" s="18" t="s">
        <v>2929</v>
      </c>
      <c r="H929" s="72" t="s">
        <v>4196</v>
      </c>
      <c r="I929" s="72"/>
      <c r="J929" s="73" t="s">
        <v>2527</v>
      </c>
      <c r="K929" s="18" t="s">
        <v>2935</v>
      </c>
      <c r="L929" s="74">
        <v>34.14</v>
      </c>
      <c r="M929" s="21">
        <v>0</v>
      </c>
      <c r="N929" s="74">
        <f>L929*(1+M929/100)</f>
        <v>34.14</v>
      </c>
      <c r="O929" s="145"/>
      <c r="P929" s="22">
        <f>N929*O929</f>
        <v>0</v>
      </c>
      <c r="Q929" s="75">
        <v>3.3E-4</v>
      </c>
      <c r="R929" s="76">
        <f>N929*Q929</f>
        <v>1.1266200000000001E-2</v>
      </c>
      <c r="S929" s="75"/>
      <c r="T929" s="76">
        <f>N929*S929</f>
        <v>0</v>
      </c>
      <c r="U929" s="22">
        <v>21</v>
      </c>
      <c r="V929" s="22">
        <f>P929*(U929/100)</f>
        <v>0</v>
      </c>
      <c r="W929" s="22">
        <f>P929+V929</f>
        <v>0</v>
      </c>
      <c r="X929" s="73"/>
      <c r="Y929" s="72" t="s">
        <v>3134</v>
      </c>
      <c r="Z929" s="72" t="s">
        <v>3083</v>
      </c>
      <c r="AA929" s="143" t="s">
        <v>296</v>
      </c>
      <c r="AB929" s="24" t="s">
        <v>294</v>
      </c>
    </row>
    <row r="930" spans="6:28" s="120" customFormat="1" ht="12.75" customHeight="1" outlineLevel="4">
      <c r="F930" s="121"/>
      <c r="G930" s="122"/>
      <c r="H930" s="122"/>
      <c r="I930" s="122"/>
      <c r="J930" s="123"/>
      <c r="K930" s="122"/>
      <c r="L930" s="124"/>
      <c r="M930" s="125"/>
      <c r="N930" s="124"/>
      <c r="O930" s="125"/>
      <c r="P930" s="126"/>
      <c r="Q930" s="127"/>
      <c r="R930" s="125"/>
      <c r="S930" s="125"/>
      <c r="T930" s="125"/>
      <c r="U930" s="128" t="s">
        <v>2908</v>
      </c>
      <c r="V930" s="125"/>
      <c r="W930" s="125"/>
      <c r="X930" s="125"/>
      <c r="Y930" s="122"/>
      <c r="Z930" s="122"/>
      <c r="AB930" s="24" t="s">
        <v>294</v>
      </c>
    </row>
    <row r="931" spans="6:28" s="62" customFormat="1" ht="16.5" customHeight="1" outlineLevel="3">
      <c r="F931" s="63"/>
      <c r="G931" s="6"/>
      <c r="H931" s="64"/>
      <c r="I931" s="64"/>
      <c r="J931" s="64" t="s">
        <v>1125</v>
      </c>
      <c r="K931" s="6"/>
      <c r="L931" s="65"/>
      <c r="M931" s="66"/>
      <c r="N931" s="65"/>
      <c r="O931" s="66"/>
      <c r="P931" s="67">
        <f>SUBTOTAL(9,P932:P939)</f>
        <v>0</v>
      </c>
      <c r="Q931" s="68"/>
      <c r="R931" s="69">
        <f>SUBTOTAL(9,R932:R939)</f>
        <v>4.0406391600000005</v>
      </c>
      <c r="S931" s="66"/>
      <c r="T931" s="69">
        <f>SUBTOTAL(9,T932:T939)</f>
        <v>0</v>
      </c>
      <c r="U931" s="118" t="s">
        <v>2908</v>
      </c>
      <c r="V931" s="67">
        <f>SUBTOTAL(9,V932:V939)</f>
        <v>0</v>
      </c>
      <c r="W931" s="67">
        <f>SUBTOTAL(9,W932:W939)</f>
        <v>0</v>
      </c>
      <c r="X931" s="70"/>
      <c r="Y931" s="26"/>
      <c r="Z931" s="26"/>
      <c r="AB931" s="24" t="s">
        <v>294</v>
      </c>
    </row>
    <row r="932" spans="6:28" s="71" customFormat="1" outlineLevel="4">
      <c r="F932" s="17">
        <v>494</v>
      </c>
      <c r="G932" s="18" t="s">
        <v>2929</v>
      </c>
      <c r="H932" s="72" t="s">
        <v>1740</v>
      </c>
      <c r="I932" s="72"/>
      <c r="J932" s="73" t="s">
        <v>1561</v>
      </c>
      <c r="K932" s="18" t="s">
        <v>2935</v>
      </c>
      <c r="L932" s="74">
        <v>31.88</v>
      </c>
      <c r="M932" s="21">
        <v>0</v>
      </c>
      <c r="N932" s="74">
        <f t="shared" ref="N932:N938" si="102">L932*(1+M932/100)</f>
        <v>31.88</v>
      </c>
      <c r="O932" s="145"/>
      <c r="P932" s="22">
        <f t="shared" ref="P932:P938" si="103">N932*O932</f>
        <v>0</v>
      </c>
      <c r="Q932" s="75">
        <v>4.743E-2</v>
      </c>
      <c r="R932" s="76">
        <f t="shared" ref="R932:R938" si="104">N932*Q932</f>
        <v>1.5120684</v>
      </c>
      <c r="S932" s="75"/>
      <c r="T932" s="76">
        <f t="shared" ref="T932:T938" si="105">N932*S932</f>
        <v>0</v>
      </c>
      <c r="U932" s="22">
        <v>21</v>
      </c>
      <c r="V932" s="22">
        <f t="shared" ref="V932:V938" si="106">P932*(U932/100)</f>
        <v>0</v>
      </c>
      <c r="W932" s="22">
        <f t="shared" ref="W932:W938" si="107">P932+V932</f>
        <v>0</v>
      </c>
      <c r="X932" s="73"/>
      <c r="Y932" s="72" t="s">
        <v>3134</v>
      </c>
      <c r="Z932" s="72" t="s">
        <v>3083</v>
      </c>
      <c r="AA932" s="143" t="s">
        <v>295</v>
      </c>
      <c r="AB932" s="24" t="s">
        <v>294</v>
      </c>
    </row>
    <row r="933" spans="6:28" s="71" customFormat="1" outlineLevel="4">
      <c r="F933" s="17">
        <v>495</v>
      </c>
      <c r="G933" s="18" t="s">
        <v>2906</v>
      </c>
      <c r="H933" s="72" t="s">
        <v>1659</v>
      </c>
      <c r="I933" s="72"/>
      <c r="J933" s="73" t="s">
        <v>1440</v>
      </c>
      <c r="K933" s="18" t="s">
        <v>2935</v>
      </c>
      <c r="L933" s="74">
        <v>31.88</v>
      </c>
      <c r="M933" s="21">
        <v>0</v>
      </c>
      <c r="N933" s="74">
        <f t="shared" si="102"/>
        <v>31.88</v>
      </c>
      <c r="O933" s="145"/>
      <c r="P933" s="22">
        <f t="shared" si="103"/>
        <v>0</v>
      </c>
      <c r="Q933" s="75">
        <v>1.5100000000000001E-3</v>
      </c>
      <c r="R933" s="76">
        <f t="shared" si="104"/>
        <v>4.8138800000000002E-2</v>
      </c>
      <c r="S933" s="75"/>
      <c r="T933" s="76">
        <f t="shared" si="105"/>
        <v>0</v>
      </c>
      <c r="U933" s="22">
        <v>21</v>
      </c>
      <c r="V933" s="22">
        <f t="shared" si="106"/>
        <v>0</v>
      </c>
      <c r="W933" s="22">
        <f t="shared" si="107"/>
        <v>0</v>
      </c>
      <c r="X933" s="73"/>
      <c r="Y933" s="72" t="s">
        <v>3134</v>
      </c>
      <c r="Z933" s="72" t="s">
        <v>3083</v>
      </c>
      <c r="AA933" s="143" t="s">
        <v>295</v>
      </c>
      <c r="AB933" s="24" t="s">
        <v>294</v>
      </c>
    </row>
    <row r="934" spans="6:28" s="71" customFormat="1" outlineLevel="4">
      <c r="F934" s="17">
        <v>496</v>
      </c>
      <c r="G934" s="18" t="s">
        <v>2929</v>
      </c>
      <c r="H934" s="72" t="s">
        <v>4193</v>
      </c>
      <c r="I934" s="72"/>
      <c r="J934" s="73" t="s">
        <v>1432</v>
      </c>
      <c r="K934" s="18" t="s">
        <v>2935</v>
      </c>
      <c r="L934" s="74">
        <v>31.88</v>
      </c>
      <c r="M934" s="21">
        <v>0</v>
      </c>
      <c r="N934" s="74">
        <f t="shared" si="102"/>
        <v>31.88</v>
      </c>
      <c r="O934" s="145"/>
      <c r="P934" s="22">
        <f t="shared" si="103"/>
        <v>0</v>
      </c>
      <c r="Q934" s="75">
        <v>7.6999999999999999E-2</v>
      </c>
      <c r="R934" s="76">
        <f t="shared" si="104"/>
        <v>2.4547599999999998</v>
      </c>
      <c r="S934" s="75"/>
      <c r="T934" s="76">
        <f t="shared" si="105"/>
        <v>0</v>
      </c>
      <c r="U934" s="22">
        <v>21</v>
      </c>
      <c r="V934" s="22">
        <f t="shared" si="106"/>
        <v>0</v>
      </c>
      <c r="W934" s="22">
        <f t="shared" si="107"/>
        <v>0</v>
      </c>
      <c r="X934" s="73"/>
      <c r="Y934" s="72" t="s">
        <v>3134</v>
      </c>
      <c r="Z934" s="72" t="s">
        <v>3083</v>
      </c>
      <c r="AA934" s="143" t="s">
        <v>296</v>
      </c>
      <c r="AB934" s="24" t="s">
        <v>294</v>
      </c>
    </row>
    <row r="935" spans="6:28" s="71" customFormat="1" ht="24" outlineLevel="4">
      <c r="F935" s="17">
        <v>497</v>
      </c>
      <c r="G935" s="18" t="s">
        <v>2929</v>
      </c>
      <c r="H935" s="72" t="s">
        <v>4197</v>
      </c>
      <c r="I935" s="72"/>
      <c r="J935" s="73" t="s">
        <v>1098</v>
      </c>
      <c r="K935" s="18" t="s">
        <v>2909</v>
      </c>
      <c r="L935" s="74">
        <v>24.338000000000001</v>
      </c>
      <c r="M935" s="21">
        <v>0</v>
      </c>
      <c r="N935" s="74">
        <f t="shared" si="102"/>
        <v>24.338000000000001</v>
      </c>
      <c r="O935" s="145"/>
      <c r="P935" s="22">
        <f t="shared" si="103"/>
        <v>0</v>
      </c>
      <c r="Q935" s="75">
        <v>2.0000000000000002E-5</v>
      </c>
      <c r="R935" s="76">
        <f t="shared" si="104"/>
        <v>4.8676000000000004E-4</v>
      </c>
      <c r="S935" s="75"/>
      <c r="T935" s="76">
        <f t="shared" si="105"/>
        <v>0</v>
      </c>
      <c r="U935" s="22">
        <v>21</v>
      </c>
      <c r="V935" s="22">
        <f t="shared" si="106"/>
        <v>0</v>
      </c>
      <c r="W935" s="22">
        <f t="shared" si="107"/>
        <v>0</v>
      </c>
      <c r="X935" s="73"/>
      <c r="Y935" s="72" t="s">
        <v>3134</v>
      </c>
      <c r="Z935" s="72" t="s">
        <v>3083</v>
      </c>
      <c r="AA935" s="143" t="s">
        <v>296</v>
      </c>
      <c r="AB935" s="24" t="s">
        <v>294</v>
      </c>
    </row>
    <row r="936" spans="6:28" s="71" customFormat="1" outlineLevel="4">
      <c r="F936" s="17">
        <v>498</v>
      </c>
      <c r="G936" s="18" t="s">
        <v>2929</v>
      </c>
      <c r="H936" s="72" t="s">
        <v>4196</v>
      </c>
      <c r="I936" s="72"/>
      <c r="J936" s="73" t="s">
        <v>2527</v>
      </c>
      <c r="K936" s="18" t="s">
        <v>2935</v>
      </c>
      <c r="L936" s="74">
        <v>31.88</v>
      </c>
      <c r="M936" s="21">
        <v>0</v>
      </c>
      <c r="N936" s="74">
        <f t="shared" si="102"/>
        <v>31.88</v>
      </c>
      <c r="O936" s="145"/>
      <c r="P936" s="22">
        <f t="shared" si="103"/>
        <v>0</v>
      </c>
      <c r="Q936" s="75">
        <v>3.3E-4</v>
      </c>
      <c r="R936" s="76">
        <f t="shared" si="104"/>
        <v>1.0520399999999999E-2</v>
      </c>
      <c r="S936" s="75"/>
      <c r="T936" s="76">
        <f t="shared" si="105"/>
        <v>0</v>
      </c>
      <c r="U936" s="22">
        <v>21</v>
      </c>
      <c r="V936" s="22">
        <f t="shared" si="106"/>
        <v>0</v>
      </c>
      <c r="W936" s="22">
        <f t="shared" si="107"/>
        <v>0</v>
      </c>
      <c r="X936" s="73"/>
      <c r="Y936" s="72" t="s">
        <v>3134</v>
      </c>
      <c r="Z936" s="72" t="s">
        <v>3083</v>
      </c>
      <c r="AA936" s="143" t="s">
        <v>296</v>
      </c>
      <c r="AB936" s="24" t="s">
        <v>294</v>
      </c>
    </row>
    <row r="937" spans="6:28" s="71" customFormat="1" outlineLevel="4">
      <c r="F937" s="17">
        <v>499</v>
      </c>
      <c r="G937" s="18" t="s">
        <v>2929</v>
      </c>
      <c r="H937" s="72" t="s">
        <v>4195</v>
      </c>
      <c r="I937" s="72"/>
      <c r="J937" s="73" t="s">
        <v>2461</v>
      </c>
      <c r="K937" s="18" t="s">
        <v>2935</v>
      </c>
      <c r="L937" s="74">
        <v>31.88</v>
      </c>
      <c r="M937" s="21"/>
      <c r="N937" s="74">
        <f t="shared" si="102"/>
        <v>31.88</v>
      </c>
      <c r="O937" s="145"/>
      <c r="P937" s="22">
        <f t="shared" si="103"/>
        <v>0</v>
      </c>
      <c r="Q937" s="75">
        <v>1.2999999999999999E-4</v>
      </c>
      <c r="R937" s="76">
        <f t="shared" si="104"/>
        <v>4.1443999999999995E-3</v>
      </c>
      <c r="S937" s="75"/>
      <c r="T937" s="76">
        <f t="shared" si="105"/>
        <v>0</v>
      </c>
      <c r="U937" s="22">
        <v>21</v>
      </c>
      <c r="V937" s="22">
        <f t="shared" si="106"/>
        <v>0</v>
      </c>
      <c r="W937" s="22">
        <f t="shared" si="107"/>
        <v>0</v>
      </c>
      <c r="X937" s="73"/>
      <c r="Y937" s="72" t="s">
        <v>3134</v>
      </c>
      <c r="Z937" s="72" t="s">
        <v>3083</v>
      </c>
      <c r="AA937" s="143" t="s">
        <v>296</v>
      </c>
      <c r="AB937" s="24" t="s">
        <v>294</v>
      </c>
    </row>
    <row r="938" spans="6:28" s="71" customFormat="1" outlineLevel="4">
      <c r="F938" s="17">
        <v>500</v>
      </c>
      <c r="G938" s="18" t="s">
        <v>2929</v>
      </c>
      <c r="H938" s="72" t="s">
        <v>4196</v>
      </c>
      <c r="I938" s="72"/>
      <c r="J938" s="73" t="s">
        <v>2527</v>
      </c>
      <c r="K938" s="18" t="s">
        <v>2935</v>
      </c>
      <c r="L938" s="74">
        <v>31.88</v>
      </c>
      <c r="M938" s="21">
        <v>0</v>
      </c>
      <c r="N938" s="74">
        <f t="shared" si="102"/>
        <v>31.88</v>
      </c>
      <c r="O938" s="145"/>
      <c r="P938" s="22">
        <f t="shared" si="103"/>
        <v>0</v>
      </c>
      <c r="Q938" s="75">
        <v>3.3E-4</v>
      </c>
      <c r="R938" s="76">
        <f t="shared" si="104"/>
        <v>1.0520399999999999E-2</v>
      </c>
      <c r="S938" s="75"/>
      <c r="T938" s="76">
        <f t="shared" si="105"/>
        <v>0</v>
      </c>
      <c r="U938" s="22">
        <v>21</v>
      </c>
      <c r="V938" s="22">
        <f t="shared" si="106"/>
        <v>0</v>
      </c>
      <c r="W938" s="22">
        <f t="shared" si="107"/>
        <v>0</v>
      </c>
      <c r="X938" s="73"/>
      <c r="Y938" s="72" t="s">
        <v>3134</v>
      </c>
      <c r="Z938" s="72" t="s">
        <v>3083</v>
      </c>
      <c r="AA938" s="143" t="s">
        <v>296</v>
      </c>
      <c r="AB938" s="24" t="s">
        <v>294</v>
      </c>
    </row>
    <row r="939" spans="6:28" s="120" customFormat="1" ht="12.75" customHeight="1" outlineLevel="4">
      <c r="F939" s="121"/>
      <c r="G939" s="122"/>
      <c r="H939" s="122"/>
      <c r="I939" s="122"/>
      <c r="J939" s="123"/>
      <c r="K939" s="122"/>
      <c r="L939" s="124"/>
      <c r="M939" s="125"/>
      <c r="N939" s="124"/>
      <c r="O939" s="125"/>
      <c r="P939" s="126"/>
      <c r="Q939" s="127"/>
      <c r="R939" s="125"/>
      <c r="S939" s="125"/>
      <c r="T939" s="125"/>
      <c r="U939" s="128" t="s">
        <v>2908</v>
      </c>
      <c r="V939" s="125"/>
      <c r="W939" s="125"/>
      <c r="X939" s="125"/>
      <c r="Y939" s="122"/>
      <c r="Z939" s="122"/>
      <c r="AB939" s="24" t="s">
        <v>294</v>
      </c>
    </row>
    <row r="940" spans="6:28" s="62" customFormat="1" ht="16.5" customHeight="1" outlineLevel="3">
      <c r="F940" s="63"/>
      <c r="G940" s="6"/>
      <c r="H940" s="64"/>
      <c r="I940" s="64"/>
      <c r="J940" s="64" t="s">
        <v>1411</v>
      </c>
      <c r="K940" s="6"/>
      <c r="L940" s="65"/>
      <c r="M940" s="66"/>
      <c r="N940" s="65"/>
      <c r="O940" s="66"/>
      <c r="P940" s="67">
        <f>SUBTOTAL(9,P941:P946)</f>
        <v>0</v>
      </c>
      <c r="Q940" s="68"/>
      <c r="R940" s="69">
        <f>SUBTOTAL(9,R941:R946)</f>
        <v>0.6530108</v>
      </c>
      <c r="S940" s="66"/>
      <c r="T940" s="69">
        <f>SUBTOTAL(9,T941:T946)</f>
        <v>0</v>
      </c>
      <c r="U940" s="118" t="s">
        <v>2908</v>
      </c>
      <c r="V940" s="67">
        <f>SUBTOTAL(9,V941:V946)</f>
        <v>0</v>
      </c>
      <c r="W940" s="67">
        <f>SUBTOTAL(9,W941:W946)</f>
        <v>0</v>
      </c>
      <c r="X940" s="70"/>
      <c r="Y940" s="26"/>
      <c r="Z940" s="26"/>
      <c r="AB940" s="24" t="s">
        <v>294</v>
      </c>
    </row>
    <row r="941" spans="6:28" s="71" customFormat="1" ht="24" outlineLevel="4">
      <c r="F941" s="17">
        <v>501</v>
      </c>
      <c r="G941" s="18" t="s">
        <v>2929</v>
      </c>
      <c r="H941" s="72" t="s">
        <v>1742</v>
      </c>
      <c r="I941" s="72"/>
      <c r="J941" s="73" t="s">
        <v>630</v>
      </c>
      <c r="K941" s="18" t="s">
        <v>2935</v>
      </c>
      <c r="L941" s="74">
        <v>15.13</v>
      </c>
      <c r="M941" s="21">
        <v>0</v>
      </c>
      <c r="N941" s="74">
        <f>L941*(1+M941/100)</f>
        <v>15.13</v>
      </c>
      <c r="O941" s="145"/>
      <c r="P941" s="22">
        <f>N941*O941</f>
        <v>0</v>
      </c>
      <c r="Q941" s="75">
        <v>4.1200000000000001E-2</v>
      </c>
      <c r="R941" s="76">
        <f>N941*Q941</f>
        <v>0.62335600000000002</v>
      </c>
      <c r="S941" s="75"/>
      <c r="T941" s="76">
        <f>N941*S941</f>
        <v>0</v>
      </c>
      <c r="U941" s="22">
        <v>21</v>
      </c>
      <c r="V941" s="22">
        <f>P941*(U941/100)</f>
        <v>0</v>
      </c>
      <c r="W941" s="22">
        <f>P941+V941</f>
        <v>0</v>
      </c>
      <c r="X941" s="73"/>
      <c r="Y941" s="72" t="s">
        <v>3134</v>
      </c>
      <c r="Z941" s="72" t="s">
        <v>3083</v>
      </c>
      <c r="AA941" s="143" t="s">
        <v>295</v>
      </c>
      <c r="AB941" s="24" t="s">
        <v>294</v>
      </c>
    </row>
    <row r="942" spans="6:28" s="71" customFormat="1" outlineLevel="4">
      <c r="F942" s="17">
        <v>502</v>
      </c>
      <c r="G942" s="18" t="s">
        <v>2929</v>
      </c>
      <c r="H942" s="72" t="s">
        <v>4196</v>
      </c>
      <c r="I942" s="72"/>
      <c r="J942" s="73" t="s">
        <v>2527</v>
      </c>
      <c r="K942" s="18" t="s">
        <v>2935</v>
      </c>
      <c r="L942" s="74">
        <v>15.13</v>
      </c>
      <c r="M942" s="21">
        <v>0</v>
      </c>
      <c r="N942" s="74">
        <f>L942*(1+M942/100)</f>
        <v>15.13</v>
      </c>
      <c r="O942" s="145"/>
      <c r="P942" s="22">
        <f>N942*O942</f>
        <v>0</v>
      </c>
      <c r="Q942" s="75">
        <v>3.3E-4</v>
      </c>
      <c r="R942" s="76">
        <f>N942*Q942</f>
        <v>4.9929000000000006E-3</v>
      </c>
      <c r="S942" s="75"/>
      <c r="T942" s="76">
        <f>N942*S942</f>
        <v>0</v>
      </c>
      <c r="U942" s="22">
        <v>21</v>
      </c>
      <c r="V942" s="22">
        <f>P942*(U942/100)</f>
        <v>0</v>
      </c>
      <c r="W942" s="22">
        <f>P942+V942</f>
        <v>0</v>
      </c>
      <c r="X942" s="73"/>
      <c r="Y942" s="72" t="s">
        <v>3134</v>
      </c>
      <c r="Z942" s="72" t="s">
        <v>3083</v>
      </c>
      <c r="AA942" s="143" t="s">
        <v>296</v>
      </c>
      <c r="AB942" s="24" t="s">
        <v>294</v>
      </c>
    </row>
    <row r="943" spans="6:28" s="71" customFormat="1" outlineLevel="4">
      <c r="F943" s="17">
        <v>503</v>
      </c>
      <c r="G943" s="18" t="s">
        <v>2929</v>
      </c>
      <c r="H943" s="72" t="s">
        <v>4210</v>
      </c>
      <c r="I943" s="72"/>
      <c r="J943" s="73" t="s">
        <v>853</v>
      </c>
      <c r="K943" s="18" t="s">
        <v>2935</v>
      </c>
      <c r="L943" s="74">
        <v>15.13</v>
      </c>
      <c r="M943" s="21">
        <v>0</v>
      </c>
      <c r="N943" s="74">
        <f>L943*(1+M943/100)</f>
        <v>15.13</v>
      </c>
      <c r="O943" s="145"/>
      <c r="P943" s="22">
        <f>N943*O943</f>
        <v>0</v>
      </c>
      <c r="Q943" s="75">
        <v>3.0000000000000001E-5</v>
      </c>
      <c r="R943" s="76">
        <f>N943*Q943</f>
        <v>4.5390000000000003E-4</v>
      </c>
      <c r="S943" s="75"/>
      <c r="T943" s="76">
        <f>N943*S943</f>
        <v>0</v>
      </c>
      <c r="U943" s="22">
        <v>21</v>
      </c>
      <c r="V943" s="22">
        <f>P943*(U943/100)</f>
        <v>0</v>
      </c>
      <c r="W943" s="22">
        <f>P943+V943</f>
        <v>0</v>
      </c>
      <c r="X943" s="73"/>
      <c r="Y943" s="72" t="s">
        <v>3134</v>
      </c>
      <c r="Z943" s="72" t="s">
        <v>3083</v>
      </c>
      <c r="AA943" s="143" t="s">
        <v>296</v>
      </c>
      <c r="AB943" s="24" t="s">
        <v>294</v>
      </c>
    </row>
    <row r="944" spans="6:28" s="71" customFormat="1" outlineLevel="4">
      <c r="F944" s="17">
        <v>504</v>
      </c>
      <c r="G944" s="18" t="s">
        <v>2906</v>
      </c>
      <c r="H944" s="72" t="s">
        <v>3666</v>
      </c>
      <c r="I944" s="72"/>
      <c r="J944" s="73" t="s">
        <v>1458</v>
      </c>
      <c r="K944" s="18" t="s">
        <v>2935</v>
      </c>
      <c r="L944" s="74">
        <v>15.13</v>
      </c>
      <c r="M944" s="21"/>
      <c r="N944" s="74">
        <f>L944*(1+M944/100)</f>
        <v>15.13</v>
      </c>
      <c r="O944" s="145"/>
      <c r="P944" s="22">
        <f>N944*O944</f>
        <v>0</v>
      </c>
      <c r="Q944" s="75">
        <v>1.2700000000000001E-3</v>
      </c>
      <c r="R944" s="76">
        <f>N944*Q944</f>
        <v>1.9215100000000002E-2</v>
      </c>
      <c r="S944" s="75"/>
      <c r="T944" s="76">
        <f>N944*S944</f>
        <v>0</v>
      </c>
      <c r="U944" s="22">
        <v>21</v>
      </c>
      <c r="V944" s="22">
        <f>P944*(U944/100)</f>
        <v>0</v>
      </c>
      <c r="W944" s="22">
        <f>P944+V944</f>
        <v>0</v>
      </c>
      <c r="X944" s="73"/>
      <c r="Y944" s="72" t="s">
        <v>3134</v>
      </c>
      <c r="Z944" s="72" t="s">
        <v>3083</v>
      </c>
      <c r="AA944" s="143" t="s">
        <v>296</v>
      </c>
      <c r="AB944" s="24" t="s">
        <v>294</v>
      </c>
    </row>
    <row r="945" spans="6:28" s="71" customFormat="1" outlineLevel="4">
      <c r="F945" s="17">
        <v>505</v>
      </c>
      <c r="G945" s="18" t="s">
        <v>2929</v>
      </c>
      <c r="H945" s="72" t="s">
        <v>4196</v>
      </c>
      <c r="I945" s="72"/>
      <c r="J945" s="73" t="s">
        <v>2527</v>
      </c>
      <c r="K945" s="18" t="s">
        <v>2935</v>
      </c>
      <c r="L945" s="74">
        <v>15.13</v>
      </c>
      <c r="M945" s="21">
        <v>0</v>
      </c>
      <c r="N945" s="74">
        <f>L945*(1+M945/100)</f>
        <v>15.13</v>
      </c>
      <c r="O945" s="145"/>
      <c r="P945" s="22">
        <f>N945*O945</f>
        <v>0</v>
      </c>
      <c r="Q945" s="75">
        <v>3.3E-4</v>
      </c>
      <c r="R945" s="76">
        <f>N945*Q945</f>
        <v>4.9929000000000006E-3</v>
      </c>
      <c r="S945" s="75"/>
      <c r="T945" s="76">
        <f>N945*S945</f>
        <v>0</v>
      </c>
      <c r="U945" s="22">
        <v>21</v>
      </c>
      <c r="V945" s="22">
        <f>P945*(U945/100)</f>
        <v>0</v>
      </c>
      <c r="W945" s="22">
        <f>P945+V945</f>
        <v>0</v>
      </c>
      <c r="X945" s="73"/>
      <c r="Y945" s="72" t="s">
        <v>3134</v>
      </c>
      <c r="Z945" s="72" t="s">
        <v>3083</v>
      </c>
      <c r="AA945" s="143" t="s">
        <v>296</v>
      </c>
      <c r="AB945" s="24" t="s">
        <v>294</v>
      </c>
    </row>
    <row r="946" spans="6:28" s="120" customFormat="1" ht="12.75" customHeight="1" outlineLevel="4">
      <c r="F946" s="121"/>
      <c r="G946" s="122"/>
      <c r="H946" s="122"/>
      <c r="I946" s="122"/>
      <c r="J946" s="123"/>
      <c r="K946" s="122"/>
      <c r="L946" s="124"/>
      <c r="M946" s="125"/>
      <c r="N946" s="124"/>
      <c r="O946" s="125"/>
      <c r="P946" s="126"/>
      <c r="Q946" s="127"/>
      <c r="R946" s="125"/>
      <c r="S946" s="125"/>
      <c r="T946" s="125"/>
      <c r="U946" s="128" t="s">
        <v>2908</v>
      </c>
      <c r="V946" s="125"/>
      <c r="W946" s="125"/>
      <c r="X946" s="125"/>
      <c r="Y946" s="122"/>
      <c r="Z946" s="122"/>
      <c r="AB946" s="24" t="s">
        <v>294</v>
      </c>
    </row>
    <row r="947" spans="6:28" s="62" customFormat="1" ht="16.5" customHeight="1" outlineLevel="3">
      <c r="F947" s="63"/>
      <c r="G947" s="6"/>
      <c r="H947" s="64"/>
      <c r="I947" s="64"/>
      <c r="J947" s="64" t="s">
        <v>1126</v>
      </c>
      <c r="K947" s="6"/>
      <c r="L947" s="65"/>
      <c r="M947" s="66"/>
      <c r="N947" s="65"/>
      <c r="O947" s="66"/>
      <c r="P947" s="67">
        <f>SUBTOTAL(9,P948:P956)</f>
        <v>0</v>
      </c>
      <c r="Q947" s="68"/>
      <c r="R947" s="69">
        <f>SUBTOTAL(9,R948:R956)</f>
        <v>26.770879017919199</v>
      </c>
      <c r="S947" s="66"/>
      <c r="T947" s="69">
        <f>SUBTOTAL(9,T948:T956)</f>
        <v>0</v>
      </c>
      <c r="U947" s="118" t="s">
        <v>2908</v>
      </c>
      <c r="V947" s="67">
        <f>SUBTOTAL(9,V948:V956)</f>
        <v>0</v>
      </c>
      <c r="W947" s="67">
        <f>SUBTOTAL(9,W948:W956)</f>
        <v>0</v>
      </c>
      <c r="X947" s="70"/>
      <c r="Y947" s="26"/>
      <c r="Z947" s="26"/>
      <c r="AB947" s="24" t="s">
        <v>294</v>
      </c>
    </row>
    <row r="948" spans="6:28" s="71" customFormat="1" outlineLevel="4">
      <c r="F948" s="17">
        <v>506</v>
      </c>
      <c r="G948" s="18" t="s">
        <v>2929</v>
      </c>
      <c r="H948" s="72" t="s">
        <v>1740</v>
      </c>
      <c r="I948" s="72"/>
      <c r="J948" s="73" t="s">
        <v>1561</v>
      </c>
      <c r="K948" s="18" t="s">
        <v>2935</v>
      </c>
      <c r="L948" s="74">
        <v>162.78</v>
      </c>
      <c r="M948" s="21">
        <v>0</v>
      </c>
      <c r="N948" s="74">
        <f>L948*(1+M948/100)</f>
        <v>162.78</v>
      </c>
      <c r="O948" s="145"/>
      <c r="P948" s="22">
        <f>N948*O948</f>
        <v>0</v>
      </c>
      <c r="Q948" s="75">
        <v>4.743E-2</v>
      </c>
      <c r="R948" s="76">
        <f>N948*Q948</f>
        <v>7.7206554000000001</v>
      </c>
      <c r="S948" s="75"/>
      <c r="T948" s="76">
        <f>N948*S948</f>
        <v>0</v>
      </c>
      <c r="U948" s="22">
        <v>21</v>
      </c>
      <c r="V948" s="22">
        <f>P948*(U948/100)</f>
        <v>0</v>
      </c>
      <c r="W948" s="22">
        <f>P948+V948</f>
        <v>0</v>
      </c>
      <c r="X948" s="73"/>
      <c r="Y948" s="72" t="s">
        <v>3134</v>
      </c>
      <c r="Z948" s="72" t="s">
        <v>3083</v>
      </c>
      <c r="AA948" s="143" t="s">
        <v>295</v>
      </c>
      <c r="AB948" s="24" t="s">
        <v>294</v>
      </c>
    </row>
    <row r="949" spans="6:28" s="71" customFormat="1" outlineLevel="4">
      <c r="F949" s="17">
        <v>507</v>
      </c>
      <c r="G949" s="18" t="s">
        <v>2906</v>
      </c>
      <c r="H949" s="72" t="s">
        <v>1659</v>
      </c>
      <c r="I949" s="72"/>
      <c r="J949" s="73" t="s">
        <v>1440</v>
      </c>
      <c r="K949" s="18" t="s">
        <v>2935</v>
      </c>
      <c r="L949" s="74">
        <v>162.78</v>
      </c>
      <c r="M949" s="21">
        <v>0</v>
      </c>
      <c r="N949" s="74">
        <f>L949*(1+M949/100)</f>
        <v>162.78</v>
      </c>
      <c r="O949" s="145"/>
      <c r="P949" s="22">
        <f>N949*O949</f>
        <v>0</v>
      </c>
      <c r="Q949" s="75">
        <v>1.5100000000000001E-3</v>
      </c>
      <c r="R949" s="76">
        <f>N949*Q949</f>
        <v>0.24579780000000001</v>
      </c>
      <c r="S949" s="75"/>
      <c r="T949" s="76">
        <f>N949*S949</f>
        <v>0</v>
      </c>
      <c r="U949" s="22">
        <v>21</v>
      </c>
      <c r="V949" s="22">
        <f>P949*(U949/100)</f>
        <v>0</v>
      </c>
      <c r="W949" s="22">
        <f>P949+V949</f>
        <v>0</v>
      </c>
      <c r="X949" s="73"/>
      <c r="Y949" s="72" t="s">
        <v>3134</v>
      </c>
      <c r="Z949" s="72" t="s">
        <v>3083</v>
      </c>
      <c r="AA949" s="143" t="s">
        <v>295</v>
      </c>
      <c r="AB949" s="24" t="s">
        <v>294</v>
      </c>
    </row>
    <row r="950" spans="6:28" s="71" customFormat="1" outlineLevel="4">
      <c r="F950" s="17">
        <v>508</v>
      </c>
      <c r="G950" s="18" t="s">
        <v>2929</v>
      </c>
      <c r="H950" s="72" t="s">
        <v>4184</v>
      </c>
      <c r="I950" s="72"/>
      <c r="J950" s="73" t="s">
        <v>948</v>
      </c>
      <c r="K950" s="18" t="s">
        <v>2936</v>
      </c>
      <c r="L950" s="74">
        <v>8.1390000000000011</v>
      </c>
      <c r="M950" s="21">
        <v>0</v>
      </c>
      <c r="N950" s="74">
        <f>L950*(1+M950/100)</f>
        <v>8.1390000000000011</v>
      </c>
      <c r="O950" s="145"/>
      <c r="P950" s="22">
        <f>N950*O950</f>
        <v>0</v>
      </c>
      <c r="Q950" s="75">
        <v>2.2563399999999998</v>
      </c>
      <c r="R950" s="76">
        <f>N950*Q950</f>
        <v>18.364351259999999</v>
      </c>
      <c r="S950" s="75"/>
      <c r="T950" s="76">
        <f>N950*S950</f>
        <v>0</v>
      </c>
      <c r="U950" s="22">
        <v>21</v>
      </c>
      <c r="V950" s="22">
        <f>P950*(U950/100)</f>
        <v>0</v>
      </c>
      <c r="W950" s="22">
        <f>P950+V950</f>
        <v>0</v>
      </c>
      <c r="X950" s="73"/>
      <c r="Y950" s="72" t="s">
        <v>3134</v>
      </c>
      <c r="Z950" s="72" t="s">
        <v>3083</v>
      </c>
      <c r="AA950" s="143" t="s">
        <v>296</v>
      </c>
      <c r="AB950" s="24" t="s">
        <v>294</v>
      </c>
    </row>
    <row r="951" spans="6:28" s="77" customFormat="1" outlineLevel="5">
      <c r="F951" s="78"/>
      <c r="G951" s="79"/>
      <c r="H951" s="79"/>
      <c r="I951" s="79"/>
      <c r="J951" s="80" t="s">
        <v>4531</v>
      </c>
      <c r="K951" s="79"/>
      <c r="L951" s="81">
        <v>8.1390000000000011</v>
      </c>
      <c r="M951" s="82"/>
      <c r="N951" s="83"/>
      <c r="O951" s="82"/>
      <c r="P951" s="84"/>
      <c r="Q951" s="85"/>
      <c r="R951" s="82"/>
      <c r="S951" s="82"/>
      <c r="T951" s="82"/>
      <c r="U951" s="119" t="s">
        <v>2908</v>
      </c>
      <c r="V951" s="82"/>
      <c r="W951" s="82"/>
      <c r="X951" s="80"/>
      <c r="Y951" s="79"/>
      <c r="Z951" s="79"/>
      <c r="AB951" s="24" t="s">
        <v>294</v>
      </c>
    </row>
    <row r="952" spans="6:28" s="71" customFormat="1" outlineLevel="4">
      <c r="F952" s="17">
        <v>509</v>
      </c>
      <c r="G952" s="18" t="s">
        <v>2929</v>
      </c>
      <c r="H952" s="72" t="s">
        <v>4186</v>
      </c>
      <c r="I952" s="72"/>
      <c r="J952" s="73" t="s">
        <v>1003</v>
      </c>
      <c r="K952" s="18" t="s">
        <v>2936</v>
      </c>
      <c r="L952" s="74">
        <v>8.1390000000000011</v>
      </c>
      <c r="M952" s="21">
        <v>0</v>
      </c>
      <c r="N952" s="74">
        <f>L952*(1+M952/100)</f>
        <v>8.1390000000000011</v>
      </c>
      <c r="O952" s="145"/>
      <c r="P952" s="22">
        <f>N952*O952</f>
        <v>0</v>
      </c>
      <c r="Q952" s="75"/>
      <c r="R952" s="76">
        <f>N952*Q952</f>
        <v>0</v>
      </c>
      <c r="S952" s="75"/>
      <c r="T952" s="76">
        <f>N952*S952</f>
        <v>0</v>
      </c>
      <c r="U952" s="22">
        <v>21</v>
      </c>
      <c r="V952" s="22">
        <f>P952*(U952/100)</f>
        <v>0</v>
      </c>
      <c r="W952" s="22">
        <f>P952+V952</f>
        <v>0</v>
      </c>
      <c r="X952" s="73"/>
      <c r="Y952" s="72" t="s">
        <v>3134</v>
      </c>
      <c r="Z952" s="72" t="s">
        <v>3083</v>
      </c>
      <c r="AA952" s="143" t="s">
        <v>296</v>
      </c>
      <c r="AB952" s="24" t="s">
        <v>294</v>
      </c>
    </row>
    <row r="953" spans="6:28" s="71" customFormat="1" ht="24" outlineLevel="4">
      <c r="F953" s="17">
        <v>510</v>
      </c>
      <c r="G953" s="18" t="s">
        <v>2929</v>
      </c>
      <c r="H953" s="72" t="s">
        <v>4197</v>
      </c>
      <c r="I953" s="72"/>
      <c r="J953" s="73" t="s">
        <v>1098</v>
      </c>
      <c r="K953" s="18" t="s">
        <v>2909</v>
      </c>
      <c r="L953" s="74">
        <v>102.21899999999999</v>
      </c>
      <c r="M953" s="21">
        <v>0</v>
      </c>
      <c r="N953" s="74">
        <f>L953*(1+M953/100)</f>
        <v>102.21899999999999</v>
      </c>
      <c r="O953" s="145"/>
      <c r="P953" s="22">
        <f>N953*O953</f>
        <v>0</v>
      </c>
      <c r="Q953" s="75">
        <v>2.0000000000000002E-5</v>
      </c>
      <c r="R953" s="76">
        <f>N953*Q953</f>
        <v>2.0443800000000002E-3</v>
      </c>
      <c r="S953" s="75"/>
      <c r="T953" s="76">
        <f>N953*S953</f>
        <v>0</v>
      </c>
      <c r="U953" s="22">
        <v>21</v>
      </c>
      <c r="V953" s="22">
        <f>P953*(U953/100)</f>
        <v>0</v>
      </c>
      <c r="W953" s="22">
        <f>P953+V953</f>
        <v>0</v>
      </c>
      <c r="X953" s="73"/>
      <c r="Y953" s="72" t="s">
        <v>3134</v>
      </c>
      <c r="Z953" s="72" t="s">
        <v>3083</v>
      </c>
      <c r="AA953" s="143" t="s">
        <v>296</v>
      </c>
      <c r="AB953" s="24" t="s">
        <v>294</v>
      </c>
    </row>
    <row r="954" spans="6:28" s="71" customFormat="1" outlineLevel="4">
      <c r="F954" s="17">
        <v>511</v>
      </c>
      <c r="G954" s="18" t="s">
        <v>2929</v>
      </c>
      <c r="H954" s="72" t="s">
        <v>4188</v>
      </c>
      <c r="I954" s="72"/>
      <c r="J954" s="73" t="s">
        <v>2835</v>
      </c>
      <c r="K954" s="18" t="s">
        <v>2910</v>
      </c>
      <c r="L954" s="74">
        <v>0.41215895999999996</v>
      </c>
      <c r="M954" s="21">
        <v>0</v>
      </c>
      <c r="N954" s="74">
        <f>L954*(1+M954/100)</f>
        <v>0.41215895999999996</v>
      </c>
      <c r="O954" s="145"/>
      <c r="P954" s="22">
        <f>N954*O954</f>
        <v>0</v>
      </c>
      <c r="Q954" s="75">
        <v>1.06277</v>
      </c>
      <c r="R954" s="76">
        <f>N954*Q954</f>
        <v>0.43803017791919996</v>
      </c>
      <c r="S954" s="75"/>
      <c r="T954" s="76">
        <f>N954*S954</f>
        <v>0</v>
      </c>
      <c r="U954" s="22">
        <v>21</v>
      </c>
      <c r="V954" s="22">
        <f>P954*(U954/100)</f>
        <v>0</v>
      </c>
      <c r="W954" s="22">
        <f>P954+V954</f>
        <v>0</v>
      </c>
      <c r="X954" s="73"/>
      <c r="Y954" s="72" t="s">
        <v>3134</v>
      </c>
      <c r="Z954" s="72" t="s">
        <v>3083</v>
      </c>
      <c r="AA954" s="143" t="s">
        <v>296</v>
      </c>
      <c r="AB954" s="24" t="s">
        <v>294</v>
      </c>
    </row>
    <row r="955" spans="6:28" s="77" customFormat="1" outlineLevel="5">
      <c r="F955" s="78"/>
      <c r="G955" s="79"/>
      <c r="H955" s="79"/>
      <c r="I955" s="79"/>
      <c r="J955" s="80" t="s">
        <v>2665</v>
      </c>
      <c r="K955" s="79"/>
      <c r="L955" s="81">
        <v>0.41215895999999996</v>
      </c>
      <c r="M955" s="82"/>
      <c r="N955" s="83"/>
      <c r="O955" s="82"/>
      <c r="P955" s="84"/>
      <c r="Q955" s="85"/>
      <c r="R955" s="82"/>
      <c r="S955" s="82"/>
      <c r="T955" s="82"/>
      <c r="U955" s="119" t="s">
        <v>2908</v>
      </c>
      <c r="V955" s="82"/>
      <c r="W955" s="82"/>
      <c r="X955" s="80"/>
      <c r="Y955" s="79"/>
      <c r="Z955" s="79"/>
      <c r="AB955" s="24" t="s">
        <v>294</v>
      </c>
    </row>
    <row r="956" spans="6:28" s="120" customFormat="1" ht="12.75" customHeight="1" outlineLevel="4">
      <c r="F956" s="121"/>
      <c r="G956" s="122"/>
      <c r="H956" s="122"/>
      <c r="I956" s="122"/>
      <c r="J956" s="123"/>
      <c r="K956" s="122"/>
      <c r="L956" s="124"/>
      <c r="M956" s="125"/>
      <c r="N956" s="124"/>
      <c r="O956" s="125"/>
      <c r="P956" s="126"/>
      <c r="Q956" s="127"/>
      <c r="R956" s="125"/>
      <c r="S956" s="125"/>
      <c r="T956" s="125"/>
      <c r="U956" s="128" t="s">
        <v>2908</v>
      </c>
      <c r="V956" s="125"/>
      <c r="W956" s="125"/>
      <c r="X956" s="125"/>
      <c r="Y956" s="122"/>
      <c r="Z956" s="122"/>
      <c r="AB956" s="24" t="s">
        <v>294</v>
      </c>
    </row>
    <row r="957" spans="6:28" s="62" customFormat="1" ht="16.5" customHeight="1" outlineLevel="3">
      <c r="F957" s="63"/>
      <c r="G957" s="6"/>
      <c r="H957" s="64"/>
      <c r="I957" s="64"/>
      <c r="J957" s="64" t="s">
        <v>2437</v>
      </c>
      <c r="K957" s="6"/>
      <c r="L957" s="65"/>
      <c r="M957" s="66"/>
      <c r="N957" s="65"/>
      <c r="O957" s="66"/>
      <c r="P957" s="67">
        <f>SUBTOTAL(9,P958:P969)</f>
        <v>0</v>
      </c>
      <c r="Q957" s="68"/>
      <c r="R957" s="69">
        <f>SUBTOTAL(9,R958:R969)</f>
        <v>6.1993486614999993</v>
      </c>
      <c r="S957" s="66"/>
      <c r="T957" s="69">
        <f>SUBTOTAL(9,T958:T969)</f>
        <v>0</v>
      </c>
      <c r="U957" s="118" t="s">
        <v>2908</v>
      </c>
      <c r="V957" s="67">
        <f>SUBTOTAL(9,V958:V969)</f>
        <v>0</v>
      </c>
      <c r="W957" s="67">
        <f>SUBTOTAL(9,W958:W969)</f>
        <v>0</v>
      </c>
      <c r="X957" s="70"/>
      <c r="Y957" s="26"/>
      <c r="Z957" s="26"/>
      <c r="AB957" s="24" t="s">
        <v>294</v>
      </c>
    </row>
    <row r="958" spans="6:28" s="71" customFormat="1" outlineLevel="4">
      <c r="F958" s="17">
        <v>512</v>
      </c>
      <c r="G958" s="18" t="s">
        <v>2929</v>
      </c>
      <c r="H958" s="72" t="s">
        <v>4305</v>
      </c>
      <c r="I958" s="72"/>
      <c r="J958" s="73" t="s">
        <v>861</v>
      </c>
      <c r="K958" s="18" t="s">
        <v>2935</v>
      </c>
      <c r="L958" s="74">
        <v>37.5</v>
      </c>
      <c r="M958" s="21">
        <v>0</v>
      </c>
      <c r="N958" s="74">
        <f>L958*(1+M958/100)</f>
        <v>37.5</v>
      </c>
      <c r="O958" s="145"/>
      <c r="P958" s="22">
        <f>N958*O958</f>
        <v>0</v>
      </c>
      <c r="Q958" s="75">
        <v>5.4999999999999997E-3</v>
      </c>
      <c r="R958" s="76">
        <f>N958*Q958</f>
        <v>0.20624999999999999</v>
      </c>
      <c r="S958" s="75"/>
      <c r="T958" s="76">
        <f>N958*S958</f>
        <v>0</v>
      </c>
      <c r="U958" s="22">
        <v>21</v>
      </c>
      <c r="V958" s="22">
        <f>P958*(U958/100)</f>
        <v>0</v>
      </c>
      <c r="W958" s="22">
        <f>P958+V958</f>
        <v>0</v>
      </c>
      <c r="X958" s="73"/>
      <c r="Y958" s="72" t="s">
        <v>3134</v>
      </c>
      <c r="Z958" s="72" t="s">
        <v>3083</v>
      </c>
      <c r="AA958" s="143" t="s">
        <v>296</v>
      </c>
      <c r="AB958" s="24" t="s">
        <v>294</v>
      </c>
    </row>
    <row r="959" spans="6:28" s="71" customFormat="1" ht="24" outlineLevel="4">
      <c r="F959" s="17">
        <v>513</v>
      </c>
      <c r="G959" s="18" t="s">
        <v>2906</v>
      </c>
      <c r="H959" s="72" t="s">
        <v>2931</v>
      </c>
      <c r="I959" s="72"/>
      <c r="J959" s="73" t="s">
        <v>1092</v>
      </c>
      <c r="K959" s="18" t="s">
        <v>2935</v>
      </c>
      <c r="L959" s="74">
        <v>37.5</v>
      </c>
      <c r="M959" s="21">
        <v>0</v>
      </c>
      <c r="N959" s="74">
        <f>L959*(1+M959/100)</f>
        <v>37.5</v>
      </c>
      <c r="O959" s="145"/>
      <c r="P959" s="22">
        <f>N959*O959</f>
        <v>0</v>
      </c>
      <c r="Q959" s="75">
        <v>9.6399999999999993E-3</v>
      </c>
      <c r="R959" s="76">
        <f>N959*Q959</f>
        <v>0.36149999999999999</v>
      </c>
      <c r="S959" s="75"/>
      <c r="T959" s="76">
        <f>N959*S959</f>
        <v>0</v>
      </c>
      <c r="U959" s="22">
        <v>21</v>
      </c>
      <c r="V959" s="22">
        <f>P959*(U959/100)</f>
        <v>0</v>
      </c>
      <c r="W959" s="22">
        <f>P959+V959</f>
        <v>0</v>
      </c>
      <c r="X959" s="73"/>
      <c r="Y959" s="72" t="s">
        <v>3134</v>
      </c>
      <c r="Z959" s="72" t="s">
        <v>3083</v>
      </c>
      <c r="AA959" s="143" t="s">
        <v>295</v>
      </c>
      <c r="AB959" s="24" t="s">
        <v>294</v>
      </c>
    </row>
    <row r="960" spans="6:28" s="71" customFormat="1" outlineLevel="4">
      <c r="F960" s="17">
        <v>514</v>
      </c>
      <c r="G960" s="18" t="s">
        <v>2929</v>
      </c>
      <c r="H960" s="72" t="s">
        <v>4184</v>
      </c>
      <c r="I960" s="72"/>
      <c r="J960" s="73" t="s">
        <v>948</v>
      </c>
      <c r="K960" s="18" t="s">
        <v>2936</v>
      </c>
      <c r="L960" s="74">
        <v>2.4375</v>
      </c>
      <c r="M960" s="21">
        <v>0</v>
      </c>
      <c r="N960" s="74">
        <f>L960*(1+M960/100)</f>
        <v>2.4375</v>
      </c>
      <c r="O960" s="145"/>
      <c r="P960" s="22">
        <f>N960*O960</f>
        <v>0</v>
      </c>
      <c r="Q960" s="75">
        <v>2.2563399999999998</v>
      </c>
      <c r="R960" s="76">
        <f>N960*Q960</f>
        <v>5.4998287499999998</v>
      </c>
      <c r="S960" s="75"/>
      <c r="T960" s="76">
        <f>N960*S960</f>
        <v>0</v>
      </c>
      <c r="U960" s="22">
        <v>21</v>
      </c>
      <c r="V960" s="22">
        <f>P960*(U960/100)</f>
        <v>0</v>
      </c>
      <c r="W960" s="22">
        <f>P960+V960</f>
        <v>0</v>
      </c>
      <c r="X960" s="73"/>
      <c r="Y960" s="72" t="s">
        <v>3134</v>
      </c>
      <c r="Z960" s="72" t="s">
        <v>3083</v>
      </c>
      <c r="AA960" s="143" t="s">
        <v>296</v>
      </c>
      <c r="AB960" s="24" t="s">
        <v>294</v>
      </c>
    </row>
    <row r="961" spans="6:28" s="77" customFormat="1" outlineLevel="5">
      <c r="F961" s="78"/>
      <c r="G961" s="79"/>
      <c r="H961" s="79"/>
      <c r="I961" s="79"/>
      <c r="J961" s="80" t="s">
        <v>4446</v>
      </c>
      <c r="K961" s="79"/>
      <c r="L961" s="81">
        <v>2.4375</v>
      </c>
      <c r="M961" s="82"/>
      <c r="N961" s="83"/>
      <c r="O961" s="82"/>
      <c r="P961" s="84"/>
      <c r="Q961" s="85"/>
      <c r="R961" s="82"/>
      <c r="S961" s="82"/>
      <c r="T961" s="82"/>
      <c r="U961" s="119" t="s">
        <v>2908</v>
      </c>
      <c r="V961" s="82"/>
      <c r="W961" s="82"/>
      <c r="X961" s="80"/>
      <c r="Y961" s="79"/>
      <c r="Z961" s="79"/>
      <c r="AB961" s="24" t="s">
        <v>294</v>
      </c>
    </row>
    <row r="962" spans="6:28" s="71" customFormat="1" outlineLevel="4">
      <c r="F962" s="17">
        <v>515</v>
      </c>
      <c r="G962" s="18" t="s">
        <v>2929</v>
      </c>
      <c r="H962" s="72" t="s">
        <v>4186</v>
      </c>
      <c r="I962" s="72"/>
      <c r="J962" s="73" t="s">
        <v>1003</v>
      </c>
      <c r="K962" s="18" t="s">
        <v>2936</v>
      </c>
      <c r="L962" s="74">
        <v>2.4375</v>
      </c>
      <c r="M962" s="21">
        <v>0</v>
      </c>
      <c r="N962" s="74">
        <f>L962*(1+M962/100)</f>
        <v>2.4375</v>
      </c>
      <c r="O962" s="145"/>
      <c r="P962" s="22">
        <f>N962*O962</f>
        <v>0</v>
      </c>
      <c r="Q962" s="75"/>
      <c r="R962" s="76">
        <f>N962*Q962</f>
        <v>0</v>
      </c>
      <c r="S962" s="75"/>
      <c r="T962" s="76">
        <f>N962*S962</f>
        <v>0</v>
      </c>
      <c r="U962" s="22">
        <v>21</v>
      </c>
      <c r="V962" s="22">
        <f>P962*(U962/100)</f>
        <v>0</v>
      </c>
      <c r="W962" s="22">
        <f>P962+V962</f>
        <v>0</v>
      </c>
      <c r="X962" s="73"/>
      <c r="Y962" s="72" t="s">
        <v>3134</v>
      </c>
      <c r="Z962" s="72" t="s">
        <v>3083</v>
      </c>
      <c r="AA962" s="143" t="s">
        <v>296</v>
      </c>
      <c r="AB962" s="24" t="s">
        <v>294</v>
      </c>
    </row>
    <row r="963" spans="6:28" s="71" customFormat="1" outlineLevel="4">
      <c r="F963" s="17">
        <v>516</v>
      </c>
      <c r="G963" s="18" t="s">
        <v>2929</v>
      </c>
      <c r="H963" s="72" t="s">
        <v>4188</v>
      </c>
      <c r="I963" s="72"/>
      <c r="J963" s="73" t="s">
        <v>2835</v>
      </c>
      <c r="K963" s="18" t="s">
        <v>2910</v>
      </c>
      <c r="L963" s="74">
        <v>9.4949999999999993E-2</v>
      </c>
      <c r="M963" s="21">
        <v>0</v>
      </c>
      <c r="N963" s="74">
        <f>L963*(1+M963/100)</f>
        <v>9.4949999999999993E-2</v>
      </c>
      <c r="O963" s="145"/>
      <c r="P963" s="22">
        <f>N963*O963</f>
        <v>0</v>
      </c>
      <c r="Q963" s="75">
        <v>1.06277</v>
      </c>
      <c r="R963" s="76">
        <f>N963*Q963</f>
        <v>0.10091001149999999</v>
      </c>
      <c r="S963" s="75"/>
      <c r="T963" s="76">
        <f>N963*S963</f>
        <v>0</v>
      </c>
      <c r="U963" s="22">
        <v>21</v>
      </c>
      <c r="V963" s="22">
        <f>P963*(U963/100)</f>
        <v>0</v>
      </c>
      <c r="W963" s="22">
        <f>P963+V963</f>
        <v>0</v>
      </c>
      <c r="X963" s="73"/>
      <c r="Y963" s="72" t="s">
        <v>3134</v>
      </c>
      <c r="Z963" s="72" t="s">
        <v>3083</v>
      </c>
      <c r="AA963" s="143" t="s">
        <v>296</v>
      </c>
      <c r="AB963" s="24" t="s">
        <v>294</v>
      </c>
    </row>
    <row r="964" spans="6:28" s="77" customFormat="1" outlineLevel="5">
      <c r="F964" s="78"/>
      <c r="G964" s="79"/>
      <c r="H964" s="79"/>
      <c r="I964" s="79"/>
      <c r="J964" s="80" t="s">
        <v>1699</v>
      </c>
      <c r="K964" s="79"/>
      <c r="L964" s="81">
        <v>9.4949999999999993E-2</v>
      </c>
      <c r="M964" s="82"/>
      <c r="N964" s="83"/>
      <c r="O964" s="82"/>
      <c r="P964" s="84"/>
      <c r="Q964" s="85"/>
      <c r="R964" s="82"/>
      <c r="S964" s="82"/>
      <c r="T964" s="82"/>
      <c r="U964" s="119" t="s">
        <v>2908</v>
      </c>
      <c r="V964" s="82"/>
      <c r="W964" s="82"/>
      <c r="X964" s="80"/>
      <c r="Y964" s="79"/>
      <c r="Z964" s="79"/>
      <c r="AB964" s="24" t="s">
        <v>294</v>
      </c>
    </row>
    <row r="965" spans="6:28" s="71" customFormat="1" ht="24" outlineLevel="4">
      <c r="F965" s="17">
        <v>517</v>
      </c>
      <c r="G965" s="18" t="s">
        <v>2929</v>
      </c>
      <c r="H965" s="72" t="s">
        <v>4197</v>
      </c>
      <c r="I965" s="72"/>
      <c r="J965" s="73" t="s">
        <v>1098</v>
      </c>
      <c r="K965" s="18" t="s">
        <v>2909</v>
      </c>
      <c r="L965" s="74">
        <v>61.744999999999997</v>
      </c>
      <c r="M965" s="21">
        <v>0</v>
      </c>
      <c r="N965" s="74">
        <f>L965*(1+M965/100)</f>
        <v>61.744999999999997</v>
      </c>
      <c r="O965" s="145"/>
      <c r="P965" s="22">
        <f>N965*O965</f>
        <v>0</v>
      </c>
      <c r="Q965" s="75">
        <v>2.0000000000000002E-5</v>
      </c>
      <c r="R965" s="76">
        <f>N965*Q965</f>
        <v>1.2349000000000001E-3</v>
      </c>
      <c r="S965" s="75"/>
      <c r="T965" s="76">
        <f>N965*S965</f>
        <v>0</v>
      </c>
      <c r="U965" s="22">
        <v>21</v>
      </c>
      <c r="V965" s="22">
        <f>P965*(U965/100)</f>
        <v>0</v>
      </c>
      <c r="W965" s="22">
        <f>P965+V965</f>
        <v>0</v>
      </c>
      <c r="X965" s="73"/>
      <c r="Y965" s="72" t="s">
        <v>3134</v>
      </c>
      <c r="Z965" s="72" t="s">
        <v>3083</v>
      </c>
      <c r="AA965" s="143" t="s">
        <v>296</v>
      </c>
      <c r="AB965" s="24" t="s">
        <v>294</v>
      </c>
    </row>
    <row r="966" spans="6:28" s="71" customFormat="1" outlineLevel="4">
      <c r="F966" s="17">
        <v>518</v>
      </c>
      <c r="G966" s="18" t="s">
        <v>2929</v>
      </c>
      <c r="H966" s="72" t="s">
        <v>4196</v>
      </c>
      <c r="I966" s="72"/>
      <c r="J966" s="73" t="s">
        <v>2527</v>
      </c>
      <c r="K966" s="18" t="s">
        <v>2935</v>
      </c>
      <c r="L966" s="74">
        <v>37.5</v>
      </c>
      <c r="M966" s="21">
        <v>0</v>
      </c>
      <c r="N966" s="74">
        <f>L966*(1+M966/100)</f>
        <v>37.5</v>
      </c>
      <c r="O966" s="145"/>
      <c r="P966" s="22">
        <f>N966*O966</f>
        <v>0</v>
      </c>
      <c r="Q966" s="75">
        <v>3.3E-4</v>
      </c>
      <c r="R966" s="76">
        <f>N966*Q966</f>
        <v>1.2375000000000001E-2</v>
      </c>
      <c r="S966" s="75"/>
      <c r="T966" s="76">
        <f>N966*S966</f>
        <v>0</v>
      </c>
      <c r="U966" s="22">
        <v>21</v>
      </c>
      <c r="V966" s="22">
        <f>P966*(U966/100)</f>
        <v>0</v>
      </c>
      <c r="W966" s="22">
        <f>P966+V966</f>
        <v>0</v>
      </c>
      <c r="X966" s="73"/>
      <c r="Y966" s="72" t="s">
        <v>3134</v>
      </c>
      <c r="Z966" s="72" t="s">
        <v>3083</v>
      </c>
      <c r="AA966" s="143" t="s">
        <v>296</v>
      </c>
      <c r="AB966" s="24" t="s">
        <v>294</v>
      </c>
    </row>
    <row r="967" spans="6:28" s="71" customFormat="1" outlineLevel="4">
      <c r="F967" s="17">
        <v>519</v>
      </c>
      <c r="G967" s="18" t="s">
        <v>2929</v>
      </c>
      <c r="H967" s="72" t="s">
        <v>4195</v>
      </c>
      <c r="I967" s="72"/>
      <c r="J967" s="73" t="s">
        <v>2461</v>
      </c>
      <c r="K967" s="18" t="s">
        <v>2935</v>
      </c>
      <c r="L967" s="74">
        <v>37.5</v>
      </c>
      <c r="M967" s="21">
        <v>0</v>
      </c>
      <c r="N967" s="74">
        <f>L967*(1+M967/100)</f>
        <v>37.5</v>
      </c>
      <c r="O967" s="145"/>
      <c r="P967" s="22">
        <f>N967*O967</f>
        <v>0</v>
      </c>
      <c r="Q967" s="75">
        <v>1.2999999999999999E-4</v>
      </c>
      <c r="R967" s="76">
        <f>N967*Q967</f>
        <v>4.875E-3</v>
      </c>
      <c r="S967" s="75"/>
      <c r="T967" s="76">
        <f>N967*S967</f>
        <v>0</v>
      </c>
      <c r="U967" s="22">
        <v>21</v>
      </c>
      <c r="V967" s="22">
        <f>P967*(U967/100)</f>
        <v>0</v>
      </c>
      <c r="W967" s="22">
        <f>P967+V967</f>
        <v>0</v>
      </c>
      <c r="X967" s="73"/>
      <c r="Y967" s="72" t="s">
        <v>3134</v>
      </c>
      <c r="Z967" s="72" t="s">
        <v>3083</v>
      </c>
      <c r="AA967" s="143" t="s">
        <v>296</v>
      </c>
      <c r="AB967" s="24" t="s">
        <v>294</v>
      </c>
    </row>
    <row r="968" spans="6:28" s="71" customFormat="1" outlineLevel="4">
      <c r="F968" s="17">
        <v>520</v>
      </c>
      <c r="G968" s="18" t="s">
        <v>2929</v>
      </c>
      <c r="H968" s="72" t="s">
        <v>4196</v>
      </c>
      <c r="I968" s="72"/>
      <c r="J968" s="73" t="s">
        <v>2527</v>
      </c>
      <c r="K968" s="18" t="s">
        <v>2935</v>
      </c>
      <c r="L968" s="74">
        <v>37.5</v>
      </c>
      <c r="M968" s="21">
        <v>0</v>
      </c>
      <c r="N968" s="74">
        <f>L968*(1+M968/100)</f>
        <v>37.5</v>
      </c>
      <c r="O968" s="145"/>
      <c r="P968" s="22">
        <f>N968*O968</f>
        <v>0</v>
      </c>
      <c r="Q968" s="75">
        <v>3.3E-4</v>
      </c>
      <c r="R968" s="76">
        <f>N968*Q968</f>
        <v>1.2375000000000001E-2</v>
      </c>
      <c r="S968" s="75"/>
      <c r="T968" s="76">
        <f>N968*S968</f>
        <v>0</v>
      </c>
      <c r="U968" s="22">
        <v>21</v>
      </c>
      <c r="V968" s="22">
        <f>P968*(U968/100)</f>
        <v>0</v>
      </c>
      <c r="W968" s="22">
        <f>P968+V968</f>
        <v>0</v>
      </c>
      <c r="X968" s="73"/>
      <c r="Y968" s="72" t="s">
        <v>3134</v>
      </c>
      <c r="Z968" s="72" t="s">
        <v>3083</v>
      </c>
      <c r="AA968" s="143" t="s">
        <v>296</v>
      </c>
      <c r="AB968" s="24" t="s">
        <v>294</v>
      </c>
    </row>
    <row r="969" spans="6:28" s="120" customFormat="1" ht="12.75" customHeight="1" outlineLevel="4">
      <c r="F969" s="121"/>
      <c r="G969" s="122"/>
      <c r="H969" s="122"/>
      <c r="I969" s="122"/>
      <c r="J969" s="123"/>
      <c r="K969" s="122"/>
      <c r="L969" s="124"/>
      <c r="M969" s="125"/>
      <c r="N969" s="124"/>
      <c r="O969" s="125"/>
      <c r="P969" s="126"/>
      <c r="Q969" s="127"/>
      <c r="R969" s="125"/>
      <c r="S969" s="125"/>
      <c r="T969" s="125"/>
      <c r="U969" s="128" t="s">
        <v>2908</v>
      </c>
      <c r="V969" s="125"/>
      <c r="W969" s="125"/>
      <c r="X969" s="125"/>
      <c r="Y969" s="122"/>
      <c r="Z969" s="122"/>
      <c r="AB969" s="24" t="s">
        <v>294</v>
      </c>
    </row>
    <row r="970" spans="6:28" s="62" customFormat="1" ht="16.5" customHeight="1" outlineLevel="3">
      <c r="F970" s="63"/>
      <c r="G970" s="6"/>
      <c r="H970" s="64"/>
      <c r="I970" s="64"/>
      <c r="J970" s="64" t="s">
        <v>1127</v>
      </c>
      <c r="K970" s="6"/>
      <c r="L970" s="65"/>
      <c r="M970" s="66"/>
      <c r="N970" s="65"/>
      <c r="O970" s="66"/>
      <c r="P970" s="67">
        <f>SUBTOTAL(9,P971:P973)</f>
        <v>0</v>
      </c>
      <c r="Q970" s="68"/>
      <c r="R970" s="69">
        <f>SUBTOTAL(9,R971:R973)</f>
        <v>2.3036058000000001</v>
      </c>
      <c r="S970" s="66"/>
      <c r="T970" s="69">
        <f>SUBTOTAL(9,T971:T973)</f>
        <v>0</v>
      </c>
      <c r="U970" s="118" t="s">
        <v>2908</v>
      </c>
      <c r="V970" s="67">
        <f>SUBTOTAL(9,V971:V973)</f>
        <v>0</v>
      </c>
      <c r="W970" s="67">
        <f>SUBTOTAL(9,W971:W973)</f>
        <v>0</v>
      </c>
      <c r="X970" s="70"/>
      <c r="Y970" s="26"/>
      <c r="Z970" s="26"/>
      <c r="AB970" s="24" t="s">
        <v>294</v>
      </c>
    </row>
    <row r="971" spans="6:28" s="71" customFormat="1" outlineLevel="4">
      <c r="F971" s="17">
        <v>521</v>
      </c>
      <c r="G971" s="18" t="s">
        <v>2929</v>
      </c>
      <c r="H971" s="72" t="s">
        <v>1740</v>
      </c>
      <c r="I971" s="72"/>
      <c r="J971" s="73" t="s">
        <v>1561</v>
      </c>
      <c r="K971" s="18" t="s">
        <v>2935</v>
      </c>
      <c r="L971" s="74">
        <v>47.07</v>
      </c>
      <c r="M971" s="21">
        <v>0</v>
      </c>
      <c r="N971" s="74">
        <f>L971*(1+M971/100)</f>
        <v>47.07</v>
      </c>
      <c r="O971" s="145"/>
      <c r="P971" s="22">
        <f>N971*O971</f>
        <v>0</v>
      </c>
      <c r="Q971" s="75">
        <v>4.743E-2</v>
      </c>
      <c r="R971" s="76">
        <f>N971*Q971</f>
        <v>2.2325301</v>
      </c>
      <c r="S971" s="75"/>
      <c r="T971" s="76">
        <f>N971*S971</f>
        <v>0</v>
      </c>
      <c r="U971" s="22">
        <v>21</v>
      </c>
      <c r="V971" s="22">
        <f>P971*(U971/100)</f>
        <v>0</v>
      </c>
      <c r="W971" s="22">
        <f>P971+V971</f>
        <v>0</v>
      </c>
      <c r="X971" s="73"/>
      <c r="Y971" s="72" t="s">
        <v>3134</v>
      </c>
      <c r="Z971" s="72" t="s">
        <v>3083</v>
      </c>
      <c r="AA971" s="143" t="s">
        <v>295</v>
      </c>
      <c r="AB971" s="24" t="s">
        <v>294</v>
      </c>
    </row>
    <row r="972" spans="6:28" s="71" customFormat="1" outlineLevel="4">
      <c r="F972" s="17">
        <v>522</v>
      </c>
      <c r="G972" s="18" t="s">
        <v>2906</v>
      </c>
      <c r="H972" s="72" t="s">
        <v>1659</v>
      </c>
      <c r="I972" s="72"/>
      <c r="J972" s="73" t="s">
        <v>1440</v>
      </c>
      <c r="K972" s="18" t="s">
        <v>2935</v>
      </c>
      <c r="L972" s="74">
        <v>47.07</v>
      </c>
      <c r="M972" s="21">
        <v>0</v>
      </c>
      <c r="N972" s="74">
        <f>L972*(1+M972/100)</f>
        <v>47.07</v>
      </c>
      <c r="O972" s="145"/>
      <c r="P972" s="22">
        <f>N972*O972</f>
        <v>0</v>
      </c>
      <c r="Q972" s="75">
        <v>1.5100000000000001E-3</v>
      </c>
      <c r="R972" s="76">
        <f>N972*Q972</f>
        <v>7.1075700000000006E-2</v>
      </c>
      <c r="S972" s="75"/>
      <c r="T972" s="76">
        <f>N972*S972</f>
        <v>0</v>
      </c>
      <c r="U972" s="22">
        <v>21</v>
      </c>
      <c r="V972" s="22">
        <f>P972*(U972/100)</f>
        <v>0</v>
      </c>
      <c r="W972" s="22">
        <f>P972+V972</f>
        <v>0</v>
      </c>
      <c r="X972" s="73"/>
      <c r="Y972" s="72" t="s">
        <v>3134</v>
      </c>
      <c r="Z972" s="72" t="s">
        <v>3083</v>
      </c>
      <c r="AA972" s="143" t="s">
        <v>295</v>
      </c>
      <c r="AB972" s="24" t="s">
        <v>294</v>
      </c>
    </row>
    <row r="973" spans="6:28" s="120" customFormat="1" ht="12.75" customHeight="1" outlineLevel="4">
      <c r="F973" s="121"/>
      <c r="G973" s="122"/>
      <c r="H973" s="122"/>
      <c r="I973" s="122"/>
      <c r="J973" s="123"/>
      <c r="K973" s="122"/>
      <c r="L973" s="124"/>
      <c r="M973" s="125"/>
      <c r="N973" s="124"/>
      <c r="O973" s="125"/>
      <c r="P973" s="126"/>
      <c r="Q973" s="127"/>
      <c r="R973" s="125"/>
      <c r="S973" s="125"/>
      <c r="T973" s="125"/>
      <c r="U973" s="128" t="s">
        <v>2908</v>
      </c>
      <c r="V973" s="125"/>
      <c r="W973" s="125"/>
      <c r="X973" s="125"/>
      <c r="Y973" s="122"/>
      <c r="Z973" s="122"/>
      <c r="AB973" s="24" t="s">
        <v>294</v>
      </c>
    </row>
    <row r="974" spans="6:28" s="62" customFormat="1" ht="16.5" customHeight="1" outlineLevel="3">
      <c r="F974" s="63"/>
      <c r="G974" s="6"/>
      <c r="H974" s="64"/>
      <c r="I974" s="64"/>
      <c r="J974" s="64" t="s">
        <v>1964</v>
      </c>
      <c r="K974" s="6"/>
      <c r="L974" s="65"/>
      <c r="M974" s="66"/>
      <c r="N974" s="65"/>
      <c r="O974" s="66"/>
      <c r="P974" s="67">
        <f>SUBTOTAL(9,P975:P981)</f>
        <v>0</v>
      </c>
      <c r="Q974" s="68"/>
      <c r="R974" s="69">
        <f>SUBTOTAL(9,R975:R981)</f>
        <v>47.752623020000009</v>
      </c>
      <c r="S974" s="66"/>
      <c r="T974" s="69">
        <f>SUBTOTAL(9,T975:T981)</f>
        <v>0</v>
      </c>
      <c r="U974" s="118" t="s">
        <v>2908</v>
      </c>
      <c r="V974" s="67">
        <f>SUBTOTAL(9,V975:V981)</f>
        <v>0</v>
      </c>
      <c r="W974" s="67">
        <f>SUBTOTAL(9,W975:W981)</f>
        <v>0</v>
      </c>
      <c r="X974" s="70"/>
      <c r="Y974" s="26"/>
      <c r="Z974" s="26"/>
      <c r="AB974" s="24" t="s">
        <v>294</v>
      </c>
    </row>
    <row r="975" spans="6:28" s="71" customFormat="1" outlineLevel="4">
      <c r="F975" s="17">
        <v>523</v>
      </c>
      <c r="G975" s="18" t="s">
        <v>2929</v>
      </c>
      <c r="H975" s="72" t="s">
        <v>4326</v>
      </c>
      <c r="I975" s="72"/>
      <c r="J975" s="73" t="s">
        <v>1626</v>
      </c>
      <c r="K975" s="18" t="s">
        <v>2935</v>
      </c>
      <c r="L975" s="74">
        <v>161.18</v>
      </c>
      <c r="M975" s="21">
        <v>0</v>
      </c>
      <c r="N975" s="74">
        <f t="shared" ref="N975:N980" si="108">L975*(1+M975/100)</f>
        <v>161.18</v>
      </c>
      <c r="O975" s="145"/>
      <c r="P975" s="22">
        <f t="shared" ref="P975:P980" si="109">N975*O975</f>
        <v>0</v>
      </c>
      <c r="Q975" s="75">
        <v>2.9999999999999997E-4</v>
      </c>
      <c r="R975" s="76">
        <f t="shared" ref="R975:R980" si="110">N975*Q975</f>
        <v>4.8354000000000001E-2</v>
      </c>
      <c r="S975" s="75"/>
      <c r="T975" s="76">
        <f t="shared" ref="T975:T980" si="111">N975*S975</f>
        <v>0</v>
      </c>
      <c r="U975" s="22">
        <v>21</v>
      </c>
      <c r="V975" s="22">
        <f t="shared" ref="V975:V980" si="112">P975*(U975/100)</f>
        <v>0</v>
      </c>
      <c r="W975" s="22">
        <f t="shared" ref="W975:W980" si="113">P975+V975</f>
        <v>0</v>
      </c>
      <c r="X975" s="73"/>
      <c r="Y975" s="72" t="s">
        <v>3134</v>
      </c>
      <c r="Z975" s="72" t="s">
        <v>3083</v>
      </c>
      <c r="AA975" s="143" t="s">
        <v>296</v>
      </c>
      <c r="AB975" s="24" t="s">
        <v>294</v>
      </c>
    </row>
    <row r="976" spans="6:28" s="71" customFormat="1" outlineLevel="4">
      <c r="F976" s="17">
        <v>524</v>
      </c>
      <c r="G976" s="18" t="s">
        <v>2929</v>
      </c>
      <c r="H976" s="72" t="s">
        <v>1722</v>
      </c>
      <c r="I976" s="72"/>
      <c r="J976" s="73" t="s">
        <v>1004</v>
      </c>
      <c r="K976" s="18" t="s">
        <v>2935</v>
      </c>
      <c r="L976" s="74">
        <v>161.18</v>
      </c>
      <c r="M976" s="21">
        <v>0</v>
      </c>
      <c r="N976" s="74">
        <f t="shared" si="108"/>
        <v>161.18</v>
      </c>
      <c r="O976" s="145"/>
      <c r="P976" s="22">
        <f t="shared" si="109"/>
        <v>0</v>
      </c>
      <c r="Q976" s="75">
        <v>0.1968</v>
      </c>
      <c r="R976" s="76">
        <f t="shared" si="110"/>
        <v>31.720224000000002</v>
      </c>
      <c r="S976" s="75"/>
      <c r="T976" s="76">
        <f t="shared" si="111"/>
        <v>0</v>
      </c>
      <c r="U976" s="22">
        <v>21</v>
      </c>
      <c r="V976" s="22">
        <f t="shared" si="112"/>
        <v>0</v>
      </c>
      <c r="W976" s="22">
        <f t="shared" si="113"/>
        <v>0</v>
      </c>
      <c r="X976" s="73"/>
      <c r="Y976" s="72" t="s">
        <v>3134</v>
      </c>
      <c r="Z976" s="72" t="s">
        <v>3083</v>
      </c>
      <c r="AA976" s="143" t="s">
        <v>295</v>
      </c>
      <c r="AB976" s="24" t="s">
        <v>294</v>
      </c>
    </row>
    <row r="977" spans="6:28" s="71" customFormat="1" outlineLevel="4">
      <c r="F977" s="17">
        <v>525</v>
      </c>
      <c r="G977" s="18" t="s">
        <v>2929</v>
      </c>
      <c r="H977" s="72" t="s">
        <v>4306</v>
      </c>
      <c r="I977" s="72"/>
      <c r="J977" s="73" t="s">
        <v>1542</v>
      </c>
      <c r="K977" s="18" t="s">
        <v>2909</v>
      </c>
      <c r="L977" s="74">
        <v>108.3</v>
      </c>
      <c r="M977" s="21"/>
      <c r="N977" s="74">
        <f t="shared" si="108"/>
        <v>108.3</v>
      </c>
      <c r="O977" s="145"/>
      <c r="P977" s="22">
        <f t="shared" si="109"/>
        <v>0</v>
      </c>
      <c r="Q977" s="75">
        <v>3.0000000000000001E-5</v>
      </c>
      <c r="R977" s="76">
        <f t="shared" si="110"/>
        <v>3.2490000000000002E-3</v>
      </c>
      <c r="S977" s="75"/>
      <c r="T977" s="76">
        <f t="shared" si="111"/>
        <v>0</v>
      </c>
      <c r="U977" s="22">
        <v>21</v>
      </c>
      <c r="V977" s="22">
        <f t="shared" si="112"/>
        <v>0</v>
      </c>
      <c r="W977" s="22">
        <f t="shared" si="113"/>
        <v>0</v>
      </c>
      <c r="X977" s="73"/>
      <c r="Y977" s="72" t="s">
        <v>3134</v>
      </c>
      <c r="Z977" s="72" t="s">
        <v>3083</v>
      </c>
      <c r="AA977" s="143" t="s">
        <v>296</v>
      </c>
      <c r="AB977" s="24" t="s">
        <v>294</v>
      </c>
    </row>
    <row r="978" spans="6:28" s="71" customFormat="1" outlineLevel="4">
      <c r="F978" s="17">
        <v>526</v>
      </c>
      <c r="G978" s="18" t="s">
        <v>2906</v>
      </c>
      <c r="H978" s="72" t="s">
        <v>3722</v>
      </c>
      <c r="I978" s="72"/>
      <c r="J978" s="73" t="s">
        <v>1497</v>
      </c>
      <c r="K978" s="18" t="s">
        <v>2909</v>
      </c>
      <c r="L978" s="74">
        <v>108.3</v>
      </c>
      <c r="M978" s="21">
        <v>0</v>
      </c>
      <c r="N978" s="74">
        <f t="shared" si="108"/>
        <v>108.3</v>
      </c>
      <c r="O978" s="145"/>
      <c r="P978" s="22">
        <f t="shared" si="109"/>
        <v>0</v>
      </c>
      <c r="Q978" s="75">
        <v>2.0000000000000001E-4</v>
      </c>
      <c r="R978" s="76">
        <f t="shared" si="110"/>
        <v>2.1660000000000002E-2</v>
      </c>
      <c r="S978" s="75"/>
      <c r="T978" s="76">
        <f t="shared" si="111"/>
        <v>0</v>
      </c>
      <c r="U978" s="22">
        <v>21</v>
      </c>
      <c r="V978" s="22">
        <f t="shared" si="112"/>
        <v>0</v>
      </c>
      <c r="W978" s="22">
        <f t="shared" si="113"/>
        <v>0</v>
      </c>
      <c r="X978" s="73"/>
      <c r="Y978" s="72" t="s">
        <v>3134</v>
      </c>
      <c r="Z978" s="72" t="s">
        <v>3083</v>
      </c>
      <c r="AA978" s="143" t="s">
        <v>295</v>
      </c>
      <c r="AB978" s="24" t="s">
        <v>294</v>
      </c>
    </row>
    <row r="979" spans="6:28" s="71" customFormat="1" outlineLevel="4">
      <c r="F979" s="17">
        <v>527</v>
      </c>
      <c r="G979" s="18" t="s">
        <v>2929</v>
      </c>
      <c r="H979" s="72" t="s">
        <v>4194</v>
      </c>
      <c r="I979" s="72"/>
      <c r="J979" s="73" t="s">
        <v>1433</v>
      </c>
      <c r="K979" s="18" t="s">
        <v>2935</v>
      </c>
      <c r="L979" s="74">
        <v>161.18</v>
      </c>
      <c r="M979" s="21">
        <v>0</v>
      </c>
      <c r="N979" s="74">
        <f t="shared" si="108"/>
        <v>161.18</v>
      </c>
      <c r="O979" s="145"/>
      <c r="P979" s="22">
        <f t="shared" si="109"/>
        <v>0</v>
      </c>
      <c r="Q979" s="75">
        <v>9.9000000000000005E-2</v>
      </c>
      <c r="R979" s="76">
        <f t="shared" si="110"/>
        <v>15.956820000000002</v>
      </c>
      <c r="S979" s="75"/>
      <c r="T979" s="76">
        <f t="shared" si="111"/>
        <v>0</v>
      </c>
      <c r="U979" s="22">
        <v>21</v>
      </c>
      <c r="V979" s="22">
        <f t="shared" si="112"/>
        <v>0</v>
      </c>
      <c r="W979" s="22">
        <f t="shared" si="113"/>
        <v>0</v>
      </c>
      <c r="X979" s="73"/>
      <c r="Y979" s="72" t="s">
        <v>3134</v>
      </c>
      <c r="Z979" s="72" t="s">
        <v>3083</v>
      </c>
      <c r="AA979" s="143" t="s">
        <v>296</v>
      </c>
      <c r="AB979" s="24" t="s">
        <v>294</v>
      </c>
    </row>
    <row r="980" spans="6:28" s="71" customFormat="1" ht="24" outlineLevel="4">
      <c r="F980" s="17">
        <v>528</v>
      </c>
      <c r="G980" s="18" t="s">
        <v>2929</v>
      </c>
      <c r="H980" s="72" t="s">
        <v>4197</v>
      </c>
      <c r="I980" s="72"/>
      <c r="J980" s="73" t="s">
        <v>1098</v>
      </c>
      <c r="K980" s="18" t="s">
        <v>2909</v>
      </c>
      <c r="L980" s="74">
        <v>115.801</v>
      </c>
      <c r="M980" s="21">
        <v>0</v>
      </c>
      <c r="N980" s="74">
        <f t="shared" si="108"/>
        <v>115.801</v>
      </c>
      <c r="O980" s="145"/>
      <c r="P980" s="22">
        <f t="shared" si="109"/>
        <v>0</v>
      </c>
      <c r="Q980" s="75">
        <v>2.0000000000000002E-5</v>
      </c>
      <c r="R980" s="76">
        <f t="shared" si="110"/>
        <v>2.3160200000000002E-3</v>
      </c>
      <c r="S980" s="75"/>
      <c r="T980" s="76">
        <f t="shared" si="111"/>
        <v>0</v>
      </c>
      <c r="U980" s="22">
        <v>21</v>
      </c>
      <c r="V980" s="22">
        <f t="shared" si="112"/>
        <v>0</v>
      </c>
      <c r="W980" s="22">
        <f t="shared" si="113"/>
        <v>0</v>
      </c>
      <c r="X980" s="73"/>
      <c r="Y980" s="72" t="s">
        <v>3134</v>
      </c>
      <c r="Z980" s="72" t="s">
        <v>3083</v>
      </c>
      <c r="AA980" s="143" t="s">
        <v>296</v>
      </c>
      <c r="AB980" s="24" t="s">
        <v>294</v>
      </c>
    </row>
    <row r="981" spans="6:28" s="120" customFormat="1" ht="12.75" customHeight="1" outlineLevel="4">
      <c r="F981" s="121"/>
      <c r="G981" s="122"/>
      <c r="H981" s="122"/>
      <c r="I981" s="122"/>
      <c r="J981" s="123"/>
      <c r="K981" s="122"/>
      <c r="L981" s="124"/>
      <c r="M981" s="125"/>
      <c r="N981" s="124"/>
      <c r="O981" s="125"/>
      <c r="P981" s="126"/>
      <c r="Q981" s="127"/>
      <c r="R981" s="125"/>
      <c r="S981" s="125"/>
      <c r="T981" s="125"/>
      <c r="U981" s="128" t="s">
        <v>2908</v>
      </c>
      <c r="V981" s="125"/>
      <c r="W981" s="125"/>
      <c r="X981" s="125"/>
      <c r="Y981" s="122"/>
      <c r="Z981" s="122"/>
      <c r="AB981" s="24" t="s">
        <v>294</v>
      </c>
    </row>
    <row r="982" spans="6:28" s="62" customFormat="1" ht="16.5" customHeight="1" outlineLevel="3">
      <c r="F982" s="63"/>
      <c r="G982" s="6"/>
      <c r="H982" s="64"/>
      <c r="I982" s="64"/>
      <c r="J982" s="64" t="s">
        <v>1965</v>
      </c>
      <c r="K982" s="6"/>
      <c r="L982" s="65"/>
      <c r="M982" s="66"/>
      <c r="N982" s="65"/>
      <c r="O982" s="66"/>
      <c r="P982" s="67">
        <f>SUBTOTAL(9,P983:P993)</f>
        <v>0</v>
      </c>
      <c r="Q982" s="68"/>
      <c r="R982" s="69">
        <f>SUBTOTAL(9,R983:R993)</f>
        <v>51.853406077849598</v>
      </c>
      <c r="S982" s="66"/>
      <c r="T982" s="69">
        <f>SUBTOTAL(9,T983:T993)</f>
        <v>0</v>
      </c>
      <c r="U982" s="118" t="s">
        <v>2908</v>
      </c>
      <c r="V982" s="67">
        <f>SUBTOTAL(9,V983:V993)</f>
        <v>0</v>
      </c>
      <c r="W982" s="67">
        <f>SUBTOTAL(9,W983:W993)</f>
        <v>0</v>
      </c>
      <c r="X982" s="70"/>
      <c r="Y982" s="26"/>
      <c r="Z982" s="26"/>
      <c r="AB982" s="24" t="s">
        <v>294</v>
      </c>
    </row>
    <row r="983" spans="6:28" s="71" customFormat="1" outlineLevel="4">
      <c r="F983" s="17">
        <v>529</v>
      </c>
      <c r="G983" s="18" t="s">
        <v>2929</v>
      </c>
      <c r="H983" s="72" t="s">
        <v>4326</v>
      </c>
      <c r="I983" s="72"/>
      <c r="J983" s="73" t="s">
        <v>1626</v>
      </c>
      <c r="K983" s="18" t="s">
        <v>2935</v>
      </c>
      <c r="L983" s="74">
        <v>148.63999999999999</v>
      </c>
      <c r="M983" s="21">
        <v>0</v>
      </c>
      <c r="N983" s="74">
        <f>L983*(1+M983/100)</f>
        <v>148.63999999999999</v>
      </c>
      <c r="O983" s="145"/>
      <c r="P983" s="22">
        <f>N983*O983</f>
        <v>0</v>
      </c>
      <c r="Q983" s="75">
        <v>2.9999999999999997E-4</v>
      </c>
      <c r="R983" s="76">
        <f>N983*Q983</f>
        <v>4.4591999999999993E-2</v>
      </c>
      <c r="S983" s="75"/>
      <c r="T983" s="76">
        <f>N983*S983</f>
        <v>0</v>
      </c>
      <c r="U983" s="22">
        <v>21</v>
      </c>
      <c r="V983" s="22">
        <f>P983*(U983/100)</f>
        <v>0</v>
      </c>
      <c r="W983" s="22">
        <f>P983+V983</f>
        <v>0</v>
      </c>
      <c r="X983" s="73"/>
      <c r="Y983" s="72" t="s">
        <v>3134</v>
      </c>
      <c r="Z983" s="72" t="s">
        <v>3083</v>
      </c>
      <c r="AA983" s="143" t="s">
        <v>296</v>
      </c>
      <c r="AB983" s="24" t="s">
        <v>294</v>
      </c>
    </row>
    <row r="984" spans="6:28" s="71" customFormat="1" outlineLevel="4">
      <c r="F984" s="17">
        <v>530</v>
      </c>
      <c r="G984" s="18" t="s">
        <v>2929</v>
      </c>
      <c r="H984" s="72" t="s">
        <v>1722</v>
      </c>
      <c r="I984" s="72"/>
      <c r="J984" s="73" t="s">
        <v>1004</v>
      </c>
      <c r="K984" s="18" t="s">
        <v>2935</v>
      </c>
      <c r="L984" s="74">
        <v>148.63999999999999</v>
      </c>
      <c r="M984" s="21">
        <v>0</v>
      </c>
      <c r="N984" s="74">
        <f>L984*(1+M984/100)</f>
        <v>148.63999999999999</v>
      </c>
      <c r="O984" s="145"/>
      <c r="P984" s="22">
        <f>N984*O984</f>
        <v>0</v>
      </c>
      <c r="Q984" s="75">
        <v>0.1968</v>
      </c>
      <c r="R984" s="76">
        <f>N984*Q984</f>
        <v>29.252351999999998</v>
      </c>
      <c r="S984" s="75"/>
      <c r="T984" s="76">
        <f>N984*S984</f>
        <v>0</v>
      </c>
      <c r="U984" s="22">
        <v>21</v>
      </c>
      <c r="V984" s="22">
        <f>P984*(U984/100)</f>
        <v>0</v>
      </c>
      <c r="W984" s="22">
        <f>P984+V984</f>
        <v>0</v>
      </c>
      <c r="X984" s="73"/>
      <c r="Y984" s="72" t="s">
        <v>3134</v>
      </c>
      <c r="Z984" s="72" t="s">
        <v>3083</v>
      </c>
      <c r="AA984" s="143" t="s">
        <v>295</v>
      </c>
      <c r="AB984" s="24" t="s">
        <v>294</v>
      </c>
    </row>
    <row r="985" spans="6:28" s="71" customFormat="1" outlineLevel="4">
      <c r="F985" s="17">
        <v>531</v>
      </c>
      <c r="G985" s="18" t="s">
        <v>2929</v>
      </c>
      <c r="H985" s="72" t="s">
        <v>4306</v>
      </c>
      <c r="I985" s="72"/>
      <c r="J985" s="73" t="s">
        <v>1542</v>
      </c>
      <c r="K985" s="18" t="s">
        <v>2909</v>
      </c>
      <c r="L985" s="74">
        <v>84.5</v>
      </c>
      <c r="M985" s="21"/>
      <c r="N985" s="74">
        <f>L985*(1+M985/100)</f>
        <v>84.5</v>
      </c>
      <c r="O985" s="145"/>
      <c r="P985" s="22">
        <f>N985*O985</f>
        <v>0</v>
      </c>
      <c r="Q985" s="75">
        <v>3.0000000000000001E-5</v>
      </c>
      <c r="R985" s="76">
        <f>N985*Q985</f>
        <v>2.5349999999999999E-3</v>
      </c>
      <c r="S985" s="75"/>
      <c r="T985" s="76">
        <f>N985*S985</f>
        <v>0</v>
      </c>
      <c r="U985" s="22">
        <v>21</v>
      </c>
      <c r="V985" s="22">
        <f>P985*(U985/100)</f>
        <v>0</v>
      </c>
      <c r="W985" s="22">
        <f>P985+V985</f>
        <v>0</v>
      </c>
      <c r="X985" s="73"/>
      <c r="Y985" s="72" t="s">
        <v>3134</v>
      </c>
      <c r="Z985" s="72" t="s">
        <v>3083</v>
      </c>
      <c r="AA985" s="143" t="s">
        <v>296</v>
      </c>
      <c r="AB985" s="24" t="s">
        <v>294</v>
      </c>
    </row>
    <row r="986" spans="6:28" s="71" customFormat="1" outlineLevel="4">
      <c r="F986" s="17">
        <v>532</v>
      </c>
      <c r="G986" s="18" t="s">
        <v>2906</v>
      </c>
      <c r="H986" s="72" t="s">
        <v>3722</v>
      </c>
      <c r="I986" s="72"/>
      <c r="J986" s="73" t="s">
        <v>1497</v>
      </c>
      <c r="K986" s="18" t="s">
        <v>2909</v>
      </c>
      <c r="L986" s="74">
        <v>84.5</v>
      </c>
      <c r="M986" s="21">
        <v>0</v>
      </c>
      <c r="N986" s="74">
        <f>L986*(1+M986/100)</f>
        <v>84.5</v>
      </c>
      <c r="O986" s="145"/>
      <c r="P986" s="22">
        <f>N986*O986</f>
        <v>0</v>
      </c>
      <c r="Q986" s="75">
        <v>2.0000000000000001E-4</v>
      </c>
      <c r="R986" s="76">
        <f>N986*Q986</f>
        <v>1.6900000000000002E-2</v>
      </c>
      <c r="S986" s="75"/>
      <c r="T986" s="76">
        <f>N986*S986</f>
        <v>0</v>
      </c>
      <c r="U986" s="22">
        <v>21</v>
      </c>
      <c r="V986" s="22">
        <f>P986*(U986/100)</f>
        <v>0</v>
      </c>
      <c r="W986" s="22">
        <f>P986+V986</f>
        <v>0</v>
      </c>
      <c r="X986" s="73"/>
      <c r="Y986" s="72" t="s">
        <v>3134</v>
      </c>
      <c r="Z986" s="72" t="s">
        <v>3083</v>
      </c>
      <c r="AA986" s="143" t="s">
        <v>295</v>
      </c>
      <c r="AB986" s="24" t="s">
        <v>294</v>
      </c>
    </row>
    <row r="987" spans="6:28" s="71" customFormat="1" outlineLevel="4">
      <c r="F987" s="17">
        <v>533</v>
      </c>
      <c r="G987" s="18" t="s">
        <v>2929</v>
      </c>
      <c r="H987" s="72" t="s">
        <v>4184</v>
      </c>
      <c r="I987" s="72"/>
      <c r="J987" s="73" t="s">
        <v>948</v>
      </c>
      <c r="K987" s="18" t="s">
        <v>2936</v>
      </c>
      <c r="L987" s="74">
        <v>9.8102400000000003</v>
      </c>
      <c r="M987" s="21">
        <v>0</v>
      </c>
      <c r="N987" s="74">
        <f>L987*(1+M987/100)</f>
        <v>9.8102400000000003</v>
      </c>
      <c r="O987" s="145"/>
      <c r="P987" s="22">
        <f>N987*O987</f>
        <v>0</v>
      </c>
      <c r="Q987" s="75">
        <v>2.2563399999999998</v>
      </c>
      <c r="R987" s="76">
        <f>N987*Q987</f>
        <v>22.135236921599997</v>
      </c>
      <c r="S987" s="75"/>
      <c r="T987" s="76">
        <f>N987*S987</f>
        <v>0</v>
      </c>
      <c r="U987" s="22">
        <v>21</v>
      </c>
      <c r="V987" s="22">
        <f>P987*(U987/100)</f>
        <v>0</v>
      </c>
      <c r="W987" s="22">
        <f>P987+V987</f>
        <v>0</v>
      </c>
      <c r="X987" s="73"/>
      <c r="Y987" s="72" t="s">
        <v>3134</v>
      </c>
      <c r="Z987" s="72" t="s">
        <v>3083</v>
      </c>
      <c r="AA987" s="143" t="s">
        <v>296</v>
      </c>
      <c r="AB987" s="24" t="s">
        <v>294</v>
      </c>
    </row>
    <row r="988" spans="6:28" s="77" customFormat="1" outlineLevel="5">
      <c r="F988" s="78"/>
      <c r="G988" s="79"/>
      <c r="H988" s="79"/>
      <c r="I988" s="79"/>
      <c r="J988" s="80" t="s">
        <v>4574</v>
      </c>
      <c r="K988" s="79"/>
      <c r="L988" s="81">
        <v>9.8102400000000003</v>
      </c>
      <c r="M988" s="82"/>
      <c r="N988" s="83"/>
      <c r="O988" s="82"/>
      <c r="P988" s="84"/>
      <c r="Q988" s="85"/>
      <c r="R988" s="82"/>
      <c r="S988" s="82"/>
      <c r="T988" s="82"/>
      <c r="U988" s="119" t="s">
        <v>2908</v>
      </c>
      <c r="V988" s="82"/>
      <c r="W988" s="82"/>
      <c r="X988" s="80"/>
      <c r="Y988" s="79"/>
      <c r="Z988" s="79"/>
      <c r="AB988" s="24" t="s">
        <v>294</v>
      </c>
    </row>
    <row r="989" spans="6:28" s="71" customFormat="1" outlineLevel="4">
      <c r="F989" s="17">
        <v>534</v>
      </c>
      <c r="G989" s="18" t="s">
        <v>2929</v>
      </c>
      <c r="H989" s="72" t="s">
        <v>4186</v>
      </c>
      <c r="I989" s="72"/>
      <c r="J989" s="73" t="s">
        <v>1003</v>
      </c>
      <c r="K989" s="18" t="s">
        <v>2936</v>
      </c>
      <c r="L989" s="74">
        <v>9.8102400000000003</v>
      </c>
      <c r="M989" s="21">
        <v>0</v>
      </c>
      <c r="N989" s="74">
        <f>L989*(1+M989/100)</f>
        <v>9.8102400000000003</v>
      </c>
      <c r="O989" s="145"/>
      <c r="P989" s="22">
        <f>N989*O989</f>
        <v>0</v>
      </c>
      <c r="Q989" s="75"/>
      <c r="R989" s="76">
        <f>N989*Q989</f>
        <v>0</v>
      </c>
      <c r="S989" s="75"/>
      <c r="T989" s="76">
        <f>N989*S989</f>
        <v>0</v>
      </c>
      <c r="U989" s="22">
        <v>21</v>
      </c>
      <c r="V989" s="22">
        <f>P989*(U989/100)</f>
        <v>0</v>
      </c>
      <c r="W989" s="22">
        <f>P989+V989</f>
        <v>0</v>
      </c>
      <c r="X989" s="73"/>
      <c r="Y989" s="72" t="s">
        <v>3134</v>
      </c>
      <c r="Z989" s="72" t="s">
        <v>3083</v>
      </c>
      <c r="AA989" s="143" t="s">
        <v>296</v>
      </c>
      <c r="AB989" s="24" t="s">
        <v>294</v>
      </c>
    </row>
    <row r="990" spans="6:28" s="71" customFormat="1" outlineLevel="4">
      <c r="F990" s="17">
        <v>535</v>
      </c>
      <c r="G990" s="18" t="s">
        <v>2929</v>
      </c>
      <c r="H990" s="72" t="s">
        <v>4188</v>
      </c>
      <c r="I990" s="72"/>
      <c r="J990" s="73" t="s">
        <v>2835</v>
      </c>
      <c r="K990" s="18" t="s">
        <v>2910</v>
      </c>
      <c r="L990" s="74">
        <v>0.37635647999999994</v>
      </c>
      <c r="M990" s="21">
        <v>0</v>
      </c>
      <c r="N990" s="74">
        <f>L990*(1+M990/100)</f>
        <v>0.37635647999999994</v>
      </c>
      <c r="O990" s="145"/>
      <c r="P990" s="22">
        <f>N990*O990</f>
        <v>0</v>
      </c>
      <c r="Q990" s="75">
        <v>1.06277</v>
      </c>
      <c r="R990" s="76">
        <f>N990*Q990</f>
        <v>0.39998037624959992</v>
      </c>
      <c r="S990" s="75"/>
      <c r="T990" s="76">
        <f>N990*S990</f>
        <v>0</v>
      </c>
      <c r="U990" s="22">
        <v>21</v>
      </c>
      <c r="V990" s="22">
        <f>P990*(U990/100)</f>
        <v>0</v>
      </c>
      <c r="W990" s="22">
        <f>P990+V990</f>
        <v>0</v>
      </c>
      <c r="X990" s="73"/>
      <c r="Y990" s="72" t="s">
        <v>3134</v>
      </c>
      <c r="Z990" s="72" t="s">
        <v>3083</v>
      </c>
      <c r="AA990" s="143" t="s">
        <v>296</v>
      </c>
      <c r="AB990" s="24" t="s">
        <v>294</v>
      </c>
    </row>
    <row r="991" spans="6:28" s="77" customFormat="1" outlineLevel="5">
      <c r="F991" s="78"/>
      <c r="G991" s="79"/>
      <c r="H991" s="79"/>
      <c r="I991" s="79"/>
      <c r="J991" s="80" t="s">
        <v>1820</v>
      </c>
      <c r="K991" s="79"/>
      <c r="L991" s="81">
        <v>0.37635647999999994</v>
      </c>
      <c r="M991" s="82"/>
      <c r="N991" s="83"/>
      <c r="O991" s="82"/>
      <c r="P991" s="84"/>
      <c r="Q991" s="85"/>
      <c r="R991" s="82"/>
      <c r="S991" s="82"/>
      <c r="T991" s="82"/>
      <c r="U991" s="119" t="s">
        <v>2908</v>
      </c>
      <c r="V991" s="82"/>
      <c r="W991" s="82"/>
      <c r="X991" s="80"/>
      <c r="Y991" s="79"/>
      <c r="Z991" s="79"/>
      <c r="AB991" s="24" t="s">
        <v>294</v>
      </c>
    </row>
    <row r="992" spans="6:28" s="71" customFormat="1" ht="24" outlineLevel="4">
      <c r="F992" s="17">
        <v>536</v>
      </c>
      <c r="G992" s="18" t="s">
        <v>2929</v>
      </c>
      <c r="H992" s="72" t="s">
        <v>4197</v>
      </c>
      <c r="I992" s="72"/>
      <c r="J992" s="73" t="s">
        <v>1098</v>
      </c>
      <c r="K992" s="18" t="s">
        <v>2909</v>
      </c>
      <c r="L992" s="74">
        <v>90.489000000000004</v>
      </c>
      <c r="M992" s="21">
        <v>0</v>
      </c>
      <c r="N992" s="74">
        <f>L992*(1+M992/100)</f>
        <v>90.489000000000004</v>
      </c>
      <c r="O992" s="145"/>
      <c r="P992" s="22">
        <f>N992*O992</f>
        <v>0</v>
      </c>
      <c r="Q992" s="75">
        <v>2.0000000000000002E-5</v>
      </c>
      <c r="R992" s="76">
        <f>N992*Q992</f>
        <v>1.8097800000000002E-3</v>
      </c>
      <c r="S992" s="75"/>
      <c r="T992" s="76">
        <f>N992*S992</f>
        <v>0</v>
      </c>
      <c r="U992" s="22">
        <v>21</v>
      </c>
      <c r="V992" s="22">
        <f>P992*(U992/100)</f>
        <v>0</v>
      </c>
      <c r="W992" s="22">
        <f>P992+V992</f>
        <v>0</v>
      </c>
      <c r="X992" s="73"/>
      <c r="Y992" s="72" t="s">
        <v>3134</v>
      </c>
      <c r="Z992" s="72" t="s">
        <v>3083</v>
      </c>
      <c r="AA992" s="143" t="s">
        <v>296</v>
      </c>
      <c r="AB992" s="24" t="s">
        <v>294</v>
      </c>
    </row>
    <row r="993" spans="6:28" s="120" customFormat="1" ht="12.75" customHeight="1" outlineLevel="4">
      <c r="F993" s="121"/>
      <c r="G993" s="122"/>
      <c r="H993" s="122"/>
      <c r="I993" s="122"/>
      <c r="J993" s="123"/>
      <c r="K993" s="122"/>
      <c r="L993" s="124"/>
      <c r="M993" s="125"/>
      <c r="N993" s="124"/>
      <c r="O993" s="125"/>
      <c r="P993" s="126"/>
      <c r="Q993" s="127"/>
      <c r="R993" s="125"/>
      <c r="S993" s="125"/>
      <c r="T993" s="125"/>
      <c r="U993" s="128" t="s">
        <v>2908</v>
      </c>
      <c r="V993" s="125"/>
      <c r="W993" s="125"/>
      <c r="X993" s="125"/>
      <c r="Y993" s="122"/>
      <c r="Z993" s="122"/>
      <c r="AB993" s="24" t="s">
        <v>294</v>
      </c>
    </row>
    <row r="994" spans="6:28" s="62" customFormat="1" ht="16.5" customHeight="1" outlineLevel="3">
      <c r="F994" s="63"/>
      <c r="G994" s="6"/>
      <c r="H994" s="64"/>
      <c r="I994" s="64"/>
      <c r="J994" s="64" t="s">
        <v>1966</v>
      </c>
      <c r="K994" s="6"/>
      <c r="L994" s="65"/>
      <c r="M994" s="66"/>
      <c r="N994" s="65"/>
      <c r="O994" s="66"/>
      <c r="P994" s="67">
        <f>SUBTOTAL(9,P995:P1001)</f>
        <v>0</v>
      </c>
      <c r="Q994" s="68"/>
      <c r="R994" s="69">
        <f>SUBTOTAL(9,R995:R1001)</f>
        <v>6.1996058200000004</v>
      </c>
      <c r="S994" s="66"/>
      <c r="T994" s="69">
        <f>SUBTOTAL(9,T995:T1001)</f>
        <v>0</v>
      </c>
      <c r="U994" s="118" t="s">
        <v>2908</v>
      </c>
      <c r="V994" s="67">
        <f>SUBTOTAL(9,V995:V1001)</f>
        <v>0</v>
      </c>
      <c r="W994" s="67">
        <f>SUBTOTAL(9,W995:W1001)</f>
        <v>0</v>
      </c>
      <c r="X994" s="70"/>
      <c r="Y994" s="26"/>
      <c r="Z994" s="26"/>
      <c r="AB994" s="24" t="s">
        <v>294</v>
      </c>
    </row>
    <row r="995" spans="6:28" s="71" customFormat="1" ht="24" outlineLevel="4">
      <c r="F995" s="17">
        <v>537</v>
      </c>
      <c r="G995" s="18" t="s">
        <v>2929</v>
      </c>
      <c r="H995" s="72" t="s">
        <v>4197</v>
      </c>
      <c r="I995" s="72"/>
      <c r="J995" s="73" t="s">
        <v>1098</v>
      </c>
      <c r="K995" s="18" t="s">
        <v>2909</v>
      </c>
      <c r="L995" s="74">
        <v>20.741</v>
      </c>
      <c r="M995" s="21">
        <v>0</v>
      </c>
      <c r="N995" s="74">
        <f t="shared" ref="N995:N1000" si="114">L995*(1+M995/100)</f>
        <v>20.741</v>
      </c>
      <c r="O995" s="145"/>
      <c r="P995" s="22">
        <f t="shared" ref="P995:P1000" si="115">N995*O995</f>
        <v>0</v>
      </c>
      <c r="Q995" s="75">
        <v>2.0000000000000002E-5</v>
      </c>
      <c r="R995" s="76">
        <f t="shared" ref="R995:R1000" si="116">N995*Q995</f>
        <v>4.1482000000000004E-4</v>
      </c>
      <c r="S995" s="75"/>
      <c r="T995" s="76">
        <f t="shared" ref="T995:T1000" si="117">N995*S995</f>
        <v>0</v>
      </c>
      <c r="U995" s="22">
        <v>21</v>
      </c>
      <c r="V995" s="22">
        <f t="shared" ref="V995:V1000" si="118">P995*(U995/100)</f>
        <v>0</v>
      </c>
      <c r="W995" s="22">
        <f t="shared" ref="W995:W1000" si="119">P995+V995</f>
        <v>0</v>
      </c>
      <c r="X995" s="73"/>
      <c r="Y995" s="72" t="s">
        <v>3134</v>
      </c>
      <c r="Z995" s="72" t="s">
        <v>3083</v>
      </c>
      <c r="AA995" s="143" t="s">
        <v>296</v>
      </c>
      <c r="AB995" s="24" t="s">
        <v>294</v>
      </c>
    </row>
    <row r="996" spans="6:28" s="71" customFormat="1" outlineLevel="4">
      <c r="F996" s="17">
        <v>538</v>
      </c>
      <c r="G996" s="18" t="s">
        <v>2929</v>
      </c>
      <c r="H996" s="72" t="s">
        <v>4326</v>
      </c>
      <c r="I996" s="72"/>
      <c r="J996" s="73" t="s">
        <v>1626</v>
      </c>
      <c r="K996" s="18" t="s">
        <v>2935</v>
      </c>
      <c r="L996" s="74">
        <v>22.6</v>
      </c>
      <c r="M996" s="21">
        <v>0</v>
      </c>
      <c r="N996" s="74">
        <f t="shared" si="114"/>
        <v>22.6</v>
      </c>
      <c r="O996" s="145"/>
      <c r="P996" s="22">
        <f t="shared" si="115"/>
        <v>0</v>
      </c>
      <c r="Q996" s="75">
        <v>2.9999999999999997E-4</v>
      </c>
      <c r="R996" s="76">
        <f t="shared" si="116"/>
        <v>6.7799999999999996E-3</v>
      </c>
      <c r="S996" s="75"/>
      <c r="T996" s="76">
        <f t="shared" si="117"/>
        <v>0</v>
      </c>
      <c r="U996" s="22">
        <v>21</v>
      </c>
      <c r="V996" s="22">
        <f t="shared" si="118"/>
        <v>0</v>
      </c>
      <c r="W996" s="22">
        <f t="shared" si="119"/>
        <v>0</v>
      </c>
      <c r="X996" s="73"/>
      <c r="Y996" s="72" t="s">
        <v>3134</v>
      </c>
      <c r="Z996" s="72" t="s">
        <v>3083</v>
      </c>
      <c r="AA996" s="143" t="s">
        <v>296</v>
      </c>
      <c r="AB996" s="24" t="s">
        <v>294</v>
      </c>
    </row>
    <row r="997" spans="6:28" s="71" customFormat="1" outlineLevel="4">
      <c r="F997" s="17">
        <v>539</v>
      </c>
      <c r="G997" s="18" t="s">
        <v>2929</v>
      </c>
      <c r="H997" s="72" t="s">
        <v>1722</v>
      </c>
      <c r="I997" s="72"/>
      <c r="J997" s="73" t="s">
        <v>1004</v>
      </c>
      <c r="K997" s="18" t="s">
        <v>2935</v>
      </c>
      <c r="L997" s="74">
        <v>22.6</v>
      </c>
      <c r="M997" s="21">
        <v>0</v>
      </c>
      <c r="N997" s="74">
        <f t="shared" si="114"/>
        <v>22.6</v>
      </c>
      <c r="O997" s="145"/>
      <c r="P997" s="22">
        <f t="shared" si="115"/>
        <v>0</v>
      </c>
      <c r="Q997" s="75">
        <v>0.1968</v>
      </c>
      <c r="R997" s="76">
        <f t="shared" si="116"/>
        <v>4.4476800000000001</v>
      </c>
      <c r="S997" s="75"/>
      <c r="T997" s="76">
        <f t="shared" si="117"/>
        <v>0</v>
      </c>
      <c r="U997" s="22">
        <v>21</v>
      </c>
      <c r="V997" s="22">
        <f t="shared" si="118"/>
        <v>0</v>
      </c>
      <c r="W997" s="22">
        <f t="shared" si="119"/>
        <v>0</v>
      </c>
      <c r="X997" s="73"/>
      <c r="Y997" s="72" t="s">
        <v>3134</v>
      </c>
      <c r="Z997" s="72" t="s">
        <v>3083</v>
      </c>
      <c r="AA997" s="143" t="s">
        <v>295</v>
      </c>
      <c r="AB997" s="24" t="s">
        <v>294</v>
      </c>
    </row>
    <row r="998" spans="6:28" s="71" customFormat="1" outlineLevel="4">
      <c r="F998" s="17">
        <v>540</v>
      </c>
      <c r="G998" s="18" t="s">
        <v>2929</v>
      </c>
      <c r="H998" s="72" t="s">
        <v>4306</v>
      </c>
      <c r="I998" s="72"/>
      <c r="J998" s="73" t="s">
        <v>1542</v>
      </c>
      <c r="K998" s="18" t="s">
        <v>2909</v>
      </c>
      <c r="L998" s="74">
        <v>19.7</v>
      </c>
      <c r="M998" s="21"/>
      <c r="N998" s="74">
        <f t="shared" si="114"/>
        <v>19.7</v>
      </c>
      <c r="O998" s="145"/>
      <c r="P998" s="22">
        <f t="shared" si="115"/>
        <v>0</v>
      </c>
      <c r="Q998" s="75">
        <v>3.0000000000000001E-5</v>
      </c>
      <c r="R998" s="76">
        <f t="shared" si="116"/>
        <v>5.9099999999999995E-4</v>
      </c>
      <c r="S998" s="75"/>
      <c r="T998" s="76">
        <f t="shared" si="117"/>
        <v>0</v>
      </c>
      <c r="U998" s="22">
        <v>21</v>
      </c>
      <c r="V998" s="22">
        <f t="shared" si="118"/>
        <v>0</v>
      </c>
      <c r="W998" s="22">
        <f t="shared" si="119"/>
        <v>0</v>
      </c>
      <c r="X998" s="73"/>
      <c r="Y998" s="72" t="s">
        <v>3134</v>
      </c>
      <c r="Z998" s="72" t="s">
        <v>3083</v>
      </c>
      <c r="AA998" s="143" t="s">
        <v>296</v>
      </c>
      <c r="AB998" s="24" t="s">
        <v>294</v>
      </c>
    </row>
    <row r="999" spans="6:28" s="71" customFormat="1" outlineLevel="4">
      <c r="F999" s="17">
        <v>541</v>
      </c>
      <c r="G999" s="18" t="s">
        <v>2906</v>
      </c>
      <c r="H999" s="72" t="s">
        <v>3722</v>
      </c>
      <c r="I999" s="72"/>
      <c r="J999" s="73" t="s">
        <v>1497</v>
      </c>
      <c r="K999" s="18" t="s">
        <v>2909</v>
      </c>
      <c r="L999" s="74">
        <v>19.7</v>
      </c>
      <c r="M999" s="21">
        <v>0</v>
      </c>
      <c r="N999" s="74">
        <f t="shared" si="114"/>
        <v>19.7</v>
      </c>
      <c r="O999" s="145"/>
      <c r="P999" s="22">
        <f t="shared" si="115"/>
        <v>0</v>
      </c>
      <c r="Q999" s="75">
        <v>2.0000000000000001E-4</v>
      </c>
      <c r="R999" s="76">
        <f t="shared" si="116"/>
        <v>3.9399999999999999E-3</v>
      </c>
      <c r="S999" s="75"/>
      <c r="T999" s="76">
        <f t="shared" si="117"/>
        <v>0</v>
      </c>
      <c r="U999" s="22">
        <v>21</v>
      </c>
      <c r="V999" s="22">
        <f t="shared" si="118"/>
        <v>0</v>
      </c>
      <c r="W999" s="22">
        <f t="shared" si="119"/>
        <v>0</v>
      </c>
      <c r="X999" s="73"/>
      <c r="Y999" s="72" t="s">
        <v>3134</v>
      </c>
      <c r="Z999" s="72" t="s">
        <v>3083</v>
      </c>
      <c r="AA999" s="143" t="s">
        <v>295</v>
      </c>
      <c r="AB999" s="24" t="s">
        <v>294</v>
      </c>
    </row>
    <row r="1000" spans="6:28" s="71" customFormat="1" outlineLevel="4">
      <c r="F1000" s="17">
        <v>542</v>
      </c>
      <c r="G1000" s="18" t="s">
        <v>2929</v>
      </c>
      <c r="H1000" s="72" t="s">
        <v>4193</v>
      </c>
      <c r="I1000" s="72"/>
      <c r="J1000" s="73" t="s">
        <v>1432</v>
      </c>
      <c r="K1000" s="18" t="s">
        <v>2935</v>
      </c>
      <c r="L1000" s="74">
        <v>22.6</v>
      </c>
      <c r="M1000" s="21">
        <v>0</v>
      </c>
      <c r="N1000" s="74">
        <f t="shared" si="114"/>
        <v>22.6</v>
      </c>
      <c r="O1000" s="145"/>
      <c r="P1000" s="22">
        <f t="shared" si="115"/>
        <v>0</v>
      </c>
      <c r="Q1000" s="75">
        <v>7.6999999999999999E-2</v>
      </c>
      <c r="R1000" s="76">
        <f t="shared" si="116"/>
        <v>1.7402000000000002</v>
      </c>
      <c r="S1000" s="75"/>
      <c r="T1000" s="76">
        <f t="shared" si="117"/>
        <v>0</v>
      </c>
      <c r="U1000" s="22">
        <v>21</v>
      </c>
      <c r="V1000" s="22">
        <f t="shared" si="118"/>
        <v>0</v>
      </c>
      <c r="W1000" s="22">
        <f t="shared" si="119"/>
        <v>0</v>
      </c>
      <c r="X1000" s="73"/>
      <c r="Y1000" s="72" t="s">
        <v>3134</v>
      </c>
      <c r="Z1000" s="72" t="s">
        <v>3083</v>
      </c>
      <c r="AA1000" s="143" t="s">
        <v>296</v>
      </c>
      <c r="AB1000" s="24" t="s">
        <v>294</v>
      </c>
    </row>
    <row r="1001" spans="6:28" s="120" customFormat="1" ht="12.75" customHeight="1" outlineLevel="4">
      <c r="F1001" s="121"/>
      <c r="G1001" s="122"/>
      <c r="H1001" s="122"/>
      <c r="I1001" s="122"/>
      <c r="J1001" s="123"/>
      <c r="K1001" s="122"/>
      <c r="L1001" s="124"/>
      <c r="M1001" s="125"/>
      <c r="N1001" s="124"/>
      <c r="O1001" s="125"/>
      <c r="P1001" s="126"/>
      <c r="Q1001" s="127"/>
      <c r="R1001" s="125"/>
      <c r="S1001" s="125"/>
      <c r="T1001" s="125"/>
      <c r="U1001" s="128" t="s">
        <v>2908</v>
      </c>
      <c r="V1001" s="125"/>
      <c r="W1001" s="125"/>
      <c r="X1001" s="125"/>
      <c r="Y1001" s="122"/>
      <c r="Z1001" s="122"/>
      <c r="AB1001" s="24" t="s">
        <v>294</v>
      </c>
    </row>
    <row r="1002" spans="6:28" s="62" customFormat="1" ht="16.5" customHeight="1" outlineLevel="3">
      <c r="F1002" s="63"/>
      <c r="G1002" s="6"/>
      <c r="H1002" s="64"/>
      <c r="I1002" s="64"/>
      <c r="J1002" s="64" t="s">
        <v>2438</v>
      </c>
      <c r="K1002" s="6"/>
      <c r="L1002" s="65"/>
      <c r="M1002" s="66"/>
      <c r="N1002" s="65"/>
      <c r="O1002" s="66"/>
      <c r="P1002" s="67">
        <f>SUBTOTAL(9,P1003:P1011)</f>
        <v>0</v>
      </c>
      <c r="Q1002" s="68"/>
      <c r="R1002" s="69">
        <f>SUBTOTAL(9,R1003:R1011)</f>
        <v>6.4978035553343991</v>
      </c>
      <c r="S1002" s="66"/>
      <c r="T1002" s="69">
        <f>SUBTOTAL(9,T1003:T1011)</f>
        <v>0</v>
      </c>
      <c r="U1002" s="118" t="s">
        <v>2908</v>
      </c>
      <c r="V1002" s="67">
        <f>SUBTOTAL(9,V1003:V1011)</f>
        <v>0</v>
      </c>
      <c r="W1002" s="67">
        <f>SUBTOTAL(9,W1003:W1011)</f>
        <v>0</v>
      </c>
      <c r="X1002" s="70"/>
      <c r="Y1002" s="26"/>
      <c r="Z1002" s="26"/>
      <c r="AB1002" s="24" t="s">
        <v>294</v>
      </c>
    </row>
    <row r="1003" spans="6:28" s="71" customFormat="1" outlineLevel="4">
      <c r="F1003" s="17">
        <v>543</v>
      </c>
      <c r="G1003" s="18" t="s">
        <v>2929</v>
      </c>
      <c r="H1003" s="72" t="s">
        <v>4305</v>
      </c>
      <c r="I1003" s="72"/>
      <c r="J1003" s="73" t="s">
        <v>861</v>
      </c>
      <c r="K1003" s="18" t="s">
        <v>2935</v>
      </c>
      <c r="L1003" s="74">
        <v>36.96</v>
      </c>
      <c r="M1003" s="21">
        <v>0</v>
      </c>
      <c r="N1003" s="74">
        <f>L1003*(1+M1003/100)</f>
        <v>36.96</v>
      </c>
      <c r="O1003" s="145"/>
      <c r="P1003" s="22">
        <f>N1003*O1003</f>
        <v>0</v>
      </c>
      <c r="Q1003" s="75">
        <v>5.4999999999999997E-3</v>
      </c>
      <c r="R1003" s="76">
        <f>N1003*Q1003</f>
        <v>0.20327999999999999</v>
      </c>
      <c r="S1003" s="75"/>
      <c r="T1003" s="76">
        <f>N1003*S1003</f>
        <v>0</v>
      </c>
      <c r="U1003" s="22">
        <v>21</v>
      </c>
      <c r="V1003" s="22">
        <f>P1003*(U1003/100)</f>
        <v>0</v>
      </c>
      <c r="W1003" s="22">
        <f>P1003+V1003</f>
        <v>0</v>
      </c>
      <c r="X1003" s="73"/>
      <c r="Y1003" s="72" t="s">
        <v>3134</v>
      </c>
      <c r="Z1003" s="72" t="s">
        <v>3083</v>
      </c>
      <c r="AA1003" s="143" t="s">
        <v>296</v>
      </c>
      <c r="AB1003" s="24" t="s">
        <v>294</v>
      </c>
    </row>
    <row r="1004" spans="6:28" s="71" customFormat="1" ht="24" outlineLevel="4">
      <c r="F1004" s="17">
        <v>544</v>
      </c>
      <c r="G1004" s="18" t="s">
        <v>2906</v>
      </c>
      <c r="H1004" s="72" t="s">
        <v>2931</v>
      </c>
      <c r="I1004" s="72"/>
      <c r="J1004" s="73" t="s">
        <v>1092</v>
      </c>
      <c r="K1004" s="18" t="s">
        <v>2935</v>
      </c>
      <c r="L1004" s="74">
        <v>36.96</v>
      </c>
      <c r="M1004" s="21">
        <v>0</v>
      </c>
      <c r="N1004" s="74">
        <f>L1004*(1+M1004/100)</f>
        <v>36.96</v>
      </c>
      <c r="O1004" s="145"/>
      <c r="P1004" s="22">
        <f>N1004*O1004</f>
        <v>0</v>
      </c>
      <c r="Q1004" s="75">
        <v>9.6399999999999993E-3</v>
      </c>
      <c r="R1004" s="76">
        <f>N1004*Q1004</f>
        <v>0.35629439999999996</v>
      </c>
      <c r="S1004" s="75"/>
      <c r="T1004" s="76">
        <f>N1004*S1004</f>
        <v>0</v>
      </c>
      <c r="U1004" s="22">
        <v>21</v>
      </c>
      <c r="V1004" s="22">
        <f>P1004*(U1004/100)</f>
        <v>0</v>
      </c>
      <c r="W1004" s="22">
        <f>P1004+V1004</f>
        <v>0</v>
      </c>
      <c r="X1004" s="73"/>
      <c r="Y1004" s="72" t="s">
        <v>3134</v>
      </c>
      <c r="Z1004" s="72" t="s">
        <v>3083</v>
      </c>
      <c r="AA1004" s="143" t="s">
        <v>295</v>
      </c>
      <c r="AB1004" s="24" t="s">
        <v>294</v>
      </c>
    </row>
    <row r="1005" spans="6:28" s="71" customFormat="1" outlineLevel="4">
      <c r="F1005" s="17">
        <v>545</v>
      </c>
      <c r="G1005" s="18" t="s">
        <v>2929</v>
      </c>
      <c r="H1005" s="72" t="s">
        <v>4184</v>
      </c>
      <c r="I1005" s="72"/>
      <c r="J1005" s="73" t="s">
        <v>948</v>
      </c>
      <c r="K1005" s="18" t="s">
        <v>2936</v>
      </c>
      <c r="L1005" s="74">
        <v>2.5872000000000002</v>
      </c>
      <c r="M1005" s="21">
        <v>0</v>
      </c>
      <c r="N1005" s="74">
        <f>L1005*(1+M1005/100)</f>
        <v>2.5872000000000002</v>
      </c>
      <c r="O1005" s="145"/>
      <c r="P1005" s="22">
        <f>N1005*O1005</f>
        <v>0</v>
      </c>
      <c r="Q1005" s="75">
        <v>2.2563399999999998</v>
      </c>
      <c r="R1005" s="76">
        <f>N1005*Q1005</f>
        <v>5.8376028479999995</v>
      </c>
      <c r="S1005" s="75"/>
      <c r="T1005" s="76">
        <f>N1005*S1005</f>
        <v>0</v>
      </c>
      <c r="U1005" s="22">
        <v>21</v>
      </c>
      <c r="V1005" s="22">
        <f>P1005*(U1005/100)</f>
        <v>0</v>
      </c>
      <c r="W1005" s="22">
        <f>P1005+V1005</f>
        <v>0</v>
      </c>
      <c r="X1005" s="73"/>
      <c r="Y1005" s="72" t="s">
        <v>3134</v>
      </c>
      <c r="Z1005" s="72" t="s">
        <v>3083</v>
      </c>
      <c r="AA1005" s="143" t="s">
        <v>296</v>
      </c>
      <c r="AB1005" s="24" t="s">
        <v>294</v>
      </c>
    </row>
    <row r="1006" spans="6:28" s="77" customFormat="1" outlineLevel="5">
      <c r="F1006" s="78"/>
      <c r="G1006" s="79"/>
      <c r="H1006" s="79"/>
      <c r="I1006" s="79"/>
      <c r="J1006" s="80" t="s">
        <v>4445</v>
      </c>
      <c r="K1006" s="79"/>
      <c r="L1006" s="81">
        <v>2.5872000000000002</v>
      </c>
      <c r="M1006" s="82"/>
      <c r="N1006" s="83"/>
      <c r="O1006" s="82"/>
      <c r="P1006" s="84"/>
      <c r="Q1006" s="85"/>
      <c r="R1006" s="82"/>
      <c r="S1006" s="82"/>
      <c r="T1006" s="82"/>
      <c r="U1006" s="119" t="s">
        <v>2908</v>
      </c>
      <c r="V1006" s="82"/>
      <c r="W1006" s="82"/>
      <c r="X1006" s="80"/>
      <c r="Y1006" s="79"/>
      <c r="Z1006" s="79"/>
      <c r="AB1006" s="24" t="s">
        <v>294</v>
      </c>
    </row>
    <row r="1007" spans="6:28" s="71" customFormat="1" outlineLevel="4">
      <c r="F1007" s="17">
        <v>546</v>
      </c>
      <c r="G1007" s="18" t="s">
        <v>2929</v>
      </c>
      <c r="H1007" s="72" t="s">
        <v>4186</v>
      </c>
      <c r="I1007" s="72"/>
      <c r="J1007" s="73" t="s">
        <v>1003</v>
      </c>
      <c r="K1007" s="18" t="s">
        <v>2936</v>
      </c>
      <c r="L1007" s="74">
        <v>2.5872000000000002</v>
      </c>
      <c r="M1007" s="21">
        <v>0</v>
      </c>
      <c r="N1007" s="74">
        <f>L1007*(1+M1007/100)</f>
        <v>2.5872000000000002</v>
      </c>
      <c r="O1007" s="145"/>
      <c r="P1007" s="22">
        <f>N1007*O1007</f>
        <v>0</v>
      </c>
      <c r="Q1007" s="75"/>
      <c r="R1007" s="76">
        <f>N1007*Q1007</f>
        <v>0</v>
      </c>
      <c r="S1007" s="75"/>
      <c r="T1007" s="76">
        <f>N1007*S1007</f>
        <v>0</v>
      </c>
      <c r="U1007" s="22">
        <v>21</v>
      </c>
      <c r="V1007" s="22">
        <f>P1007*(U1007/100)</f>
        <v>0</v>
      </c>
      <c r="W1007" s="22">
        <f>P1007+V1007</f>
        <v>0</v>
      </c>
      <c r="X1007" s="73"/>
      <c r="Y1007" s="72" t="s">
        <v>3134</v>
      </c>
      <c r="Z1007" s="72" t="s">
        <v>3083</v>
      </c>
      <c r="AA1007" s="143" t="s">
        <v>296</v>
      </c>
      <c r="AB1007" s="24" t="s">
        <v>294</v>
      </c>
    </row>
    <row r="1008" spans="6:28" s="71" customFormat="1" outlineLevel="4">
      <c r="F1008" s="17">
        <v>547</v>
      </c>
      <c r="G1008" s="18" t="s">
        <v>2929</v>
      </c>
      <c r="H1008" s="72" t="s">
        <v>4188</v>
      </c>
      <c r="I1008" s="72"/>
      <c r="J1008" s="73" t="s">
        <v>2835</v>
      </c>
      <c r="K1008" s="18" t="s">
        <v>2910</v>
      </c>
      <c r="L1008" s="74">
        <v>9.3582719999999994E-2</v>
      </c>
      <c r="M1008" s="21">
        <v>0</v>
      </c>
      <c r="N1008" s="74">
        <f>L1008*(1+M1008/100)</f>
        <v>9.3582719999999994E-2</v>
      </c>
      <c r="O1008" s="145"/>
      <c r="P1008" s="22">
        <f>N1008*O1008</f>
        <v>0</v>
      </c>
      <c r="Q1008" s="75">
        <v>1.06277</v>
      </c>
      <c r="R1008" s="76">
        <f>N1008*Q1008</f>
        <v>9.9456907334399991E-2</v>
      </c>
      <c r="S1008" s="75"/>
      <c r="T1008" s="76">
        <f>N1008*S1008</f>
        <v>0</v>
      </c>
      <c r="U1008" s="22">
        <v>21</v>
      </c>
      <c r="V1008" s="22">
        <f>P1008*(U1008/100)</f>
        <v>0</v>
      </c>
      <c r="W1008" s="22">
        <f>P1008+V1008</f>
        <v>0</v>
      </c>
      <c r="X1008" s="73"/>
      <c r="Y1008" s="72" t="s">
        <v>3134</v>
      </c>
      <c r="Z1008" s="72" t="s">
        <v>3083</v>
      </c>
      <c r="AA1008" s="143" t="s">
        <v>296</v>
      </c>
      <c r="AB1008" s="24" t="s">
        <v>294</v>
      </c>
    </row>
    <row r="1009" spans="6:28" s="77" customFormat="1" outlineLevel="5">
      <c r="F1009" s="78"/>
      <c r="G1009" s="79"/>
      <c r="H1009" s="79"/>
      <c r="I1009" s="79"/>
      <c r="J1009" s="80" t="s">
        <v>1793</v>
      </c>
      <c r="K1009" s="79"/>
      <c r="L1009" s="81">
        <v>9.3582719999999994E-2</v>
      </c>
      <c r="M1009" s="82"/>
      <c r="N1009" s="83"/>
      <c r="O1009" s="82"/>
      <c r="P1009" s="84"/>
      <c r="Q1009" s="85"/>
      <c r="R1009" s="82"/>
      <c r="S1009" s="82"/>
      <c r="T1009" s="82"/>
      <c r="U1009" s="119" t="s">
        <v>2908</v>
      </c>
      <c r="V1009" s="82"/>
      <c r="W1009" s="82"/>
      <c r="X1009" s="80"/>
      <c r="Y1009" s="79"/>
      <c r="Z1009" s="79"/>
      <c r="AB1009" s="24" t="s">
        <v>294</v>
      </c>
    </row>
    <row r="1010" spans="6:28" s="71" customFormat="1" ht="24" outlineLevel="4">
      <c r="F1010" s="17">
        <v>548</v>
      </c>
      <c r="G1010" s="18" t="s">
        <v>2929</v>
      </c>
      <c r="H1010" s="72" t="s">
        <v>4197</v>
      </c>
      <c r="I1010" s="72"/>
      <c r="J1010" s="73" t="s">
        <v>1098</v>
      </c>
      <c r="K1010" s="18" t="s">
        <v>2909</v>
      </c>
      <c r="L1010" s="74">
        <v>58.47</v>
      </c>
      <c r="M1010" s="21">
        <v>0</v>
      </c>
      <c r="N1010" s="74">
        <f>L1010*(1+M1010/100)</f>
        <v>58.47</v>
      </c>
      <c r="O1010" s="145"/>
      <c r="P1010" s="22">
        <f>N1010*O1010</f>
        <v>0</v>
      </c>
      <c r="Q1010" s="75">
        <v>2.0000000000000002E-5</v>
      </c>
      <c r="R1010" s="76">
        <f>N1010*Q1010</f>
        <v>1.1694000000000001E-3</v>
      </c>
      <c r="S1010" s="75"/>
      <c r="T1010" s="76">
        <f>N1010*S1010</f>
        <v>0</v>
      </c>
      <c r="U1010" s="22">
        <v>21</v>
      </c>
      <c r="V1010" s="22">
        <f>P1010*(U1010/100)</f>
        <v>0</v>
      </c>
      <c r="W1010" s="22">
        <f>P1010+V1010</f>
        <v>0</v>
      </c>
      <c r="X1010" s="73"/>
      <c r="Y1010" s="72" t="s">
        <v>3134</v>
      </c>
      <c r="Z1010" s="72" t="s">
        <v>3083</v>
      </c>
      <c r="AA1010" s="143" t="s">
        <v>296</v>
      </c>
      <c r="AB1010" s="24" t="s">
        <v>294</v>
      </c>
    </row>
    <row r="1011" spans="6:28" s="120" customFormat="1" ht="12.75" customHeight="1" outlineLevel="4">
      <c r="F1011" s="121"/>
      <c r="G1011" s="122"/>
      <c r="H1011" s="122"/>
      <c r="I1011" s="122"/>
      <c r="J1011" s="123"/>
      <c r="K1011" s="122"/>
      <c r="L1011" s="124"/>
      <c r="M1011" s="125"/>
      <c r="N1011" s="124"/>
      <c r="O1011" s="125"/>
      <c r="P1011" s="126"/>
      <c r="Q1011" s="127"/>
      <c r="R1011" s="125"/>
      <c r="S1011" s="125"/>
      <c r="T1011" s="125"/>
      <c r="U1011" s="128" t="s">
        <v>2908</v>
      </c>
      <c r="V1011" s="125"/>
      <c r="W1011" s="125"/>
      <c r="X1011" s="125"/>
      <c r="Y1011" s="122"/>
      <c r="Z1011" s="122"/>
      <c r="AB1011" s="24" t="s">
        <v>294</v>
      </c>
    </row>
    <row r="1012" spans="6:28" s="62" customFormat="1" ht="16.5" customHeight="1" outlineLevel="3">
      <c r="F1012" s="63"/>
      <c r="G1012" s="6"/>
      <c r="H1012" s="64"/>
      <c r="I1012" s="64"/>
      <c r="J1012" s="64" t="s">
        <v>1128</v>
      </c>
      <c r="K1012" s="6"/>
      <c r="L1012" s="65"/>
      <c r="M1012" s="66"/>
      <c r="N1012" s="65"/>
      <c r="O1012" s="66"/>
      <c r="P1012" s="67">
        <f>SUBTOTAL(9,P1013:P1015)</f>
        <v>0</v>
      </c>
      <c r="Q1012" s="68"/>
      <c r="R1012" s="69">
        <f>SUBTOTAL(9,R1013:R1015)</f>
        <v>6.8109797999999993</v>
      </c>
      <c r="S1012" s="66"/>
      <c r="T1012" s="69">
        <f>SUBTOTAL(9,T1013:T1015)</f>
        <v>0</v>
      </c>
      <c r="U1012" s="118" t="s">
        <v>2908</v>
      </c>
      <c r="V1012" s="67">
        <f>SUBTOTAL(9,V1013:V1015)</f>
        <v>0</v>
      </c>
      <c r="W1012" s="67">
        <f>SUBTOTAL(9,W1013:W1015)</f>
        <v>0</v>
      </c>
      <c r="X1012" s="70"/>
      <c r="Y1012" s="26"/>
      <c r="Z1012" s="26"/>
      <c r="AB1012" s="24" t="s">
        <v>294</v>
      </c>
    </row>
    <row r="1013" spans="6:28" s="71" customFormat="1" outlineLevel="4">
      <c r="F1013" s="17">
        <v>549</v>
      </c>
      <c r="G1013" s="18" t="s">
        <v>2929</v>
      </c>
      <c r="H1013" s="72" t="s">
        <v>1740</v>
      </c>
      <c r="I1013" s="72"/>
      <c r="J1013" s="73" t="s">
        <v>1561</v>
      </c>
      <c r="K1013" s="18" t="s">
        <v>2935</v>
      </c>
      <c r="L1013" s="74">
        <v>139.16999999999999</v>
      </c>
      <c r="M1013" s="21">
        <v>0</v>
      </c>
      <c r="N1013" s="74">
        <f>L1013*(1+M1013/100)</f>
        <v>139.16999999999999</v>
      </c>
      <c r="O1013" s="145"/>
      <c r="P1013" s="22">
        <f>N1013*O1013</f>
        <v>0</v>
      </c>
      <c r="Q1013" s="75">
        <v>4.743E-2</v>
      </c>
      <c r="R1013" s="76">
        <f>N1013*Q1013</f>
        <v>6.6008330999999991</v>
      </c>
      <c r="S1013" s="75"/>
      <c r="T1013" s="76">
        <f>N1013*S1013</f>
        <v>0</v>
      </c>
      <c r="U1013" s="22">
        <v>21</v>
      </c>
      <c r="V1013" s="22">
        <f>P1013*(U1013/100)</f>
        <v>0</v>
      </c>
      <c r="W1013" s="22">
        <f>P1013+V1013</f>
        <v>0</v>
      </c>
      <c r="X1013" s="73"/>
      <c r="Y1013" s="72" t="s">
        <v>3134</v>
      </c>
      <c r="Z1013" s="72" t="s">
        <v>3083</v>
      </c>
      <c r="AA1013" s="143" t="s">
        <v>295</v>
      </c>
      <c r="AB1013" s="24" t="s">
        <v>294</v>
      </c>
    </row>
    <row r="1014" spans="6:28" s="71" customFormat="1" outlineLevel="4">
      <c r="F1014" s="17">
        <v>550</v>
      </c>
      <c r="G1014" s="18" t="s">
        <v>2906</v>
      </c>
      <c r="H1014" s="72" t="s">
        <v>1659</v>
      </c>
      <c r="I1014" s="72"/>
      <c r="J1014" s="73" t="s">
        <v>1440</v>
      </c>
      <c r="K1014" s="18" t="s">
        <v>2935</v>
      </c>
      <c r="L1014" s="74">
        <v>139.16999999999999</v>
      </c>
      <c r="M1014" s="21">
        <v>0</v>
      </c>
      <c r="N1014" s="74">
        <f>L1014*(1+M1014/100)</f>
        <v>139.16999999999999</v>
      </c>
      <c r="O1014" s="145"/>
      <c r="P1014" s="22">
        <f>N1014*O1014</f>
        <v>0</v>
      </c>
      <c r="Q1014" s="75">
        <v>1.5100000000000001E-3</v>
      </c>
      <c r="R1014" s="76">
        <f>N1014*Q1014</f>
        <v>0.21014669999999999</v>
      </c>
      <c r="S1014" s="75"/>
      <c r="T1014" s="76">
        <f>N1014*S1014</f>
        <v>0</v>
      </c>
      <c r="U1014" s="22">
        <v>21</v>
      </c>
      <c r="V1014" s="22">
        <f>P1014*(U1014/100)</f>
        <v>0</v>
      </c>
      <c r="W1014" s="22">
        <f>P1014+V1014</f>
        <v>0</v>
      </c>
      <c r="X1014" s="73"/>
      <c r="Y1014" s="72" t="s">
        <v>3134</v>
      </c>
      <c r="Z1014" s="72" t="s">
        <v>3083</v>
      </c>
      <c r="AA1014" s="143" t="s">
        <v>295</v>
      </c>
      <c r="AB1014" s="24" t="s">
        <v>294</v>
      </c>
    </row>
    <row r="1015" spans="6:28" s="120" customFormat="1" ht="12.75" customHeight="1" outlineLevel="4">
      <c r="F1015" s="121"/>
      <c r="G1015" s="122"/>
      <c r="H1015" s="122"/>
      <c r="I1015" s="122"/>
      <c r="J1015" s="123"/>
      <c r="K1015" s="122"/>
      <c r="L1015" s="124"/>
      <c r="M1015" s="125"/>
      <c r="N1015" s="124"/>
      <c r="O1015" s="125"/>
      <c r="P1015" s="126"/>
      <c r="Q1015" s="127"/>
      <c r="R1015" s="125"/>
      <c r="S1015" s="125"/>
      <c r="T1015" s="125"/>
      <c r="U1015" s="128" t="s">
        <v>2908</v>
      </c>
      <c r="V1015" s="125"/>
      <c r="W1015" s="125"/>
      <c r="X1015" s="125"/>
      <c r="Y1015" s="122"/>
      <c r="Z1015" s="122"/>
      <c r="AB1015" s="24" t="s">
        <v>294</v>
      </c>
    </row>
    <row r="1016" spans="6:28" s="62" customFormat="1" ht="16.5" customHeight="1" outlineLevel="3">
      <c r="F1016" s="63"/>
      <c r="G1016" s="6"/>
      <c r="H1016" s="64"/>
      <c r="I1016" s="64"/>
      <c r="J1016" s="64" t="s">
        <v>2399</v>
      </c>
      <c r="K1016" s="6"/>
      <c r="L1016" s="65"/>
      <c r="M1016" s="66"/>
      <c r="N1016" s="65"/>
      <c r="O1016" s="66"/>
      <c r="P1016" s="67">
        <f>SUBTOTAL(9,P1017:P1025)</f>
        <v>0</v>
      </c>
      <c r="Q1016" s="68"/>
      <c r="R1016" s="69">
        <f>SUBTOTAL(9,R1017:R1025)</f>
        <v>15.63611038</v>
      </c>
      <c r="S1016" s="66"/>
      <c r="T1016" s="69">
        <f>SUBTOTAL(9,T1017:T1025)</f>
        <v>0</v>
      </c>
      <c r="U1016" s="118" t="s">
        <v>2908</v>
      </c>
      <c r="V1016" s="67">
        <f>SUBTOTAL(9,V1017:V1025)</f>
        <v>0</v>
      </c>
      <c r="W1016" s="67">
        <f>SUBTOTAL(9,W1017:W1025)</f>
        <v>0</v>
      </c>
      <c r="X1016" s="70"/>
      <c r="Y1016" s="26"/>
      <c r="Z1016" s="26"/>
      <c r="AB1016" s="24" t="s">
        <v>294</v>
      </c>
    </row>
    <row r="1017" spans="6:28" s="71" customFormat="1" outlineLevel="4">
      <c r="F1017" s="17">
        <v>551</v>
      </c>
      <c r="G1017" s="18" t="s">
        <v>2929</v>
      </c>
      <c r="H1017" s="72" t="s">
        <v>4313</v>
      </c>
      <c r="I1017" s="72"/>
      <c r="J1017" s="73" t="s">
        <v>1356</v>
      </c>
      <c r="K1017" s="18" t="s">
        <v>2935</v>
      </c>
      <c r="L1017" s="74">
        <v>139.91</v>
      </c>
      <c r="M1017" s="21">
        <v>0</v>
      </c>
      <c r="N1017" s="74">
        <f t="shared" ref="N1017:N1022" si="120">L1017*(1+M1017/100)</f>
        <v>139.91</v>
      </c>
      <c r="O1017" s="145"/>
      <c r="P1017" s="22">
        <f t="shared" ref="P1017:P1022" si="121">N1017*O1017</f>
        <v>0</v>
      </c>
      <c r="Q1017" s="75"/>
      <c r="R1017" s="76">
        <f t="shared" ref="R1017:R1022" si="122">N1017*Q1017</f>
        <v>0</v>
      </c>
      <c r="S1017" s="75"/>
      <c r="T1017" s="76">
        <f t="shared" ref="T1017:T1022" si="123">N1017*S1017</f>
        <v>0</v>
      </c>
      <c r="U1017" s="22">
        <v>21</v>
      </c>
      <c r="V1017" s="22">
        <f t="shared" ref="V1017:V1022" si="124">P1017*(U1017/100)</f>
        <v>0</v>
      </c>
      <c r="W1017" s="22">
        <f t="shared" ref="W1017:W1022" si="125">P1017+V1017</f>
        <v>0</v>
      </c>
      <c r="X1017" s="73"/>
      <c r="Y1017" s="72" t="s">
        <v>3134</v>
      </c>
      <c r="Z1017" s="72" t="s">
        <v>3083</v>
      </c>
      <c r="AA1017" s="143" t="s">
        <v>296</v>
      </c>
      <c r="AB1017" s="24" t="s">
        <v>294</v>
      </c>
    </row>
    <row r="1018" spans="6:28" s="71" customFormat="1" outlineLevel="4">
      <c r="F1018" s="17">
        <v>552</v>
      </c>
      <c r="G1018" s="18" t="s">
        <v>2929</v>
      </c>
      <c r="H1018" s="72" t="s">
        <v>4314</v>
      </c>
      <c r="I1018" s="72"/>
      <c r="J1018" s="73" t="s">
        <v>1582</v>
      </c>
      <c r="K1018" s="18" t="s">
        <v>2935</v>
      </c>
      <c r="L1018" s="74">
        <v>139.91</v>
      </c>
      <c r="M1018" s="21">
        <v>0</v>
      </c>
      <c r="N1018" s="74">
        <f t="shared" si="120"/>
        <v>139.91</v>
      </c>
      <c r="O1018" s="145"/>
      <c r="P1018" s="22">
        <f t="shared" si="121"/>
        <v>0</v>
      </c>
      <c r="Q1018" s="75">
        <v>2.9999999999999997E-4</v>
      </c>
      <c r="R1018" s="76">
        <f t="shared" si="122"/>
        <v>4.1972999999999996E-2</v>
      </c>
      <c r="S1018" s="75"/>
      <c r="T1018" s="76">
        <f t="shared" si="123"/>
        <v>0</v>
      </c>
      <c r="U1018" s="22">
        <v>21</v>
      </c>
      <c r="V1018" s="22">
        <f t="shared" si="124"/>
        <v>0</v>
      </c>
      <c r="W1018" s="22">
        <f t="shared" si="125"/>
        <v>0</v>
      </c>
      <c r="X1018" s="73"/>
      <c r="Y1018" s="72" t="s">
        <v>3134</v>
      </c>
      <c r="Z1018" s="72" t="s">
        <v>3083</v>
      </c>
      <c r="AA1018" s="143" t="s">
        <v>296</v>
      </c>
      <c r="AB1018" s="24" t="s">
        <v>294</v>
      </c>
    </row>
    <row r="1019" spans="6:28" s="71" customFormat="1" outlineLevel="4">
      <c r="F1019" s="17">
        <v>553</v>
      </c>
      <c r="G1019" s="18" t="s">
        <v>2929</v>
      </c>
      <c r="H1019" s="72" t="s">
        <v>4315</v>
      </c>
      <c r="I1019" s="72"/>
      <c r="J1019" s="73" t="s">
        <v>1605</v>
      </c>
      <c r="K1019" s="18" t="s">
        <v>2935</v>
      </c>
      <c r="L1019" s="74">
        <v>139.91</v>
      </c>
      <c r="M1019" s="21">
        <v>0</v>
      </c>
      <c r="N1019" s="74">
        <f t="shared" si="120"/>
        <v>139.91</v>
      </c>
      <c r="O1019" s="145"/>
      <c r="P1019" s="22">
        <f t="shared" si="121"/>
        <v>0</v>
      </c>
      <c r="Q1019" s="75">
        <v>1.25E-3</v>
      </c>
      <c r="R1019" s="76">
        <f t="shared" si="122"/>
        <v>0.1748875</v>
      </c>
      <c r="S1019" s="75"/>
      <c r="T1019" s="76">
        <f t="shared" si="123"/>
        <v>0</v>
      </c>
      <c r="U1019" s="22">
        <v>21</v>
      </c>
      <c r="V1019" s="22">
        <f t="shared" si="124"/>
        <v>0</v>
      </c>
      <c r="W1019" s="22">
        <f t="shared" si="125"/>
        <v>0</v>
      </c>
      <c r="X1019" s="73"/>
      <c r="Y1019" s="72" t="s">
        <v>3134</v>
      </c>
      <c r="Z1019" s="72" t="s">
        <v>3083</v>
      </c>
      <c r="AA1019" s="143" t="s">
        <v>296</v>
      </c>
      <c r="AB1019" s="24" t="s">
        <v>294</v>
      </c>
    </row>
    <row r="1020" spans="6:28" s="71" customFormat="1" outlineLevel="4">
      <c r="F1020" s="17">
        <v>554</v>
      </c>
      <c r="G1020" s="18" t="s">
        <v>2929</v>
      </c>
      <c r="H1020" s="72" t="s">
        <v>4191</v>
      </c>
      <c r="I1020" s="72"/>
      <c r="J1020" s="73" t="s">
        <v>1430</v>
      </c>
      <c r="K1020" s="18" t="s">
        <v>2935</v>
      </c>
      <c r="L1020" s="74">
        <v>139.91</v>
      </c>
      <c r="M1020" s="21">
        <v>0</v>
      </c>
      <c r="N1020" s="74">
        <f t="shared" si="120"/>
        <v>139.91</v>
      </c>
      <c r="O1020" s="145"/>
      <c r="P1020" s="22">
        <f t="shared" si="121"/>
        <v>0</v>
      </c>
      <c r="Q1020" s="75">
        <v>0.11</v>
      </c>
      <c r="R1020" s="76">
        <f t="shared" si="122"/>
        <v>15.3901</v>
      </c>
      <c r="S1020" s="75"/>
      <c r="T1020" s="76">
        <f t="shared" si="123"/>
        <v>0</v>
      </c>
      <c r="U1020" s="22">
        <v>21</v>
      </c>
      <c r="V1020" s="22">
        <f t="shared" si="124"/>
        <v>0</v>
      </c>
      <c r="W1020" s="22">
        <f t="shared" si="125"/>
        <v>0</v>
      </c>
      <c r="X1020" s="73"/>
      <c r="Y1020" s="72" t="s">
        <v>3134</v>
      </c>
      <c r="Z1020" s="72" t="s">
        <v>3083</v>
      </c>
      <c r="AA1020" s="143" t="s">
        <v>296</v>
      </c>
      <c r="AB1020" s="24" t="s">
        <v>294</v>
      </c>
    </row>
    <row r="1021" spans="6:28" s="71" customFormat="1" outlineLevel="4">
      <c r="F1021" s="17">
        <v>555</v>
      </c>
      <c r="G1021" s="18" t="s">
        <v>2929</v>
      </c>
      <c r="H1021" s="72" t="s">
        <v>4207</v>
      </c>
      <c r="I1021" s="72"/>
      <c r="J1021" s="73" t="s">
        <v>1328</v>
      </c>
      <c r="K1021" s="18" t="s">
        <v>2935</v>
      </c>
      <c r="L1021" s="74">
        <v>139.91</v>
      </c>
      <c r="M1021" s="21">
        <v>0</v>
      </c>
      <c r="N1021" s="74">
        <f t="shared" si="120"/>
        <v>139.91</v>
      </c>
      <c r="O1021" s="145"/>
      <c r="P1021" s="22">
        <f t="shared" si="121"/>
        <v>0</v>
      </c>
      <c r="Q1021" s="75"/>
      <c r="R1021" s="76">
        <f t="shared" si="122"/>
        <v>0</v>
      </c>
      <c r="S1021" s="75"/>
      <c r="T1021" s="76">
        <f t="shared" si="123"/>
        <v>0</v>
      </c>
      <c r="U1021" s="22">
        <v>21</v>
      </c>
      <c r="V1021" s="22">
        <f t="shared" si="124"/>
        <v>0</v>
      </c>
      <c r="W1021" s="22">
        <f t="shared" si="125"/>
        <v>0</v>
      </c>
      <c r="X1021" s="73"/>
      <c r="Y1021" s="72" t="s">
        <v>3134</v>
      </c>
      <c r="Z1021" s="72" t="s">
        <v>3083</v>
      </c>
      <c r="AA1021" s="143" t="s">
        <v>296</v>
      </c>
      <c r="AB1021" s="24" t="s">
        <v>294</v>
      </c>
    </row>
    <row r="1022" spans="6:28" s="71" customFormat="1" outlineLevel="4">
      <c r="F1022" s="17">
        <v>556</v>
      </c>
      <c r="G1022" s="18" t="s">
        <v>2906</v>
      </c>
      <c r="H1022" s="72" t="s">
        <v>3713</v>
      </c>
      <c r="I1022" s="72"/>
      <c r="J1022" s="73" t="s">
        <v>1520</v>
      </c>
      <c r="K1022" s="18" t="s">
        <v>2933</v>
      </c>
      <c r="L1022" s="74">
        <v>27.981999999999999</v>
      </c>
      <c r="M1022" s="21">
        <v>0</v>
      </c>
      <c r="N1022" s="74">
        <f t="shared" si="120"/>
        <v>27.981999999999999</v>
      </c>
      <c r="O1022" s="145"/>
      <c r="P1022" s="22">
        <f t="shared" si="121"/>
        <v>0</v>
      </c>
      <c r="Q1022" s="75">
        <v>1E-3</v>
      </c>
      <c r="R1022" s="76">
        <f t="shared" si="122"/>
        <v>2.7982E-2</v>
      </c>
      <c r="S1022" s="75"/>
      <c r="T1022" s="76">
        <f t="shared" si="123"/>
        <v>0</v>
      </c>
      <c r="U1022" s="22">
        <v>21</v>
      </c>
      <c r="V1022" s="22">
        <f t="shared" si="124"/>
        <v>0</v>
      </c>
      <c r="W1022" s="22">
        <f t="shared" si="125"/>
        <v>0</v>
      </c>
      <c r="X1022" s="73"/>
      <c r="Y1022" s="72" t="s">
        <v>3134</v>
      </c>
      <c r="Z1022" s="72" t="s">
        <v>3083</v>
      </c>
      <c r="AA1022" s="143" t="s">
        <v>296</v>
      </c>
      <c r="AB1022" s="24" t="s">
        <v>294</v>
      </c>
    </row>
    <row r="1023" spans="6:28" s="77" customFormat="1" outlineLevel="5">
      <c r="F1023" s="78"/>
      <c r="G1023" s="79"/>
      <c r="H1023" s="79"/>
      <c r="I1023" s="79"/>
      <c r="J1023" s="80" t="s">
        <v>4441</v>
      </c>
      <c r="K1023" s="79"/>
      <c r="L1023" s="81">
        <v>27.981999999999999</v>
      </c>
      <c r="M1023" s="82"/>
      <c r="N1023" s="83"/>
      <c r="O1023" s="82"/>
      <c r="P1023" s="84"/>
      <c r="Q1023" s="85"/>
      <c r="R1023" s="82"/>
      <c r="S1023" s="82"/>
      <c r="T1023" s="82"/>
      <c r="U1023" s="119" t="s">
        <v>2908</v>
      </c>
      <c r="V1023" s="82"/>
      <c r="W1023" s="82"/>
      <c r="X1023" s="80"/>
      <c r="Y1023" s="79"/>
      <c r="Z1023" s="79"/>
      <c r="AB1023" s="24" t="s">
        <v>294</v>
      </c>
    </row>
    <row r="1024" spans="6:28" s="71" customFormat="1" ht="24" outlineLevel="4">
      <c r="F1024" s="17">
        <v>557</v>
      </c>
      <c r="G1024" s="18" t="s">
        <v>2929</v>
      </c>
      <c r="H1024" s="72" t="s">
        <v>4197</v>
      </c>
      <c r="I1024" s="72"/>
      <c r="J1024" s="73" t="s">
        <v>1098</v>
      </c>
      <c r="K1024" s="18" t="s">
        <v>2909</v>
      </c>
      <c r="L1024" s="74">
        <v>58.393999999999998</v>
      </c>
      <c r="M1024" s="21">
        <v>0</v>
      </c>
      <c r="N1024" s="74">
        <f>L1024*(1+M1024/100)</f>
        <v>58.393999999999998</v>
      </c>
      <c r="O1024" s="145"/>
      <c r="P1024" s="22">
        <f>N1024*O1024</f>
        <v>0</v>
      </c>
      <c r="Q1024" s="75">
        <v>2.0000000000000002E-5</v>
      </c>
      <c r="R1024" s="76">
        <f>N1024*Q1024</f>
        <v>1.16788E-3</v>
      </c>
      <c r="S1024" s="75"/>
      <c r="T1024" s="76">
        <f>N1024*S1024</f>
        <v>0</v>
      </c>
      <c r="U1024" s="22">
        <v>21</v>
      </c>
      <c r="V1024" s="22">
        <f>P1024*(U1024/100)</f>
        <v>0</v>
      </c>
      <c r="W1024" s="22">
        <f>P1024+V1024</f>
        <v>0</v>
      </c>
      <c r="X1024" s="73"/>
      <c r="Y1024" s="72" t="s">
        <v>3134</v>
      </c>
      <c r="Z1024" s="72" t="s">
        <v>3083</v>
      </c>
      <c r="AA1024" s="143" t="s">
        <v>296</v>
      </c>
      <c r="AB1024" s="24" t="s">
        <v>294</v>
      </c>
    </row>
    <row r="1025" spans="6:28" s="120" customFormat="1" ht="12.75" customHeight="1" outlineLevel="4">
      <c r="F1025" s="121"/>
      <c r="G1025" s="122"/>
      <c r="H1025" s="122"/>
      <c r="I1025" s="122"/>
      <c r="J1025" s="123"/>
      <c r="K1025" s="122"/>
      <c r="L1025" s="124"/>
      <c r="M1025" s="125"/>
      <c r="N1025" s="124"/>
      <c r="O1025" s="125"/>
      <c r="P1025" s="126"/>
      <c r="Q1025" s="127"/>
      <c r="R1025" s="125"/>
      <c r="S1025" s="125"/>
      <c r="T1025" s="125"/>
      <c r="U1025" s="128" t="s">
        <v>2908</v>
      </c>
      <c r="V1025" s="125"/>
      <c r="W1025" s="125"/>
      <c r="X1025" s="125"/>
      <c r="Y1025" s="122"/>
      <c r="Z1025" s="122"/>
      <c r="AB1025" s="24" t="s">
        <v>294</v>
      </c>
    </row>
    <row r="1026" spans="6:28" s="62" customFormat="1" ht="16.5" customHeight="1" outlineLevel="3">
      <c r="F1026" s="63"/>
      <c r="G1026" s="6"/>
      <c r="H1026" s="64"/>
      <c r="I1026" s="64"/>
      <c r="J1026" s="64" t="s">
        <v>2439</v>
      </c>
      <c r="K1026" s="6"/>
      <c r="L1026" s="65"/>
      <c r="M1026" s="66"/>
      <c r="N1026" s="65"/>
      <c r="O1026" s="66"/>
      <c r="P1026" s="67">
        <f>SUBTOTAL(9,P1027:P1035)</f>
        <v>0</v>
      </c>
      <c r="Q1026" s="68"/>
      <c r="R1026" s="69">
        <f>SUBTOTAL(9,R1027:R1035)</f>
        <v>3.4312465400000001</v>
      </c>
      <c r="S1026" s="66"/>
      <c r="T1026" s="69">
        <f>SUBTOTAL(9,T1027:T1035)</f>
        <v>0</v>
      </c>
      <c r="U1026" s="118" t="s">
        <v>2908</v>
      </c>
      <c r="V1026" s="67">
        <f>SUBTOTAL(9,V1027:V1035)</f>
        <v>0</v>
      </c>
      <c r="W1026" s="67">
        <f>SUBTOTAL(9,W1027:W1035)</f>
        <v>0</v>
      </c>
      <c r="X1026" s="70"/>
      <c r="Y1026" s="26"/>
      <c r="Z1026" s="26"/>
      <c r="AB1026" s="24" t="s">
        <v>294</v>
      </c>
    </row>
    <row r="1027" spans="6:28" s="71" customFormat="1" outlineLevel="4">
      <c r="F1027" s="17">
        <v>558</v>
      </c>
      <c r="G1027" s="18" t="s">
        <v>2929</v>
      </c>
      <c r="H1027" s="72" t="s">
        <v>1721</v>
      </c>
      <c r="I1027" s="72"/>
      <c r="J1027" s="73" t="s">
        <v>1050</v>
      </c>
      <c r="K1027" s="18" t="s">
        <v>2935</v>
      </c>
      <c r="L1027" s="74">
        <v>15.06</v>
      </c>
      <c r="M1027" s="21">
        <v>0</v>
      </c>
      <c r="N1027" s="74">
        <f>L1027*(1+M1027/100)</f>
        <v>15.06</v>
      </c>
      <c r="O1027" s="145"/>
      <c r="P1027" s="22">
        <f>N1027*O1027</f>
        <v>0</v>
      </c>
      <c r="Q1027" s="75">
        <v>0.1968</v>
      </c>
      <c r="R1027" s="76">
        <f>N1027*Q1027</f>
        <v>2.9638080000000002</v>
      </c>
      <c r="S1027" s="75"/>
      <c r="T1027" s="76">
        <f>N1027*S1027</f>
        <v>0</v>
      </c>
      <c r="U1027" s="22">
        <v>21</v>
      </c>
      <c r="V1027" s="22">
        <f>P1027*(U1027/100)</f>
        <v>0</v>
      </c>
      <c r="W1027" s="22">
        <f>P1027+V1027</f>
        <v>0</v>
      </c>
      <c r="X1027" s="73"/>
      <c r="Y1027" s="72" t="s">
        <v>3134</v>
      </c>
      <c r="Z1027" s="72" t="s">
        <v>3083</v>
      </c>
      <c r="AA1027" s="143" t="s">
        <v>295</v>
      </c>
      <c r="AB1027" s="24" t="s">
        <v>294</v>
      </c>
    </row>
    <row r="1028" spans="6:28" s="71" customFormat="1" outlineLevel="4">
      <c r="F1028" s="17">
        <v>559</v>
      </c>
      <c r="G1028" s="18" t="s">
        <v>2929</v>
      </c>
      <c r="H1028" s="72" t="s">
        <v>4187</v>
      </c>
      <c r="I1028" s="72"/>
      <c r="J1028" s="73" t="s">
        <v>914</v>
      </c>
      <c r="K1028" s="18" t="s">
        <v>2936</v>
      </c>
      <c r="L1028" s="74">
        <v>0.76805999999999996</v>
      </c>
      <c r="M1028" s="21">
        <v>0</v>
      </c>
      <c r="N1028" s="74">
        <f>L1028*(1+M1028/100)</f>
        <v>0.76805999999999996</v>
      </c>
      <c r="O1028" s="145"/>
      <c r="P1028" s="22">
        <f>N1028*O1028</f>
        <v>0</v>
      </c>
      <c r="Q1028" s="75">
        <v>0.505</v>
      </c>
      <c r="R1028" s="76">
        <f>N1028*Q1028</f>
        <v>0.3878703</v>
      </c>
      <c r="S1028" s="75"/>
      <c r="T1028" s="76">
        <f>N1028*S1028</f>
        <v>0</v>
      </c>
      <c r="U1028" s="22">
        <v>21</v>
      </c>
      <c r="V1028" s="22">
        <f>P1028*(U1028/100)</f>
        <v>0</v>
      </c>
      <c r="W1028" s="22">
        <f>P1028+V1028</f>
        <v>0</v>
      </c>
      <c r="X1028" s="73"/>
      <c r="Y1028" s="72" t="s">
        <v>3134</v>
      </c>
      <c r="Z1028" s="72" t="s">
        <v>3083</v>
      </c>
      <c r="AA1028" s="143" t="s">
        <v>296</v>
      </c>
      <c r="AB1028" s="24" t="s">
        <v>294</v>
      </c>
    </row>
    <row r="1029" spans="6:28" s="77" customFormat="1" outlineLevel="5">
      <c r="F1029" s="78"/>
      <c r="G1029" s="79"/>
      <c r="H1029" s="79"/>
      <c r="I1029" s="79"/>
      <c r="J1029" s="80" t="s">
        <v>4529</v>
      </c>
      <c r="K1029" s="79"/>
      <c r="L1029" s="81">
        <v>0.76805999999999996</v>
      </c>
      <c r="M1029" s="82"/>
      <c r="N1029" s="83"/>
      <c r="O1029" s="82"/>
      <c r="P1029" s="84"/>
      <c r="Q1029" s="85"/>
      <c r="R1029" s="82"/>
      <c r="S1029" s="82"/>
      <c r="T1029" s="82"/>
      <c r="U1029" s="119" t="s">
        <v>2908</v>
      </c>
      <c r="V1029" s="82"/>
      <c r="W1029" s="82"/>
      <c r="X1029" s="80"/>
      <c r="Y1029" s="79"/>
      <c r="Z1029" s="79"/>
      <c r="AB1029" s="24" t="s">
        <v>294</v>
      </c>
    </row>
    <row r="1030" spans="6:28" s="71" customFormat="1" outlineLevel="4">
      <c r="F1030" s="17">
        <v>560</v>
      </c>
      <c r="G1030" s="18" t="s">
        <v>2929</v>
      </c>
      <c r="H1030" s="72" t="s">
        <v>4212</v>
      </c>
      <c r="I1030" s="72"/>
      <c r="J1030" s="73" t="s">
        <v>968</v>
      </c>
      <c r="K1030" s="18" t="s">
        <v>2935</v>
      </c>
      <c r="L1030" s="74">
        <v>15.06</v>
      </c>
      <c r="M1030" s="21">
        <v>0</v>
      </c>
      <c r="N1030" s="74">
        <f>L1030*(1+M1030/100)</f>
        <v>15.06</v>
      </c>
      <c r="O1030" s="145"/>
      <c r="P1030" s="22">
        <f>N1030*O1030</f>
        <v>0</v>
      </c>
      <c r="Q1030" s="75"/>
      <c r="R1030" s="76">
        <f>N1030*Q1030</f>
        <v>0</v>
      </c>
      <c r="S1030" s="75"/>
      <c r="T1030" s="76">
        <f>N1030*S1030</f>
        <v>0</v>
      </c>
      <c r="U1030" s="22">
        <v>21</v>
      </c>
      <c r="V1030" s="22">
        <f>P1030*(U1030/100)</f>
        <v>0</v>
      </c>
      <c r="W1030" s="22">
        <f>P1030+V1030</f>
        <v>0</v>
      </c>
      <c r="X1030" s="73"/>
      <c r="Y1030" s="72" t="s">
        <v>3134</v>
      </c>
      <c r="Z1030" s="72" t="s">
        <v>3083</v>
      </c>
      <c r="AA1030" s="143" t="s">
        <v>296</v>
      </c>
      <c r="AB1030" s="24" t="s">
        <v>294</v>
      </c>
    </row>
    <row r="1031" spans="6:28" s="71" customFormat="1" outlineLevel="4">
      <c r="F1031" s="17">
        <v>561</v>
      </c>
      <c r="G1031" s="18" t="s">
        <v>2906</v>
      </c>
      <c r="H1031" s="72" t="s">
        <v>3668</v>
      </c>
      <c r="I1031" s="72"/>
      <c r="J1031" s="73" t="s">
        <v>797</v>
      </c>
      <c r="K1031" s="18" t="s">
        <v>2935</v>
      </c>
      <c r="L1031" s="74">
        <v>15.06</v>
      </c>
      <c r="M1031" s="21">
        <v>0</v>
      </c>
      <c r="N1031" s="74">
        <f>L1031*(1+M1031/100)</f>
        <v>15.06</v>
      </c>
      <c r="O1031" s="145"/>
      <c r="P1031" s="22">
        <f>N1031*O1031</f>
        <v>0</v>
      </c>
      <c r="Q1031" s="75">
        <v>4.7999999999999996E-3</v>
      </c>
      <c r="R1031" s="76">
        <f>N1031*Q1031</f>
        <v>7.2287999999999991E-2</v>
      </c>
      <c r="S1031" s="75"/>
      <c r="T1031" s="76">
        <f>N1031*S1031</f>
        <v>0</v>
      </c>
      <c r="U1031" s="22">
        <v>21</v>
      </c>
      <c r="V1031" s="22">
        <f>P1031*(U1031/100)</f>
        <v>0</v>
      </c>
      <c r="W1031" s="22">
        <f>P1031+V1031</f>
        <v>0</v>
      </c>
      <c r="X1031" s="73"/>
      <c r="Y1031" s="72" t="s">
        <v>3134</v>
      </c>
      <c r="Z1031" s="72" t="s">
        <v>3083</v>
      </c>
      <c r="AA1031" s="143" t="s">
        <v>296</v>
      </c>
      <c r="AB1031" s="24" t="s">
        <v>294</v>
      </c>
    </row>
    <row r="1032" spans="6:28" s="71" customFormat="1" outlineLevel="4">
      <c r="F1032" s="17">
        <v>562</v>
      </c>
      <c r="G1032" s="18" t="s">
        <v>2929</v>
      </c>
      <c r="H1032" s="72" t="s">
        <v>4195</v>
      </c>
      <c r="I1032" s="72"/>
      <c r="J1032" s="73" t="s">
        <v>2461</v>
      </c>
      <c r="K1032" s="18" t="s">
        <v>2935</v>
      </c>
      <c r="L1032" s="74">
        <v>15.06</v>
      </c>
      <c r="M1032" s="21">
        <v>0</v>
      </c>
      <c r="N1032" s="74">
        <f>L1032*(1+M1032/100)</f>
        <v>15.06</v>
      </c>
      <c r="O1032" s="145"/>
      <c r="P1032" s="22">
        <f>N1032*O1032</f>
        <v>0</v>
      </c>
      <c r="Q1032" s="75">
        <v>1.2999999999999999E-4</v>
      </c>
      <c r="R1032" s="76">
        <f>N1032*Q1032</f>
        <v>1.9578E-3</v>
      </c>
      <c r="S1032" s="75"/>
      <c r="T1032" s="76">
        <f>N1032*S1032</f>
        <v>0</v>
      </c>
      <c r="U1032" s="22">
        <v>21</v>
      </c>
      <c r="V1032" s="22">
        <f>P1032*(U1032/100)</f>
        <v>0</v>
      </c>
      <c r="W1032" s="22">
        <f>P1032+V1032</f>
        <v>0</v>
      </c>
      <c r="X1032" s="73"/>
      <c r="Y1032" s="72" t="s">
        <v>3134</v>
      </c>
      <c r="Z1032" s="72" t="s">
        <v>3083</v>
      </c>
      <c r="AA1032" s="143" t="s">
        <v>296</v>
      </c>
      <c r="AB1032" s="24" t="s">
        <v>294</v>
      </c>
    </row>
    <row r="1033" spans="6:28" s="71" customFormat="1" outlineLevel="4">
      <c r="F1033" s="17">
        <v>563</v>
      </c>
      <c r="G1033" s="18" t="s">
        <v>2929</v>
      </c>
      <c r="H1033" s="72" t="s">
        <v>4196</v>
      </c>
      <c r="I1033" s="72"/>
      <c r="J1033" s="73" t="s">
        <v>2527</v>
      </c>
      <c r="K1033" s="18" t="s">
        <v>2935</v>
      </c>
      <c r="L1033" s="74">
        <v>15.06</v>
      </c>
      <c r="M1033" s="21">
        <v>0</v>
      </c>
      <c r="N1033" s="74">
        <f>L1033*(1+M1033/100)</f>
        <v>15.06</v>
      </c>
      <c r="O1033" s="145"/>
      <c r="P1033" s="22">
        <f>N1033*O1033</f>
        <v>0</v>
      </c>
      <c r="Q1033" s="75">
        <v>3.3E-4</v>
      </c>
      <c r="R1033" s="76">
        <f>N1033*Q1033</f>
        <v>4.9697999999999999E-3</v>
      </c>
      <c r="S1033" s="75"/>
      <c r="T1033" s="76">
        <f>N1033*S1033</f>
        <v>0</v>
      </c>
      <c r="U1033" s="22">
        <v>21</v>
      </c>
      <c r="V1033" s="22">
        <f>P1033*(U1033/100)</f>
        <v>0</v>
      </c>
      <c r="W1033" s="22">
        <f>P1033+V1033</f>
        <v>0</v>
      </c>
      <c r="X1033" s="73"/>
      <c r="Y1033" s="72" t="s">
        <v>3134</v>
      </c>
      <c r="Z1033" s="72" t="s">
        <v>3083</v>
      </c>
      <c r="AA1033" s="143" t="s">
        <v>296</v>
      </c>
      <c r="AB1033" s="24" t="s">
        <v>294</v>
      </c>
    </row>
    <row r="1034" spans="6:28" s="71" customFormat="1" ht="24" outlineLevel="4">
      <c r="F1034" s="17">
        <v>564</v>
      </c>
      <c r="G1034" s="18" t="s">
        <v>2929</v>
      </c>
      <c r="H1034" s="72" t="s">
        <v>4197</v>
      </c>
      <c r="I1034" s="72"/>
      <c r="J1034" s="73" t="s">
        <v>1098</v>
      </c>
      <c r="K1034" s="18" t="s">
        <v>2909</v>
      </c>
      <c r="L1034" s="74">
        <v>17.632000000000001</v>
      </c>
      <c r="M1034" s="21">
        <v>0</v>
      </c>
      <c r="N1034" s="74">
        <f>L1034*(1+M1034/100)</f>
        <v>17.632000000000001</v>
      </c>
      <c r="O1034" s="145"/>
      <c r="P1034" s="22">
        <f>N1034*O1034</f>
        <v>0</v>
      </c>
      <c r="Q1034" s="75">
        <v>2.0000000000000002E-5</v>
      </c>
      <c r="R1034" s="76">
        <f>N1034*Q1034</f>
        <v>3.5264000000000004E-4</v>
      </c>
      <c r="S1034" s="75"/>
      <c r="T1034" s="76">
        <f>N1034*S1034</f>
        <v>0</v>
      </c>
      <c r="U1034" s="22">
        <v>21</v>
      </c>
      <c r="V1034" s="22">
        <f>P1034*(U1034/100)</f>
        <v>0</v>
      </c>
      <c r="W1034" s="22">
        <f>P1034+V1034</f>
        <v>0</v>
      </c>
      <c r="X1034" s="73"/>
      <c r="Y1034" s="72" t="s">
        <v>3134</v>
      </c>
      <c r="Z1034" s="72" t="s">
        <v>3083</v>
      </c>
      <c r="AA1034" s="143" t="s">
        <v>296</v>
      </c>
      <c r="AB1034" s="24" t="s">
        <v>294</v>
      </c>
    </row>
    <row r="1035" spans="6:28" s="120" customFormat="1" ht="12.75" customHeight="1" outlineLevel="4">
      <c r="F1035" s="121"/>
      <c r="G1035" s="122"/>
      <c r="H1035" s="122"/>
      <c r="I1035" s="122"/>
      <c r="J1035" s="123"/>
      <c r="K1035" s="122"/>
      <c r="L1035" s="124"/>
      <c r="M1035" s="125"/>
      <c r="N1035" s="124"/>
      <c r="O1035" s="125"/>
      <c r="P1035" s="126"/>
      <c r="Q1035" s="127"/>
      <c r="R1035" s="125"/>
      <c r="S1035" s="125"/>
      <c r="T1035" s="125"/>
      <c r="U1035" s="128" t="s">
        <v>2908</v>
      </c>
      <c r="V1035" s="125"/>
      <c r="W1035" s="125"/>
      <c r="X1035" s="125"/>
      <c r="Y1035" s="122"/>
      <c r="Z1035" s="122"/>
      <c r="AB1035" s="24" t="s">
        <v>294</v>
      </c>
    </row>
    <row r="1036" spans="6:28" s="120" customFormat="1" ht="12.75" customHeight="1" outlineLevel="3">
      <c r="F1036" s="121"/>
      <c r="G1036" s="122"/>
      <c r="H1036" s="122"/>
      <c r="I1036" s="122"/>
      <c r="J1036" s="123"/>
      <c r="K1036" s="122"/>
      <c r="L1036" s="124"/>
      <c r="M1036" s="125"/>
      <c r="N1036" s="124"/>
      <c r="O1036" s="125"/>
      <c r="P1036" s="126"/>
      <c r="Q1036" s="127"/>
      <c r="R1036" s="125"/>
      <c r="S1036" s="125"/>
      <c r="T1036" s="125"/>
      <c r="U1036" s="128" t="s">
        <v>2908</v>
      </c>
      <c r="V1036" s="125"/>
      <c r="W1036" s="125"/>
      <c r="X1036" s="125"/>
      <c r="Y1036" s="122"/>
      <c r="Z1036" s="122"/>
      <c r="AB1036" s="24" t="s">
        <v>294</v>
      </c>
    </row>
    <row r="1037" spans="6:28" s="51" customFormat="1" ht="18.75" customHeight="1" outlineLevel="2">
      <c r="F1037" s="52"/>
      <c r="G1037" s="53"/>
      <c r="H1037" s="54"/>
      <c r="I1037" s="54"/>
      <c r="J1037" s="54" t="s">
        <v>2115</v>
      </c>
      <c r="K1037" s="53"/>
      <c r="L1037" s="55"/>
      <c r="M1037" s="56"/>
      <c r="N1037" s="55"/>
      <c r="O1037" s="56"/>
      <c r="P1037" s="57">
        <f>SUBTOTAL(9,P1038:P1041)</f>
        <v>0</v>
      </c>
      <c r="Q1037" s="58"/>
      <c r="R1037" s="59">
        <f>SUBTOTAL(9,R1038:R1041)</f>
        <v>0</v>
      </c>
      <c r="S1037" s="56"/>
      <c r="T1037" s="59">
        <f>SUBTOTAL(9,T1038:T1041)</f>
        <v>0.34264499999999998</v>
      </c>
      <c r="U1037" s="117" t="s">
        <v>2908</v>
      </c>
      <c r="V1037" s="57">
        <f>SUBTOTAL(9,V1038:V1041)</f>
        <v>0</v>
      </c>
      <c r="W1037" s="57">
        <f>SUBTOTAL(9,W1038:W1041)</f>
        <v>0</v>
      </c>
      <c r="X1037" s="60"/>
      <c r="Y1037" s="61"/>
      <c r="Z1037" s="61"/>
      <c r="AB1037" s="24" t="s">
        <v>294</v>
      </c>
    </row>
    <row r="1038" spans="6:28" s="62" customFormat="1" ht="16.5" customHeight="1" outlineLevel="3">
      <c r="F1038" s="63"/>
      <c r="G1038" s="6"/>
      <c r="H1038" s="64"/>
      <c r="I1038" s="64"/>
      <c r="J1038" s="64" t="s">
        <v>1916</v>
      </c>
      <c r="K1038" s="6"/>
      <c r="L1038" s="65"/>
      <c r="M1038" s="66"/>
      <c r="N1038" s="65"/>
      <c r="O1038" s="66"/>
      <c r="P1038" s="67">
        <f>SUBTOTAL(9,P1039:P1040)</f>
        <v>0</v>
      </c>
      <c r="Q1038" s="68"/>
      <c r="R1038" s="69">
        <f>SUBTOTAL(9,R1039:R1040)</f>
        <v>0</v>
      </c>
      <c r="S1038" s="66"/>
      <c r="T1038" s="69">
        <f>SUBTOTAL(9,T1039:T1040)</f>
        <v>0.34264499999999998</v>
      </c>
      <c r="U1038" s="118" t="s">
        <v>2908</v>
      </c>
      <c r="V1038" s="67">
        <f>SUBTOTAL(9,V1039:V1040)</f>
        <v>0</v>
      </c>
      <c r="W1038" s="67">
        <f>SUBTOTAL(9,W1039:W1040)</f>
        <v>0</v>
      </c>
      <c r="X1038" s="70"/>
      <c r="Y1038" s="26"/>
      <c r="Z1038" s="26"/>
      <c r="AB1038" s="24" t="s">
        <v>294</v>
      </c>
    </row>
    <row r="1039" spans="6:28" s="71" customFormat="1" outlineLevel="4">
      <c r="F1039" s="17">
        <v>565</v>
      </c>
      <c r="G1039" s="18" t="s">
        <v>2929</v>
      </c>
      <c r="H1039" s="72" t="s">
        <v>1732</v>
      </c>
      <c r="I1039" s="72"/>
      <c r="J1039" s="73" t="s">
        <v>1028</v>
      </c>
      <c r="K1039" s="18" t="s">
        <v>2935</v>
      </c>
      <c r="L1039" s="74">
        <v>8.6199999999999992</v>
      </c>
      <c r="M1039" s="21">
        <v>0</v>
      </c>
      <c r="N1039" s="74">
        <f>L1039*(1+M1039/100)</f>
        <v>8.6199999999999992</v>
      </c>
      <c r="O1039" s="145"/>
      <c r="P1039" s="22">
        <f>N1039*O1039</f>
        <v>0</v>
      </c>
      <c r="Q1039" s="75"/>
      <c r="R1039" s="76">
        <f>N1039*Q1039</f>
        <v>0</v>
      </c>
      <c r="S1039" s="75">
        <v>3.9750000000000001E-2</v>
      </c>
      <c r="T1039" s="76">
        <f>N1039*S1039</f>
        <v>0.34264499999999998</v>
      </c>
      <c r="U1039" s="22">
        <v>21</v>
      </c>
      <c r="V1039" s="22">
        <f>P1039*(U1039/100)</f>
        <v>0</v>
      </c>
      <c r="W1039" s="22">
        <f>P1039+V1039</f>
        <v>0</v>
      </c>
      <c r="X1039" s="73"/>
      <c r="Y1039" s="72" t="s">
        <v>3134</v>
      </c>
      <c r="Z1039" s="72" t="s">
        <v>3084</v>
      </c>
      <c r="AA1039" s="143" t="s">
        <v>295</v>
      </c>
      <c r="AB1039" s="24" t="s">
        <v>294</v>
      </c>
    </row>
    <row r="1040" spans="6:28" s="120" customFormat="1" ht="12.75" customHeight="1" outlineLevel="4">
      <c r="F1040" s="121"/>
      <c r="G1040" s="122"/>
      <c r="H1040" s="122"/>
      <c r="I1040" s="122"/>
      <c r="J1040" s="123"/>
      <c r="K1040" s="122"/>
      <c r="L1040" s="124"/>
      <c r="M1040" s="125"/>
      <c r="N1040" s="124"/>
      <c r="O1040" s="125"/>
      <c r="P1040" s="126"/>
      <c r="Q1040" s="127"/>
      <c r="R1040" s="125"/>
      <c r="S1040" s="125"/>
      <c r="T1040" s="125"/>
      <c r="U1040" s="128" t="s">
        <v>2908</v>
      </c>
      <c r="V1040" s="125"/>
      <c r="W1040" s="125"/>
      <c r="X1040" s="125"/>
      <c r="Y1040" s="122"/>
      <c r="Z1040" s="122"/>
      <c r="AB1040" s="24" t="s">
        <v>294</v>
      </c>
    </row>
    <row r="1041" spans="6:28" s="120" customFormat="1" ht="12.75" customHeight="1" outlineLevel="3">
      <c r="F1041" s="121"/>
      <c r="G1041" s="122"/>
      <c r="H1041" s="122"/>
      <c r="I1041" s="122"/>
      <c r="J1041" s="123"/>
      <c r="K1041" s="122"/>
      <c r="L1041" s="124"/>
      <c r="M1041" s="125"/>
      <c r="N1041" s="124"/>
      <c r="O1041" s="125"/>
      <c r="P1041" s="126"/>
      <c r="Q1041" s="127"/>
      <c r="R1041" s="125"/>
      <c r="S1041" s="125"/>
      <c r="T1041" s="125"/>
      <c r="U1041" s="128" t="s">
        <v>2908</v>
      </c>
      <c r="V1041" s="125"/>
      <c r="W1041" s="125"/>
      <c r="X1041" s="125"/>
      <c r="Y1041" s="122"/>
      <c r="Z1041" s="122"/>
      <c r="AB1041" s="24" t="s">
        <v>294</v>
      </c>
    </row>
    <row r="1042" spans="6:28" s="51" customFormat="1" ht="18.75" customHeight="1" outlineLevel="2">
      <c r="F1042" s="52"/>
      <c r="G1042" s="53"/>
      <c r="H1042" s="54"/>
      <c r="I1042" s="54"/>
      <c r="J1042" s="54" t="s">
        <v>2066</v>
      </c>
      <c r="K1042" s="53"/>
      <c r="L1042" s="55"/>
      <c r="M1042" s="56"/>
      <c r="N1042" s="55"/>
      <c r="O1042" s="56"/>
      <c r="P1042" s="57">
        <f>SUBTOTAL(9,P1043:P1079)</f>
        <v>0</v>
      </c>
      <c r="Q1042" s="58"/>
      <c r="R1042" s="59">
        <f>SUBTOTAL(9,R1043:R1079)</f>
        <v>22.213100194999999</v>
      </c>
      <c r="S1042" s="56"/>
      <c r="T1042" s="59">
        <f>SUBTOTAL(9,T1043:T1079)</f>
        <v>0</v>
      </c>
      <c r="U1042" s="117" t="s">
        <v>2908</v>
      </c>
      <c r="V1042" s="57">
        <f>SUBTOTAL(9,V1043:V1079)</f>
        <v>0</v>
      </c>
      <c r="W1042" s="57">
        <f>SUBTOTAL(9,W1043:W1079)</f>
        <v>0</v>
      </c>
      <c r="X1042" s="60"/>
      <c r="Y1042" s="61"/>
      <c r="Z1042" s="61"/>
      <c r="AB1042" s="24" t="s">
        <v>294</v>
      </c>
    </row>
    <row r="1043" spans="6:28" s="62" customFormat="1" ht="16.5" customHeight="1" outlineLevel="3">
      <c r="F1043" s="63"/>
      <c r="G1043" s="6"/>
      <c r="H1043" s="64"/>
      <c r="I1043" s="64"/>
      <c r="J1043" s="64" t="s">
        <v>2608</v>
      </c>
      <c r="K1043" s="6"/>
      <c r="L1043" s="65"/>
      <c r="M1043" s="66"/>
      <c r="N1043" s="65"/>
      <c r="O1043" s="66"/>
      <c r="P1043" s="67">
        <f>SUBTOTAL(9,P1044:P1065)</f>
        <v>0</v>
      </c>
      <c r="Q1043" s="68"/>
      <c r="R1043" s="69">
        <f>SUBTOTAL(9,R1044:R1065)</f>
        <v>21.714975544999998</v>
      </c>
      <c r="S1043" s="66"/>
      <c r="T1043" s="69">
        <f>SUBTOTAL(9,T1044:T1065)</f>
        <v>0</v>
      </c>
      <c r="U1043" s="118" t="s">
        <v>2908</v>
      </c>
      <c r="V1043" s="67">
        <f>SUBTOTAL(9,V1044:V1065)</f>
        <v>0</v>
      </c>
      <c r="W1043" s="67">
        <f>SUBTOTAL(9,W1044:W1065)</f>
        <v>0</v>
      </c>
      <c r="X1043" s="70"/>
      <c r="Y1043" s="26"/>
      <c r="Z1043" s="26"/>
      <c r="AB1043" s="24" t="s">
        <v>294</v>
      </c>
    </row>
    <row r="1044" spans="6:28" s="71" customFormat="1" outlineLevel="4">
      <c r="F1044" s="17">
        <v>566</v>
      </c>
      <c r="G1044" s="18" t="s">
        <v>2929</v>
      </c>
      <c r="H1044" s="72" t="s">
        <v>1726</v>
      </c>
      <c r="I1044" s="72"/>
      <c r="J1044" s="73" t="s">
        <v>2543</v>
      </c>
      <c r="K1044" s="18" t="s">
        <v>2935</v>
      </c>
      <c r="L1044" s="74">
        <v>381.87</v>
      </c>
      <c r="M1044" s="21">
        <v>0</v>
      </c>
      <c r="N1044" s="74">
        <f>L1044*(1+M1044/100)</f>
        <v>381.87</v>
      </c>
      <c r="O1044" s="145"/>
      <c r="P1044" s="22">
        <f>N1044*O1044</f>
        <v>0</v>
      </c>
      <c r="Q1044" s="75"/>
      <c r="R1044" s="76">
        <f>N1044*Q1044</f>
        <v>0</v>
      </c>
      <c r="S1044" s="75"/>
      <c r="T1044" s="76">
        <f>N1044*S1044</f>
        <v>0</v>
      </c>
      <c r="U1044" s="22">
        <v>21</v>
      </c>
      <c r="V1044" s="22">
        <f>P1044*(U1044/100)</f>
        <v>0</v>
      </c>
      <c r="W1044" s="22">
        <f>P1044+V1044</f>
        <v>0</v>
      </c>
      <c r="X1044" s="73"/>
      <c r="Y1044" s="72" t="s">
        <v>3134</v>
      </c>
      <c r="Z1044" s="72" t="s">
        <v>3085</v>
      </c>
      <c r="AA1044" s="143" t="s">
        <v>295</v>
      </c>
      <c r="AB1044" s="24" t="s">
        <v>294</v>
      </c>
    </row>
    <row r="1045" spans="6:28" s="71" customFormat="1" outlineLevel="4">
      <c r="F1045" s="17">
        <v>567</v>
      </c>
      <c r="G1045" s="18" t="s">
        <v>2906</v>
      </c>
      <c r="H1045" s="72" t="s">
        <v>3720</v>
      </c>
      <c r="I1045" s="72"/>
      <c r="J1045" s="73" t="s">
        <v>1552</v>
      </c>
      <c r="K1045" s="18" t="s">
        <v>2936</v>
      </c>
      <c r="L1045" s="74">
        <v>7.1600624999999996</v>
      </c>
      <c r="M1045" s="21">
        <v>0</v>
      </c>
      <c r="N1045" s="74">
        <f>L1045*(1+M1045/100)</f>
        <v>7.1600624999999996</v>
      </c>
      <c r="O1045" s="145"/>
      <c r="P1045" s="22">
        <f>N1045*O1045</f>
        <v>0</v>
      </c>
      <c r="Q1045" s="75">
        <v>0.55000000000000004</v>
      </c>
      <c r="R1045" s="76">
        <f>N1045*Q1045</f>
        <v>3.938034375</v>
      </c>
      <c r="S1045" s="75"/>
      <c r="T1045" s="76">
        <f>N1045*S1045</f>
        <v>0</v>
      </c>
      <c r="U1045" s="22">
        <v>21</v>
      </c>
      <c r="V1045" s="22">
        <f>P1045*(U1045/100)</f>
        <v>0</v>
      </c>
      <c r="W1045" s="22">
        <f>P1045+V1045</f>
        <v>0</v>
      </c>
      <c r="X1045" s="73"/>
      <c r="Y1045" s="72" t="s">
        <v>3134</v>
      </c>
      <c r="Z1045" s="72" t="s">
        <v>3085</v>
      </c>
      <c r="AA1045" s="143" t="s">
        <v>296</v>
      </c>
      <c r="AB1045" s="24" t="s">
        <v>294</v>
      </c>
    </row>
    <row r="1046" spans="6:28" s="77" customFormat="1" ht="22.5" outlineLevel="5">
      <c r="F1046" s="78"/>
      <c r="G1046" s="79"/>
      <c r="H1046" s="79"/>
      <c r="I1046" s="79"/>
      <c r="J1046" s="80" t="s">
        <v>1981</v>
      </c>
      <c r="K1046" s="79"/>
      <c r="L1046" s="81">
        <v>7.1600624999999996</v>
      </c>
      <c r="M1046" s="82"/>
      <c r="N1046" s="83"/>
      <c r="O1046" s="82"/>
      <c r="P1046" s="84"/>
      <c r="Q1046" s="85"/>
      <c r="R1046" s="82"/>
      <c r="S1046" s="82"/>
      <c r="T1046" s="82"/>
      <c r="U1046" s="119" t="s">
        <v>2908</v>
      </c>
      <c r="V1046" s="82"/>
      <c r="W1046" s="82"/>
      <c r="X1046" s="80"/>
      <c r="Y1046" s="79"/>
      <c r="Z1046" s="79"/>
      <c r="AB1046" s="24" t="s">
        <v>294</v>
      </c>
    </row>
    <row r="1047" spans="6:28" s="71" customFormat="1" outlineLevel="4">
      <c r="F1047" s="17">
        <v>568</v>
      </c>
      <c r="G1047" s="18" t="s">
        <v>2929</v>
      </c>
      <c r="H1047" s="72" t="s">
        <v>4272</v>
      </c>
      <c r="I1047" s="72"/>
      <c r="J1047" s="73" t="s">
        <v>1374</v>
      </c>
      <c r="K1047" s="18" t="s">
        <v>2936</v>
      </c>
      <c r="L1047" s="74">
        <v>7.16</v>
      </c>
      <c r="M1047" s="21">
        <v>0</v>
      </c>
      <c r="N1047" s="74">
        <f>L1047*(1+M1047/100)</f>
        <v>7.16</v>
      </c>
      <c r="O1047" s="145"/>
      <c r="P1047" s="22">
        <f>N1047*O1047</f>
        <v>0</v>
      </c>
      <c r="Q1047" s="75"/>
      <c r="R1047" s="76">
        <f>N1047*Q1047</f>
        <v>0</v>
      </c>
      <c r="S1047" s="75"/>
      <c r="T1047" s="76">
        <f>N1047*S1047</f>
        <v>0</v>
      </c>
      <c r="U1047" s="22">
        <v>21</v>
      </c>
      <c r="V1047" s="22">
        <f>P1047*(U1047/100)</f>
        <v>0</v>
      </c>
      <c r="W1047" s="22">
        <f>P1047+V1047</f>
        <v>0</v>
      </c>
      <c r="X1047" s="73"/>
      <c r="Y1047" s="72" t="s">
        <v>3134</v>
      </c>
      <c r="Z1047" s="72" t="s">
        <v>3085</v>
      </c>
      <c r="AA1047" s="143" t="s">
        <v>296</v>
      </c>
      <c r="AB1047" s="24" t="s">
        <v>294</v>
      </c>
    </row>
    <row r="1048" spans="6:28" s="71" customFormat="1" outlineLevel="4">
      <c r="F1048" s="17">
        <v>569</v>
      </c>
      <c r="G1048" s="18" t="s">
        <v>2929</v>
      </c>
      <c r="H1048" s="72" t="s">
        <v>4322</v>
      </c>
      <c r="I1048" s="72"/>
      <c r="J1048" s="73" t="s">
        <v>1540</v>
      </c>
      <c r="K1048" s="18" t="s">
        <v>2935</v>
      </c>
      <c r="L1048" s="74">
        <v>525.07124999999996</v>
      </c>
      <c r="M1048" s="21">
        <v>0</v>
      </c>
      <c r="N1048" s="74">
        <f>L1048*(1+M1048/100)</f>
        <v>525.07124999999996</v>
      </c>
      <c r="O1048" s="145"/>
      <c r="P1048" s="22">
        <f>N1048*O1048</f>
        <v>0</v>
      </c>
      <c r="Q1048" s="75">
        <v>8.0000000000000007E-5</v>
      </c>
      <c r="R1048" s="76">
        <f>N1048*Q1048</f>
        <v>4.20057E-2</v>
      </c>
      <c r="S1048" s="75"/>
      <c r="T1048" s="76">
        <f>N1048*S1048</f>
        <v>0</v>
      </c>
      <c r="U1048" s="22">
        <v>21</v>
      </c>
      <c r="V1048" s="22">
        <f>P1048*(U1048/100)</f>
        <v>0</v>
      </c>
      <c r="W1048" s="22">
        <f>P1048+V1048</f>
        <v>0</v>
      </c>
      <c r="X1048" s="73"/>
      <c r="Y1048" s="72" t="s">
        <v>3134</v>
      </c>
      <c r="Z1048" s="72" t="s">
        <v>3085</v>
      </c>
      <c r="AA1048" s="143" t="s">
        <v>296</v>
      </c>
      <c r="AB1048" s="24" t="s">
        <v>294</v>
      </c>
    </row>
    <row r="1049" spans="6:28" s="77" customFormat="1" outlineLevel="5">
      <c r="F1049" s="78"/>
      <c r="G1049" s="79"/>
      <c r="H1049" s="79"/>
      <c r="I1049" s="79"/>
      <c r="J1049" s="80" t="s">
        <v>2074</v>
      </c>
      <c r="K1049" s="79"/>
      <c r="L1049" s="81">
        <v>525.07124999999996</v>
      </c>
      <c r="M1049" s="82"/>
      <c r="N1049" s="83"/>
      <c r="O1049" s="82"/>
      <c r="P1049" s="84"/>
      <c r="Q1049" s="85"/>
      <c r="R1049" s="82"/>
      <c r="S1049" s="82"/>
      <c r="T1049" s="82"/>
      <c r="U1049" s="119" t="s">
        <v>2908</v>
      </c>
      <c r="V1049" s="82"/>
      <c r="W1049" s="82"/>
      <c r="X1049" s="80"/>
      <c r="Y1049" s="79"/>
      <c r="Z1049" s="79"/>
      <c r="AB1049" s="24" t="s">
        <v>294</v>
      </c>
    </row>
    <row r="1050" spans="6:28" s="71" customFormat="1" outlineLevel="4">
      <c r="F1050" s="17">
        <v>570</v>
      </c>
      <c r="G1050" s="18" t="s">
        <v>2929</v>
      </c>
      <c r="H1050" s="72" t="s">
        <v>1738</v>
      </c>
      <c r="I1050" s="72"/>
      <c r="J1050" s="73" t="s">
        <v>1824</v>
      </c>
      <c r="K1050" s="18" t="s">
        <v>2935</v>
      </c>
      <c r="L1050" s="74">
        <v>380.57</v>
      </c>
      <c r="M1050" s="21">
        <v>0</v>
      </c>
      <c r="N1050" s="74">
        <f t="shared" ref="N1050:N1055" si="126">L1050*(1+M1050/100)</f>
        <v>380.57</v>
      </c>
      <c r="O1050" s="145"/>
      <c r="P1050" s="22">
        <f t="shared" ref="P1050:P1055" si="127">N1050*O1050</f>
        <v>0</v>
      </c>
      <c r="Q1050" s="75">
        <v>3.7199999999999997E-2</v>
      </c>
      <c r="R1050" s="76">
        <f t="shared" ref="R1050:R1055" si="128">N1050*Q1050</f>
        <v>14.157203999999998</v>
      </c>
      <c r="S1050" s="75"/>
      <c r="T1050" s="76">
        <f t="shared" ref="T1050:T1055" si="129">N1050*S1050</f>
        <v>0</v>
      </c>
      <c r="U1050" s="22">
        <v>21</v>
      </c>
      <c r="V1050" s="22">
        <f t="shared" ref="V1050:V1055" si="130">P1050*(U1050/100)</f>
        <v>0</v>
      </c>
      <c r="W1050" s="22">
        <f t="shared" ref="W1050:W1055" si="131">P1050+V1050</f>
        <v>0</v>
      </c>
      <c r="X1050" s="73"/>
      <c r="Y1050" s="72" t="s">
        <v>3134</v>
      </c>
      <c r="Z1050" s="72" t="s">
        <v>3085</v>
      </c>
      <c r="AA1050" s="143" t="s">
        <v>295</v>
      </c>
      <c r="AB1050" s="24" t="s">
        <v>294</v>
      </c>
    </row>
    <row r="1051" spans="6:28" s="71" customFormat="1" outlineLevel="4">
      <c r="F1051" s="17">
        <v>571</v>
      </c>
      <c r="G1051" s="18" t="s">
        <v>2929</v>
      </c>
      <c r="H1051" s="72" t="s">
        <v>1753</v>
      </c>
      <c r="I1051" s="72"/>
      <c r="J1051" s="73" t="s">
        <v>1013</v>
      </c>
      <c r="K1051" s="18" t="s">
        <v>2935</v>
      </c>
      <c r="L1051" s="74">
        <v>380.57</v>
      </c>
      <c r="M1051" s="21">
        <v>0</v>
      </c>
      <c r="N1051" s="74">
        <f t="shared" si="126"/>
        <v>380.57</v>
      </c>
      <c r="O1051" s="145"/>
      <c r="P1051" s="22">
        <f t="shared" si="127"/>
        <v>0</v>
      </c>
      <c r="Q1051" s="75">
        <v>2.0000000000000001E-4</v>
      </c>
      <c r="R1051" s="76">
        <f t="shared" si="128"/>
        <v>7.6114000000000001E-2</v>
      </c>
      <c r="S1051" s="75"/>
      <c r="T1051" s="76">
        <f t="shared" si="129"/>
        <v>0</v>
      </c>
      <c r="U1051" s="22">
        <v>21</v>
      </c>
      <c r="V1051" s="22">
        <f t="shared" si="130"/>
        <v>0</v>
      </c>
      <c r="W1051" s="22">
        <f t="shared" si="131"/>
        <v>0</v>
      </c>
      <c r="X1051" s="73"/>
      <c r="Y1051" s="72" t="s">
        <v>3134</v>
      </c>
      <c r="Z1051" s="72" t="s">
        <v>3085</v>
      </c>
      <c r="AA1051" s="143" t="s">
        <v>295</v>
      </c>
      <c r="AB1051" s="24" t="s">
        <v>294</v>
      </c>
    </row>
    <row r="1052" spans="6:28" s="71" customFormat="1" outlineLevel="4">
      <c r="F1052" s="17">
        <v>572</v>
      </c>
      <c r="G1052" s="18" t="s">
        <v>2929</v>
      </c>
      <c r="H1052" s="72" t="s">
        <v>1729</v>
      </c>
      <c r="I1052" s="72"/>
      <c r="J1052" s="73" t="s">
        <v>1276</v>
      </c>
      <c r="K1052" s="18" t="s">
        <v>2935</v>
      </c>
      <c r="L1052" s="74">
        <v>382.59</v>
      </c>
      <c r="M1052" s="21">
        <v>0</v>
      </c>
      <c r="N1052" s="74">
        <f t="shared" si="126"/>
        <v>382.59</v>
      </c>
      <c r="O1052" s="145"/>
      <c r="P1052" s="22">
        <f t="shared" si="127"/>
        <v>0</v>
      </c>
      <c r="Q1052" s="75"/>
      <c r="R1052" s="76">
        <f t="shared" si="128"/>
        <v>0</v>
      </c>
      <c r="S1052" s="75"/>
      <c r="T1052" s="76">
        <f t="shared" si="129"/>
        <v>0</v>
      </c>
      <c r="U1052" s="22">
        <v>21</v>
      </c>
      <c r="V1052" s="22">
        <f t="shared" si="130"/>
        <v>0</v>
      </c>
      <c r="W1052" s="22">
        <f t="shared" si="131"/>
        <v>0</v>
      </c>
      <c r="X1052" s="73"/>
      <c r="Y1052" s="72" t="s">
        <v>3134</v>
      </c>
      <c r="Z1052" s="72" t="s">
        <v>3085</v>
      </c>
      <c r="AA1052" s="143" t="s">
        <v>295</v>
      </c>
      <c r="AB1052" s="24" t="s">
        <v>294</v>
      </c>
    </row>
    <row r="1053" spans="6:28" s="71" customFormat="1" outlineLevel="4">
      <c r="F1053" s="17">
        <v>573</v>
      </c>
      <c r="G1053" s="18" t="s">
        <v>2929</v>
      </c>
      <c r="H1053" s="72" t="s">
        <v>4214</v>
      </c>
      <c r="I1053" s="72"/>
      <c r="J1053" s="73" t="s">
        <v>1278</v>
      </c>
      <c r="K1053" s="18" t="s">
        <v>2935</v>
      </c>
      <c r="L1053" s="74">
        <v>379.65</v>
      </c>
      <c r="M1053" s="21">
        <v>0</v>
      </c>
      <c r="N1053" s="74">
        <f t="shared" si="126"/>
        <v>379.65</v>
      </c>
      <c r="O1053" s="145"/>
      <c r="P1053" s="22">
        <f t="shared" si="127"/>
        <v>0</v>
      </c>
      <c r="Q1053" s="75">
        <v>8.0999999999999996E-4</v>
      </c>
      <c r="R1053" s="76">
        <f t="shared" si="128"/>
        <v>0.30751649999999997</v>
      </c>
      <c r="S1053" s="75"/>
      <c r="T1053" s="76">
        <f t="shared" si="129"/>
        <v>0</v>
      </c>
      <c r="U1053" s="22">
        <v>21</v>
      </c>
      <c r="V1053" s="22">
        <f t="shared" si="130"/>
        <v>0</v>
      </c>
      <c r="W1053" s="22">
        <f t="shared" si="131"/>
        <v>0</v>
      </c>
      <c r="X1053" s="73"/>
      <c r="Y1053" s="72" t="s">
        <v>3134</v>
      </c>
      <c r="Z1053" s="72" t="s">
        <v>3085</v>
      </c>
      <c r="AA1053" s="143" t="s">
        <v>296</v>
      </c>
      <c r="AB1053" s="24" t="s">
        <v>294</v>
      </c>
    </row>
    <row r="1054" spans="6:28" s="71" customFormat="1" outlineLevel="4">
      <c r="F1054" s="17">
        <v>574</v>
      </c>
      <c r="G1054" s="18" t="s">
        <v>2929</v>
      </c>
      <c r="H1054" s="72" t="s">
        <v>1730</v>
      </c>
      <c r="I1054" s="72"/>
      <c r="J1054" s="73" t="s">
        <v>1181</v>
      </c>
      <c r="K1054" s="18" t="s">
        <v>2935</v>
      </c>
      <c r="L1054" s="74">
        <v>382.56</v>
      </c>
      <c r="M1054" s="21">
        <v>0</v>
      </c>
      <c r="N1054" s="74">
        <f t="shared" si="126"/>
        <v>382.56</v>
      </c>
      <c r="O1054" s="145"/>
      <c r="P1054" s="22">
        <f t="shared" si="127"/>
        <v>0</v>
      </c>
      <c r="Q1054" s="75"/>
      <c r="R1054" s="76">
        <f t="shared" si="128"/>
        <v>0</v>
      </c>
      <c r="S1054" s="75"/>
      <c r="T1054" s="76">
        <f t="shared" si="129"/>
        <v>0</v>
      </c>
      <c r="U1054" s="22">
        <v>21</v>
      </c>
      <c r="V1054" s="22">
        <f t="shared" si="130"/>
        <v>0</v>
      </c>
      <c r="W1054" s="22">
        <f t="shared" si="131"/>
        <v>0</v>
      </c>
      <c r="X1054" s="73"/>
      <c r="Y1054" s="72" t="s">
        <v>3134</v>
      </c>
      <c r="Z1054" s="72" t="s">
        <v>3085</v>
      </c>
      <c r="AA1054" s="143" t="s">
        <v>295</v>
      </c>
      <c r="AB1054" s="24" t="s">
        <v>294</v>
      </c>
    </row>
    <row r="1055" spans="6:28" s="71" customFormat="1" outlineLevel="4">
      <c r="F1055" s="17">
        <v>575</v>
      </c>
      <c r="G1055" s="18" t="s">
        <v>2906</v>
      </c>
      <c r="H1055" s="72" t="s">
        <v>3721</v>
      </c>
      <c r="I1055" s="72"/>
      <c r="J1055" s="73" t="s">
        <v>1553</v>
      </c>
      <c r="K1055" s="18" t="s">
        <v>2936</v>
      </c>
      <c r="L1055" s="74">
        <v>3.3054623999999997</v>
      </c>
      <c r="M1055" s="21">
        <v>0</v>
      </c>
      <c r="N1055" s="74">
        <f t="shared" si="126"/>
        <v>3.3054623999999997</v>
      </c>
      <c r="O1055" s="145"/>
      <c r="P1055" s="22">
        <f t="shared" si="127"/>
        <v>0</v>
      </c>
      <c r="Q1055" s="75">
        <v>0.55000000000000004</v>
      </c>
      <c r="R1055" s="76">
        <f t="shared" si="128"/>
        <v>1.81800432</v>
      </c>
      <c r="S1055" s="75"/>
      <c r="T1055" s="76">
        <f t="shared" si="129"/>
        <v>0</v>
      </c>
      <c r="U1055" s="22">
        <v>21</v>
      </c>
      <c r="V1055" s="22">
        <f t="shared" si="130"/>
        <v>0</v>
      </c>
      <c r="W1055" s="22">
        <f t="shared" si="131"/>
        <v>0</v>
      </c>
      <c r="X1055" s="73"/>
      <c r="Y1055" s="72" t="s">
        <v>3134</v>
      </c>
      <c r="Z1055" s="72" t="s">
        <v>3085</v>
      </c>
      <c r="AA1055" s="143" t="s">
        <v>296</v>
      </c>
      <c r="AB1055" s="24" t="s">
        <v>294</v>
      </c>
    </row>
    <row r="1056" spans="6:28" s="77" customFormat="1" outlineLevel="5">
      <c r="F1056" s="78"/>
      <c r="G1056" s="79"/>
      <c r="H1056" s="79"/>
      <c r="I1056" s="79"/>
      <c r="J1056" s="80" t="s">
        <v>1982</v>
      </c>
      <c r="K1056" s="79"/>
      <c r="L1056" s="81">
        <v>1.4690303999999998</v>
      </c>
      <c r="M1056" s="82"/>
      <c r="N1056" s="83"/>
      <c r="O1056" s="82"/>
      <c r="P1056" s="84"/>
      <c r="Q1056" s="85"/>
      <c r="R1056" s="82"/>
      <c r="S1056" s="82"/>
      <c r="T1056" s="82"/>
      <c r="U1056" s="119" t="s">
        <v>2908</v>
      </c>
      <c r="V1056" s="82"/>
      <c r="W1056" s="82"/>
      <c r="X1056" s="80"/>
      <c r="Y1056" s="79"/>
      <c r="Z1056" s="79"/>
      <c r="AB1056" s="24" t="s">
        <v>294</v>
      </c>
    </row>
    <row r="1057" spans="6:28" s="77" customFormat="1" outlineLevel="5">
      <c r="F1057" s="78"/>
      <c r="G1057" s="79"/>
      <c r="H1057" s="79"/>
      <c r="I1057" s="79"/>
      <c r="J1057" s="80" t="s">
        <v>1939</v>
      </c>
      <c r="K1057" s="79"/>
      <c r="L1057" s="81">
        <v>1.8364319999999996</v>
      </c>
      <c r="M1057" s="82"/>
      <c r="N1057" s="83"/>
      <c r="O1057" s="82"/>
      <c r="P1057" s="84"/>
      <c r="Q1057" s="85"/>
      <c r="R1057" s="82"/>
      <c r="S1057" s="82"/>
      <c r="T1057" s="82"/>
      <c r="U1057" s="119" t="s">
        <v>2908</v>
      </c>
      <c r="V1057" s="82"/>
      <c r="W1057" s="82"/>
      <c r="X1057" s="80"/>
      <c r="Y1057" s="79"/>
      <c r="Z1057" s="79"/>
      <c r="AB1057" s="24" t="s">
        <v>294</v>
      </c>
    </row>
    <row r="1058" spans="6:28" s="71" customFormat="1" outlineLevel="4">
      <c r="F1058" s="17">
        <v>576</v>
      </c>
      <c r="G1058" s="18" t="s">
        <v>2929</v>
      </c>
      <c r="H1058" s="72" t="s">
        <v>4283</v>
      </c>
      <c r="I1058" s="72"/>
      <c r="J1058" s="73" t="s">
        <v>822</v>
      </c>
      <c r="K1058" s="18" t="s">
        <v>2936</v>
      </c>
      <c r="L1058" s="74">
        <v>10.465</v>
      </c>
      <c r="M1058" s="21">
        <v>0</v>
      </c>
      <c r="N1058" s="74">
        <f>L1058*(1+M1058/100)</f>
        <v>10.465</v>
      </c>
      <c r="O1058" s="145"/>
      <c r="P1058" s="22">
        <f>N1058*O1058</f>
        <v>0</v>
      </c>
      <c r="Q1058" s="75">
        <v>2.3369999999999998E-2</v>
      </c>
      <c r="R1058" s="76">
        <f>N1058*Q1058</f>
        <v>0.24456704999999998</v>
      </c>
      <c r="S1058" s="75"/>
      <c r="T1058" s="76">
        <f>N1058*S1058</f>
        <v>0</v>
      </c>
      <c r="U1058" s="22">
        <v>21</v>
      </c>
      <c r="V1058" s="22">
        <f>P1058*(U1058/100)</f>
        <v>0</v>
      </c>
      <c r="W1058" s="22">
        <f>P1058+V1058</f>
        <v>0</v>
      </c>
      <c r="X1058" s="73"/>
      <c r="Y1058" s="72" t="s">
        <v>3134</v>
      </c>
      <c r="Z1058" s="72" t="s">
        <v>3085</v>
      </c>
      <c r="AA1058" s="143" t="s">
        <v>296</v>
      </c>
      <c r="AB1058" s="24" t="s">
        <v>294</v>
      </c>
    </row>
    <row r="1059" spans="6:28" s="77" customFormat="1" outlineLevel="5">
      <c r="F1059" s="78"/>
      <c r="G1059" s="79"/>
      <c r="H1059" s="79"/>
      <c r="I1059" s="79"/>
      <c r="J1059" s="80" t="s">
        <v>3113</v>
      </c>
      <c r="K1059" s="79"/>
      <c r="L1059" s="81">
        <v>3.3050000000000002</v>
      </c>
      <c r="M1059" s="82"/>
      <c r="N1059" s="83"/>
      <c r="O1059" s="82"/>
      <c r="P1059" s="84"/>
      <c r="Q1059" s="85"/>
      <c r="R1059" s="82"/>
      <c r="S1059" s="82"/>
      <c r="T1059" s="82"/>
      <c r="U1059" s="119" t="s">
        <v>2908</v>
      </c>
      <c r="V1059" s="82"/>
      <c r="W1059" s="82"/>
      <c r="X1059" s="80"/>
      <c r="Y1059" s="79"/>
      <c r="Z1059" s="79"/>
      <c r="AB1059" s="24" t="s">
        <v>294</v>
      </c>
    </row>
    <row r="1060" spans="6:28" s="77" customFormat="1" outlineLevel="5">
      <c r="F1060" s="78"/>
      <c r="G1060" s="79"/>
      <c r="H1060" s="79"/>
      <c r="I1060" s="79"/>
      <c r="J1060" s="80" t="s">
        <v>3072</v>
      </c>
      <c r="K1060" s="79"/>
      <c r="L1060" s="81">
        <v>7.16</v>
      </c>
      <c r="M1060" s="82"/>
      <c r="N1060" s="83"/>
      <c r="O1060" s="82"/>
      <c r="P1060" s="84"/>
      <c r="Q1060" s="85"/>
      <c r="R1060" s="82"/>
      <c r="S1060" s="82"/>
      <c r="T1060" s="82"/>
      <c r="U1060" s="119" t="s">
        <v>2908</v>
      </c>
      <c r="V1060" s="82"/>
      <c r="W1060" s="82"/>
      <c r="X1060" s="80"/>
      <c r="Y1060" s="79"/>
      <c r="Z1060" s="79"/>
      <c r="AB1060" s="24" t="s">
        <v>294</v>
      </c>
    </row>
    <row r="1061" spans="6:28" s="71" customFormat="1" outlineLevel="4">
      <c r="F1061" s="17">
        <v>577</v>
      </c>
      <c r="G1061" s="18" t="s">
        <v>2929</v>
      </c>
      <c r="H1061" s="72" t="s">
        <v>1660</v>
      </c>
      <c r="I1061" s="72"/>
      <c r="J1061" s="73" t="s">
        <v>876</v>
      </c>
      <c r="K1061" s="18" t="s">
        <v>2935</v>
      </c>
      <c r="L1061" s="74">
        <v>382.59</v>
      </c>
      <c r="M1061" s="21"/>
      <c r="N1061" s="74">
        <f>L1061*(1+M1061/100)</f>
        <v>382.59</v>
      </c>
      <c r="O1061" s="145"/>
      <c r="P1061" s="22">
        <f>N1061*O1061</f>
        <v>0</v>
      </c>
      <c r="Q1061" s="75"/>
      <c r="R1061" s="76">
        <f>N1061*Q1061</f>
        <v>0</v>
      </c>
      <c r="S1061" s="75"/>
      <c r="T1061" s="76">
        <f>N1061*S1061</f>
        <v>0</v>
      </c>
      <c r="U1061" s="22">
        <v>21</v>
      </c>
      <c r="V1061" s="22">
        <f>P1061*(U1061/100)</f>
        <v>0</v>
      </c>
      <c r="W1061" s="22">
        <f>P1061+V1061</f>
        <v>0</v>
      </c>
      <c r="X1061" s="73"/>
      <c r="Y1061" s="72" t="s">
        <v>3134</v>
      </c>
      <c r="Z1061" s="72" t="s">
        <v>3085</v>
      </c>
      <c r="AA1061" s="143" t="s">
        <v>295</v>
      </c>
      <c r="AB1061" s="24" t="s">
        <v>294</v>
      </c>
    </row>
    <row r="1062" spans="6:28" s="71" customFormat="1" outlineLevel="4">
      <c r="F1062" s="17">
        <v>578</v>
      </c>
      <c r="G1062" s="18" t="s">
        <v>2906</v>
      </c>
      <c r="H1062" s="72" t="s">
        <v>3730</v>
      </c>
      <c r="I1062" s="72"/>
      <c r="J1062" s="73" t="s">
        <v>993</v>
      </c>
      <c r="K1062" s="18" t="s">
        <v>2935</v>
      </c>
      <c r="L1062" s="74">
        <v>382.59</v>
      </c>
      <c r="M1062" s="21">
        <v>100</v>
      </c>
      <c r="N1062" s="74">
        <f>L1062*(1+M1062/100)</f>
        <v>765.18</v>
      </c>
      <c r="O1062" s="145"/>
      <c r="P1062" s="22">
        <f>N1062*O1062</f>
        <v>0</v>
      </c>
      <c r="Q1062" s="75">
        <v>4.8000000000000001E-4</v>
      </c>
      <c r="R1062" s="76">
        <f>N1062*Q1062</f>
        <v>0.36728640000000001</v>
      </c>
      <c r="S1062" s="75"/>
      <c r="T1062" s="76">
        <f>N1062*S1062</f>
        <v>0</v>
      </c>
      <c r="U1062" s="22">
        <v>21</v>
      </c>
      <c r="V1062" s="22">
        <f>P1062*(U1062/100)</f>
        <v>0</v>
      </c>
      <c r="W1062" s="22">
        <f>P1062+V1062</f>
        <v>0</v>
      </c>
      <c r="X1062" s="73"/>
      <c r="Y1062" s="72" t="s">
        <v>3134</v>
      </c>
      <c r="Z1062" s="72" t="s">
        <v>3085</v>
      </c>
      <c r="AA1062" s="143" t="s">
        <v>296</v>
      </c>
      <c r="AB1062" s="24" t="s">
        <v>294</v>
      </c>
    </row>
    <row r="1063" spans="6:28" s="71" customFormat="1" outlineLevel="4">
      <c r="F1063" s="17">
        <v>579</v>
      </c>
      <c r="G1063" s="18" t="s">
        <v>2929</v>
      </c>
      <c r="H1063" s="72" t="s">
        <v>4217</v>
      </c>
      <c r="I1063" s="72"/>
      <c r="J1063" s="73" t="s">
        <v>931</v>
      </c>
      <c r="K1063" s="18" t="s">
        <v>2935</v>
      </c>
      <c r="L1063" s="74">
        <v>389.92</v>
      </c>
      <c r="M1063" s="21">
        <v>0</v>
      </c>
      <c r="N1063" s="74">
        <f>L1063*(1+M1063/100)</f>
        <v>389.92</v>
      </c>
      <c r="O1063" s="145"/>
      <c r="P1063" s="22">
        <f>N1063*O1063</f>
        <v>0</v>
      </c>
      <c r="Q1063" s="75"/>
      <c r="R1063" s="76">
        <f>N1063*Q1063</f>
        <v>0</v>
      </c>
      <c r="S1063" s="75"/>
      <c r="T1063" s="76">
        <f>N1063*S1063</f>
        <v>0</v>
      </c>
      <c r="U1063" s="22">
        <v>21</v>
      </c>
      <c r="V1063" s="22">
        <f>P1063*(U1063/100)</f>
        <v>0</v>
      </c>
      <c r="W1063" s="22">
        <f>P1063+V1063</f>
        <v>0</v>
      </c>
      <c r="X1063" s="73"/>
      <c r="Y1063" s="72" t="s">
        <v>3134</v>
      </c>
      <c r="Z1063" s="72" t="s">
        <v>3085</v>
      </c>
      <c r="AA1063" s="143" t="s">
        <v>296</v>
      </c>
      <c r="AB1063" s="24" t="s">
        <v>294</v>
      </c>
    </row>
    <row r="1064" spans="6:28" s="71" customFormat="1" outlineLevel="4">
      <c r="F1064" s="17">
        <v>580</v>
      </c>
      <c r="G1064" s="18" t="s">
        <v>2906</v>
      </c>
      <c r="H1064" s="72" t="s">
        <v>3726</v>
      </c>
      <c r="I1064" s="72"/>
      <c r="J1064" s="73" t="s">
        <v>1010</v>
      </c>
      <c r="K1064" s="18" t="s">
        <v>2935</v>
      </c>
      <c r="L1064" s="74">
        <v>389.92</v>
      </c>
      <c r="M1064" s="21"/>
      <c r="N1064" s="74">
        <f>L1064*(1+M1064/100)</f>
        <v>389.92</v>
      </c>
      <c r="O1064" s="145"/>
      <c r="P1064" s="22">
        <f>N1064*O1064</f>
        <v>0</v>
      </c>
      <c r="Q1064" s="75">
        <v>1.9599999999999999E-3</v>
      </c>
      <c r="R1064" s="76">
        <f>N1064*Q1064</f>
        <v>0.76424320000000001</v>
      </c>
      <c r="S1064" s="75"/>
      <c r="T1064" s="76">
        <f>N1064*S1064</f>
        <v>0</v>
      </c>
      <c r="U1064" s="22">
        <v>21</v>
      </c>
      <c r="V1064" s="22">
        <f>P1064*(U1064/100)</f>
        <v>0</v>
      </c>
      <c r="W1064" s="22">
        <f>P1064+V1064</f>
        <v>0</v>
      </c>
      <c r="X1064" s="73"/>
      <c r="Y1064" s="72" t="s">
        <v>3134</v>
      </c>
      <c r="Z1064" s="72" t="s">
        <v>3085</v>
      </c>
      <c r="AA1064" s="143" t="s">
        <v>296</v>
      </c>
      <c r="AB1064" s="24" t="s">
        <v>294</v>
      </c>
    </row>
    <row r="1065" spans="6:28" s="120" customFormat="1" ht="12.75" customHeight="1" outlineLevel="4">
      <c r="F1065" s="121"/>
      <c r="G1065" s="122"/>
      <c r="H1065" s="122"/>
      <c r="I1065" s="122"/>
      <c r="J1065" s="123"/>
      <c r="K1065" s="122"/>
      <c r="L1065" s="124"/>
      <c r="M1065" s="125"/>
      <c r="N1065" s="124"/>
      <c r="O1065" s="125"/>
      <c r="P1065" s="126"/>
      <c r="Q1065" s="127"/>
      <c r="R1065" s="125"/>
      <c r="S1065" s="125"/>
      <c r="T1065" s="125"/>
      <c r="U1065" s="128" t="s">
        <v>2908</v>
      </c>
      <c r="V1065" s="125"/>
      <c r="W1065" s="125"/>
      <c r="X1065" s="125"/>
      <c r="Y1065" s="122"/>
      <c r="Z1065" s="122"/>
      <c r="AB1065" s="24" t="s">
        <v>294</v>
      </c>
    </row>
    <row r="1066" spans="6:28" s="62" customFormat="1" ht="16.5" customHeight="1" outlineLevel="3">
      <c r="F1066" s="63"/>
      <c r="G1066" s="6"/>
      <c r="H1066" s="64"/>
      <c r="I1066" s="64"/>
      <c r="J1066" s="64" t="s">
        <v>1414</v>
      </c>
      <c r="K1066" s="6"/>
      <c r="L1066" s="65"/>
      <c r="M1066" s="66"/>
      <c r="N1066" s="65"/>
      <c r="O1066" s="66"/>
      <c r="P1066" s="67">
        <f>SUBTOTAL(9,P1067:P1078)</f>
        <v>0</v>
      </c>
      <c r="Q1066" s="68"/>
      <c r="R1066" s="69">
        <f>SUBTOTAL(9,R1067:R1078)</f>
        <v>0.49812465000000006</v>
      </c>
      <c r="S1066" s="66"/>
      <c r="T1066" s="69">
        <f>SUBTOTAL(9,T1067:T1078)</f>
        <v>0</v>
      </c>
      <c r="U1066" s="118" t="s">
        <v>2908</v>
      </c>
      <c r="V1066" s="67">
        <f>SUBTOTAL(9,V1067:V1078)</f>
        <v>0</v>
      </c>
      <c r="W1066" s="67">
        <f>SUBTOTAL(9,W1067:W1078)</f>
        <v>0</v>
      </c>
      <c r="X1066" s="70"/>
      <c r="Y1066" s="26"/>
      <c r="Z1066" s="26"/>
      <c r="AB1066" s="24" t="s">
        <v>294</v>
      </c>
    </row>
    <row r="1067" spans="6:28" s="71" customFormat="1" outlineLevel="4">
      <c r="F1067" s="17">
        <v>581</v>
      </c>
      <c r="G1067" s="18" t="s">
        <v>2929</v>
      </c>
      <c r="H1067" s="72" t="s">
        <v>1756</v>
      </c>
      <c r="I1067" s="72"/>
      <c r="J1067" s="73" t="s">
        <v>1578</v>
      </c>
      <c r="K1067" s="18" t="s">
        <v>2935</v>
      </c>
      <c r="L1067" s="74">
        <v>19.920000000000002</v>
      </c>
      <c r="M1067" s="21">
        <v>0</v>
      </c>
      <c r="N1067" s="74">
        <f t="shared" ref="N1067:N1073" si="132">L1067*(1+M1067/100)</f>
        <v>19.920000000000002</v>
      </c>
      <c r="O1067" s="145"/>
      <c r="P1067" s="22">
        <f t="shared" ref="P1067:P1073" si="133">N1067*O1067</f>
        <v>0</v>
      </c>
      <c r="Q1067" s="75">
        <v>4.0000000000000002E-4</v>
      </c>
      <c r="R1067" s="76">
        <f t="shared" ref="R1067:R1073" si="134">N1067*Q1067</f>
        <v>7.9680000000000011E-3</v>
      </c>
      <c r="S1067" s="75"/>
      <c r="T1067" s="76">
        <f t="shared" ref="T1067:T1073" si="135">N1067*S1067</f>
        <v>0</v>
      </c>
      <c r="U1067" s="22">
        <v>21</v>
      </c>
      <c r="V1067" s="22">
        <f t="shared" ref="V1067:V1073" si="136">P1067*(U1067/100)</f>
        <v>0</v>
      </c>
      <c r="W1067" s="22">
        <f t="shared" ref="W1067:W1073" si="137">P1067+V1067</f>
        <v>0</v>
      </c>
      <c r="X1067" s="73"/>
      <c r="Y1067" s="72" t="s">
        <v>3134</v>
      </c>
      <c r="Z1067" s="72" t="s">
        <v>3085</v>
      </c>
      <c r="AA1067" s="143" t="s">
        <v>295</v>
      </c>
      <c r="AB1067" s="24" t="s">
        <v>294</v>
      </c>
    </row>
    <row r="1068" spans="6:28" s="71" customFormat="1" outlineLevel="4">
      <c r="F1068" s="17">
        <v>582</v>
      </c>
      <c r="G1068" s="18" t="s">
        <v>2929</v>
      </c>
      <c r="H1068" s="72" t="s">
        <v>4288</v>
      </c>
      <c r="I1068" s="72"/>
      <c r="J1068" s="73" t="s">
        <v>2838</v>
      </c>
      <c r="K1068" s="18" t="s">
        <v>2935</v>
      </c>
      <c r="L1068" s="74">
        <v>20.010000000000002</v>
      </c>
      <c r="M1068" s="21">
        <v>0</v>
      </c>
      <c r="N1068" s="74">
        <f t="shared" si="132"/>
        <v>20.010000000000002</v>
      </c>
      <c r="O1068" s="145"/>
      <c r="P1068" s="22">
        <f t="shared" si="133"/>
        <v>0</v>
      </c>
      <c r="Q1068" s="75">
        <v>1.873E-2</v>
      </c>
      <c r="R1068" s="76">
        <f t="shared" si="134"/>
        <v>0.37478730000000005</v>
      </c>
      <c r="S1068" s="75"/>
      <c r="T1068" s="76">
        <f t="shared" si="135"/>
        <v>0</v>
      </c>
      <c r="U1068" s="22">
        <v>21</v>
      </c>
      <c r="V1068" s="22">
        <f t="shared" si="136"/>
        <v>0</v>
      </c>
      <c r="W1068" s="22">
        <f t="shared" si="137"/>
        <v>0</v>
      </c>
      <c r="X1068" s="73"/>
      <c r="Y1068" s="72" t="s">
        <v>3134</v>
      </c>
      <c r="Z1068" s="72" t="s">
        <v>3085</v>
      </c>
      <c r="AA1068" s="143" t="s">
        <v>296</v>
      </c>
      <c r="AB1068" s="24" t="s">
        <v>294</v>
      </c>
    </row>
    <row r="1069" spans="6:28" s="71" customFormat="1" outlineLevel="4">
      <c r="F1069" s="17">
        <v>583</v>
      </c>
      <c r="G1069" s="18" t="s">
        <v>2929</v>
      </c>
      <c r="H1069" s="72" t="s">
        <v>1661</v>
      </c>
      <c r="I1069" s="72"/>
      <c r="J1069" s="73" t="s">
        <v>1064</v>
      </c>
      <c r="K1069" s="18" t="s">
        <v>2935</v>
      </c>
      <c r="L1069" s="74">
        <v>20.190000000000001</v>
      </c>
      <c r="M1069" s="21"/>
      <c r="N1069" s="74">
        <f t="shared" si="132"/>
        <v>20.190000000000001</v>
      </c>
      <c r="O1069" s="145"/>
      <c r="P1069" s="22">
        <f t="shared" si="133"/>
        <v>0</v>
      </c>
      <c r="Q1069" s="75"/>
      <c r="R1069" s="76">
        <f t="shared" si="134"/>
        <v>0</v>
      </c>
      <c r="S1069" s="75"/>
      <c r="T1069" s="76">
        <f t="shared" si="135"/>
        <v>0</v>
      </c>
      <c r="U1069" s="22">
        <v>21</v>
      </c>
      <c r="V1069" s="22">
        <f t="shared" si="136"/>
        <v>0</v>
      </c>
      <c r="W1069" s="22">
        <f t="shared" si="137"/>
        <v>0</v>
      </c>
      <c r="X1069" s="73"/>
      <c r="Y1069" s="72" t="s">
        <v>3134</v>
      </c>
      <c r="Z1069" s="72" t="s">
        <v>3085</v>
      </c>
      <c r="AA1069" s="143" t="s">
        <v>295</v>
      </c>
      <c r="AB1069" s="24" t="s">
        <v>294</v>
      </c>
    </row>
    <row r="1070" spans="6:28" s="71" customFormat="1" outlineLevel="4">
      <c r="F1070" s="17">
        <v>584</v>
      </c>
      <c r="G1070" s="18" t="s">
        <v>2906</v>
      </c>
      <c r="H1070" s="72" t="s">
        <v>3730</v>
      </c>
      <c r="I1070" s="72"/>
      <c r="J1070" s="73" t="s">
        <v>993</v>
      </c>
      <c r="K1070" s="18" t="s">
        <v>2935</v>
      </c>
      <c r="L1070" s="74">
        <v>20.190000000000001</v>
      </c>
      <c r="M1070" s="21">
        <v>100</v>
      </c>
      <c r="N1070" s="74">
        <f t="shared" si="132"/>
        <v>40.380000000000003</v>
      </c>
      <c r="O1070" s="145"/>
      <c r="P1070" s="22">
        <f t="shared" si="133"/>
        <v>0</v>
      </c>
      <c r="Q1070" s="75">
        <v>4.8000000000000001E-4</v>
      </c>
      <c r="R1070" s="76">
        <f t="shared" si="134"/>
        <v>1.9382400000000001E-2</v>
      </c>
      <c r="S1070" s="75"/>
      <c r="T1070" s="76">
        <f t="shared" si="135"/>
        <v>0</v>
      </c>
      <c r="U1070" s="22">
        <v>21</v>
      </c>
      <c r="V1070" s="22">
        <f t="shared" si="136"/>
        <v>0</v>
      </c>
      <c r="W1070" s="22">
        <f t="shared" si="137"/>
        <v>0</v>
      </c>
      <c r="X1070" s="73"/>
      <c r="Y1070" s="72" t="s">
        <v>3134</v>
      </c>
      <c r="Z1070" s="72" t="s">
        <v>3085</v>
      </c>
      <c r="AA1070" s="143" t="s">
        <v>296</v>
      </c>
      <c r="AB1070" s="24" t="s">
        <v>294</v>
      </c>
    </row>
    <row r="1071" spans="6:28" s="71" customFormat="1" outlineLevel="4">
      <c r="F1071" s="17">
        <v>585</v>
      </c>
      <c r="G1071" s="18" t="s">
        <v>2929</v>
      </c>
      <c r="H1071" s="72" t="s">
        <v>4214</v>
      </c>
      <c r="I1071" s="72"/>
      <c r="J1071" s="73" t="s">
        <v>1278</v>
      </c>
      <c r="K1071" s="18" t="s">
        <v>2935</v>
      </c>
      <c r="L1071" s="74">
        <v>19.899999999999999</v>
      </c>
      <c r="M1071" s="21">
        <v>0</v>
      </c>
      <c r="N1071" s="74">
        <f t="shared" si="132"/>
        <v>19.899999999999999</v>
      </c>
      <c r="O1071" s="145"/>
      <c r="P1071" s="22">
        <f t="shared" si="133"/>
        <v>0</v>
      </c>
      <c r="Q1071" s="75">
        <v>8.0999999999999996E-4</v>
      </c>
      <c r="R1071" s="76">
        <f t="shared" si="134"/>
        <v>1.6118999999999998E-2</v>
      </c>
      <c r="S1071" s="75"/>
      <c r="T1071" s="76">
        <f t="shared" si="135"/>
        <v>0</v>
      </c>
      <c r="U1071" s="22">
        <v>21</v>
      </c>
      <c r="V1071" s="22">
        <f t="shared" si="136"/>
        <v>0</v>
      </c>
      <c r="W1071" s="22">
        <f t="shared" si="137"/>
        <v>0</v>
      </c>
      <c r="X1071" s="73"/>
      <c r="Y1071" s="72" t="s">
        <v>3134</v>
      </c>
      <c r="Z1071" s="72" t="s">
        <v>3085</v>
      </c>
      <c r="AA1071" s="143" t="s">
        <v>296</v>
      </c>
      <c r="AB1071" s="24" t="s">
        <v>294</v>
      </c>
    </row>
    <row r="1072" spans="6:28" s="71" customFormat="1" outlineLevel="4">
      <c r="F1072" s="17">
        <v>586</v>
      </c>
      <c r="G1072" s="18" t="s">
        <v>2929</v>
      </c>
      <c r="H1072" s="72" t="s">
        <v>1730</v>
      </c>
      <c r="I1072" s="72"/>
      <c r="J1072" s="73" t="s">
        <v>1181</v>
      </c>
      <c r="K1072" s="18" t="s">
        <v>2935</v>
      </c>
      <c r="L1072" s="74">
        <v>20.18</v>
      </c>
      <c r="M1072" s="21">
        <v>0</v>
      </c>
      <c r="N1072" s="74">
        <f t="shared" si="132"/>
        <v>20.18</v>
      </c>
      <c r="O1072" s="145"/>
      <c r="P1072" s="22">
        <f t="shared" si="133"/>
        <v>0</v>
      </c>
      <c r="Q1072" s="75"/>
      <c r="R1072" s="76">
        <f t="shared" si="134"/>
        <v>0</v>
      </c>
      <c r="S1072" s="75"/>
      <c r="T1072" s="76">
        <f t="shared" si="135"/>
        <v>0</v>
      </c>
      <c r="U1072" s="22">
        <v>21</v>
      </c>
      <c r="V1072" s="22">
        <f t="shared" si="136"/>
        <v>0</v>
      </c>
      <c r="W1072" s="22">
        <f t="shared" si="137"/>
        <v>0</v>
      </c>
      <c r="X1072" s="73"/>
      <c r="Y1072" s="72" t="s">
        <v>3134</v>
      </c>
      <c r="Z1072" s="72" t="s">
        <v>3085</v>
      </c>
      <c r="AA1072" s="143" t="s">
        <v>295</v>
      </c>
      <c r="AB1072" s="24" t="s">
        <v>294</v>
      </c>
    </row>
    <row r="1073" spans="6:28" s="71" customFormat="1" outlineLevel="4">
      <c r="F1073" s="17">
        <v>587</v>
      </c>
      <c r="G1073" s="18" t="s">
        <v>2906</v>
      </c>
      <c r="H1073" s="72" t="s">
        <v>3721</v>
      </c>
      <c r="I1073" s="72"/>
      <c r="J1073" s="73" t="s">
        <v>1553</v>
      </c>
      <c r="K1073" s="18" t="s">
        <v>2936</v>
      </c>
      <c r="L1073" s="74">
        <v>7.7491199999999996E-2</v>
      </c>
      <c r="M1073" s="21">
        <v>0</v>
      </c>
      <c r="N1073" s="74">
        <f t="shared" si="132"/>
        <v>7.7491199999999996E-2</v>
      </c>
      <c r="O1073" s="145"/>
      <c r="P1073" s="22">
        <f t="shared" si="133"/>
        <v>0</v>
      </c>
      <c r="Q1073" s="75">
        <v>0.55000000000000004</v>
      </c>
      <c r="R1073" s="76">
        <f t="shared" si="134"/>
        <v>4.2620160000000004E-2</v>
      </c>
      <c r="S1073" s="75"/>
      <c r="T1073" s="76">
        <f t="shared" si="135"/>
        <v>0</v>
      </c>
      <c r="U1073" s="22">
        <v>21</v>
      </c>
      <c r="V1073" s="22">
        <f t="shared" si="136"/>
        <v>0</v>
      </c>
      <c r="W1073" s="22">
        <f t="shared" si="137"/>
        <v>0</v>
      </c>
      <c r="X1073" s="73"/>
      <c r="Y1073" s="72" t="s">
        <v>3134</v>
      </c>
      <c r="Z1073" s="72" t="s">
        <v>3085</v>
      </c>
      <c r="AA1073" s="143" t="s">
        <v>296</v>
      </c>
      <c r="AB1073" s="24" t="s">
        <v>294</v>
      </c>
    </row>
    <row r="1074" spans="6:28" s="77" customFormat="1" outlineLevel="5">
      <c r="F1074" s="78"/>
      <c r="G1074" s="79"/>
      <c r="H1074" s="79"/>
      <c r="I1074" s="79"/>
      <c r="J1074" s="80" t="s">
        <v>1956</v>
      </c>
      <c r="K1074" s="79"/>
      <c r="L1074" s="81">
        <v>7.7491199999999996E-2</v>
      </c>
      <c r="M1074" s="82"/>
      <c r="N1074" s="83"/>
      <c r="O1074" s="82"/>
      <c r="P1074" s="84"/>
      <c r="Q1074" s="85"/>
      <c r="R1074" s="82"/>
      <c r="S1074" s="82"/>
      <c r="T1074" s="82"/>
      <c r="U1074" s="119" t="s">
        <v>2908</v>
      </c>
      <c r="V1074" s="82"/>
      <c r="W1074" s="82"/>
      <c r="X1074" s="80"/>
      <c r="Y1074" s="79"/>
      <c r="Z1074" s="79"/>
      <c r="AB1074" s="24" t="s">
        <v>294</v>
      </c>
    </row>
    <row r="1075" spans="6:28" s="71" customFormat="1" outlineLevel="4">
      <c r="F1075" s="17">
        <v>588</v>
      </c>
      <c r="G1075" s="18" t="s">
        <v>2929</v>
      </c>
      <c r="H1075" s="72" t="s">
        <v>4283</v>
      </c>
      <c r="I1075" s="72"/>
      <c r="J1075" s="73" t="s">
        <v>822</v>
      </c>
      <c r="K1075" s="18" t="s">
        <v>2936</v>
      </c>
      <c r="L1075" s="74">
        <v>7.6999999999999999E-2</v>
      </c>
      <c r="M1075" s="21">
        <v>0</v>
      </c>
      <c r="N1075" s="74">
        <f>L1075*(1+M1075/100)</f>
        <v>7.6999999999999999E-2</v>
      </c>
      <c r="O1075" s="145"/>
      <c r="P1075" s="22">
        <f>N1075*O1075</f>
        <v>0</v>
      </c>
      <c r="Q1075" s="75">
        <v>2.3369999999999998E-2</v>
      </c>
      <c r="R1075" s="76">
        <f>N1075*Q1075</f>
        <v>1.7994899999999999E-3</v>
      </c>
      <c r="S1075" s="75"/>
      <c r="T1075" s="76">
        <f>N1075*S1075</f>
        <v>0</v>
      </c>
      <c r="U1075" s="22">
        <v>21</v>
      </c>
      <c r="V1075" s="22">
        <f>P1075*(U1075/100)</f>
        <v>0</v>
      </c>
      <c r="W1075" s="22">
        <f>P1075+V1075</f>
        <v>0</v>
      </c>
      <c r="X1075" s="73"/>
      <c r="Y1075" s="72" t="s">
        <v>3134</v>
      </c>
      <c r="Z1075" s="72" t="s">
        <v>3085</v>
      </c>
      <c r="AA1075" s="143" t="s">
        <v>296</v>
      </c>
      <c r="AB1075" s="24" t="s">
        <v>294</v>
      </c>
    </row>
    <row r="1076" spans="6:28" s="71" customFormat="1" outlineLevel="4">
      <c r="F1076" s="17">
        <v>589</v>
      </c>
      <c r="G1076" s="18" t="s">
        <v>2929</v>
      </c>
      <c r="H1076" s="72" t="s">
        <v>4217</v>
      </c>
      <c r="I1076" s="72"/>
      <c r="J1076" s="73" t="s">
        <v>931</v>
      </c>
      <c r="K1076" s="18" t="s">
        <v>2935</v>
      </c>
      <c r="L1076" s="74">
        <v>20.73</v>
      </c>
      <c r="M1076" s="21">
        <v>0</v>
      </c>
      <c r="N1076" s="74">
        <f>L1076*(1+M1076/100)</f>
        <v>20.73</v>
      </c>
      <c r="O1076" s="145"/>
      <c r="P1076" s="22">
        <f>N1076*O1076</f>
        <v>0</v>
      </c>
      <c r="Q1076" s="75"/>
      <c r="R1076" s="76">
        <f>N1076*Q1076</f>
        <v>0</v>
      </c>
      <c r="S1076" s="75"/>
      <c r="T1076" s="76">
        <f>N1076*S1076</f>
        <v>0</v>
      </c>
      <c r="U1076" s="22">
        <v>21</v>
      </c>
      <c r="V1076" s="22">
        <f>P1076*(U1076/100)</f>
        <v>0</v>
      </c>
      <c r="W1076" s="22">
        <f>P1076+V1076</f>
        <v>0</v>
      </c>
      <c r="X1076" s="73"/>
      <c r="Y1076" s="72" t="s">
        <v>3134</v>
      </c>
      <c r="Z1076" s="72" t="s">
        <v>3085</v>
      </c>
      <c r="AA1076" s="143" t="s">
        <v>296</v>
      </c>
      <c r="AB1076" s="24" t="s">
        <v>294</v>
      </c>
    </row>
    <row r="1077" spans="6:28" s="71" customFormat="1" outlineLevel="4">
      <c r="F1077" s="17">
        <v>590</v>
      </c>
      <c r="G1077" s="18" t="s">
        <v>2906</v>
      </c>
      <c r="H1077" s="72" t="s">
        <v>3725</v>
      </c>
      <c r="I1077" s="72"/>
      <c r="J1077" s="73" t="s">
        <v>1009</v>
      </c>
      <c r="K1077" s="18" t="s">
        <v>2935</v>
      </c>
      <c r="L1077" s="74">
        <v>20.73</v>
      </c>
      <c r="M1077" s="21"/>
      <c r="N1077" s="74">
        <f>L1077*(1+M1077/100)</f>
        <v>20.73</v>
      </c>
      <c r="O1077" s="145"/>
      <c r="P1077" s="22">
        <f>N1077*O1077</f>
        <v>0</v>
      </c>
      <c r="Q1077" s="75">
        <v>1.7099999999999999E-3</v>
      </c>
      <c r="R1077" s="76">
        <f>N1077*Q1077</f>
        <v>3.5448300000000002E-2</v>
      </c>
      <c r="S1077" s="75"/>
      <c r="T1077" s="76">
        <f>N1077*S1077</f>
        <v>0</v>
      </c>
      <c r="U1077" s="22">
        <v>21</v>
      </c>
      <c r="V1077" s="22">
        <f>P1077*(U1077/100)</f>
        <v>0</v>
      </c>
      <c r="W1077" s="22">
        <f>P1077+V1077</f>
        <v>0</v>
      </c>
      <c r="X1077" s="73"/>
      <c r="Y1077" s="72" t="s">
        <v>3134</v>
      </c>
      <c r="Z1077" s="72" t="s">
        <v>3085</v>
      </c>
      <c r="AA1077" s="143" t="s">
        <v>296</v>
      </c>
      <c r="AB1077" s="24" t="s">
        <v>294</v>
      </c>
    </row>
    <row r="1078" spans="6:28" s="120" customFormat="1" ht="12.75" customHeight="1" outlineLevel="4">
      <c r="F1078" s="121"/>
      <c r="G1078" s="122"/>
      <c r="H1078" s="122"/>
      <c r="I1078" s="122"/>
      <c r="J1078" s="123"/>
      <c r="K1078" s="122"/>
      <c r="L1078" s="124"/>
      <c r="M1078" s="125"/>
      <c r="N1078" s="124"/>
      <c r="O1078" s="125"/>
      <c r="P1078" s="126"/>
      <c r="Q1078" s="127"/>
      <c r="R1078" s="125"/>
      <c r="S1078" s="125"/>
      <c r="T1078" s="125"/>
      <c r="U1078" s="128" t="s">
        <v>2908</v>
      </c>
      <c r="V1078" s="125"/>
      <c r="W1078" s="125"/>
      <c r="X1078" s="125"/>
      <c r="Y1078" s="122"/>
      <c r="Z1078" s="122"/>
      <c r="AB1078" s="24" t="s">
        <v>294</v>
      </c>
    </row>
    <row r="1079" spans="6:28" s="120" customFormat="1" ht="12.75" customHeight="1" outlineLevel="3">
      <c r="F1079" s="121"/>
      <c r="G1079" s="122"/>
      <c r="H1079" s="122"/>
      <c r="I1079" s="122"/>
      <c r="J1079" s="123"/>
      <c r="K1079" s="122"/>
      <c r="L1079" s="124"/>
      <c r="M1079" s="125"/>
      <c r="N1079" s="124"/>
      <c r="O1079" s="125"/>
      <c r="P1079" s="126"/>
      <c r="Q1079" s="127"/>
      <c r="R1079" s="125"/>
      <c r="S1079" s="125"/>
      <c r="T1079" s="125"/>
      <c r="U1079" s="128" t="s">
        <v>2908</v>
      </c>
      <c r="V1079" s="125"/>
      <c r="W1079" s="125"/>
      <c r="X1079" s="125"/>
      <c r="Y1079" s="122"/>
      <c r="Z1079" s="122"/>
      <c r="AB1079" s="24" t="s">
        <v>294</v>
      </c>
    </row>
    <row r="1080" spans="6:28" s="51" customFormat="1" ht="18.75" customHeight="1" outlineLevel="2">
      <c r="F1080" s="52"/>
      <c r="G1080" s="53"/>
      <c r="H1080" s="54"/>
      <c r="I1080" s="54"/>
      <c r="J1080" s="54" t="s">
        <v>2332</v>
      </c>
      <c r="K1080" s="53"/>
      <c r="L1080" s="55"/>
      <c r="M1080" s="56"/>
      <c r="N1080" s="55"/>
      <c r="O1080" s="56"/>
      <c r="P1080" s="57">
        <f>SUBTOTAL(9,P1081:P1087)</f>
        <v>0</v>
      </c>
      <c r="Q1080" s="58"/>
      <c r="R1080" s="59">
        <f>SUBTOTAL(9,R1081:R1087)</f>
        <v>0</v>
      </c>
      <c r="S1080" s="56"/>
      <c r="T1080" s="59">
        <f>SUBTOTAL(9,T1081:T1087)</f>
        <v>0.27163729999999997</v>
      </c>
      <c r="U1080" s="117" t="s">
        <v>2908</v>
      </c>
      <c r="V1080" s="57">
        <f>SUBTOTAL(9,V1081:V1087)</f>
        <v>0</v>
      </c>
      <c r="W1080" s="57">
        <f>SUBTOTAL(9,W1081:W1087)</f>
        <v>0</v>
      </c>
      <c r="X1080" s="60"/>
      <c r="Y1080" s="61"/>
      <c r="Z1080" s="61"/>
      <c r="AB1080" s="24" t="s">
        <v>294</v>
      </c>
    </row>
    <row r="1081" spans="6:28" s="62" customFormat="1" ht="16.5" customHeight="1" outlineLevel="3">
      <c r="F1081" s="63"/>
      <c r="G1081" s="6"/>
      <c r="H1081" s="64"/>
      <c r="I1081" s="64"/>
      <c r="J1081" s="64" t="s">
        <v>1175</v>
      </c>
      <c r="K1081" s="6"/>
      <c r="L1081" s="65"/>
      <c r="M1081" s="66"/>
      <c r="N1081" s="65"/>
      <c r="O1081" s="66"/>
      <c r="P1081" s="67">
        <f>SUBTOTAL(9,P1082:P1086)</f>
        <v>0</v>
      </c>
      <c r="Q1081" s="68"/>
      <c r="R1081" s="69">
        <f>SUBTOTAL(9,R1082:R1086)</f>
        <v>0</v>
      </c>
      <c r="S1081" s="66"/>
      <c r="T1081" s="69">
        <f>SUBTOTAL(9,T1082:T1086)</f>
        <v>0.27163729999999997</v>
      </c>
      <c r="U1081" s="118" t="s">
        <v>2908</v>
      </c>
      <c r="V1081" s="67">
        <f>SUBTOTAL(9,V1082:V1086)</f>
        <v>0</v>
      </c>
      <c r="W1081" s="67">
        <f>SUBTOTAL(9,W1082:W1086)</f>
        <v>0</v>
      </c>
      <c r="X1081" s="70"/>
      <c r="Y1081" s="26"/>
      <c r="Z1081" s="26"/>
      <c r="AB1081" s="24" t="s">
        <v>294</v>
      </c>
    </row>
    <row r="1082" spans="6:28" s="71" customFormat="1" outlineLevel="4">
      <c r="F1082" s="17">
        <v>591</v>
      </c>
      <c r="G1082" s="18" t="s">
        <v>2929</v>
      </c>
      <c r="H1082" s="72" t="s">
        <v>4296</v>
      </c>
      <c r="I1082" s="72"/>
      <c r="J1082" s="73" t="s">
        <v>1295</v>
      </c>
      <c r="K1082" s="18" t="s">
        <v>2935</v>
      </c>
      <c r="L1082" s="74">
        <v>5.41</v>
      </c>
      <c r="M1082" s="21">
        <v>0</v>
      </c>
      <c r="N1082" s="74">
        <f>L1082*(1+M1082/100)</f>
        <v>5.41</v>
      </c>
      <c r="O1082" s="145"/>
      <c r="P1082" s="22">
        <f>N1082*O1082</f>
        <v>0</v>
      </c>
      <c r="Q1082" s="75"/>
      <c r="R1082" s="76">
        <f>N1082*Q1082</f>
        <v>0</v>
      </c>
      <c r="S1082" s="75">
        <v>3.1E-2</v>
      </c>
      <c r="T1082" s="76">
        <f>N1082*S1082</f>
        <v>0.16771</v>
      </c>
      <c r="U1082" s="22">
        <v>21</v>
      </c>
      <c r="V1082" s="22">
        <f>P1082*(U1082/100)</f>
        <v>0</v>
      </c>
      <c r="W1082" s="22">
        <f>P1082+V1082</f>
        <v>0</v>
      </c>
      <c r="X1082" s="73"/>
      <c r="Y1082" s="72" t="s">
        <v>3134</v>
      </c>
      <c r="Z1082" s="72" t="s">
        <v>3086</v>
      </c>
      <c r="AA1082" s="143" t="s">
        <v>296</v>
      </c>
      <c r="AB1082" s="24" t="s">
        <v>294</v>
      </c>
    </row>
    <row r="1083" spans="6:28" s="71" customFormat="1" outlineLevel="4">
      <c r="F1083" s="17">
        <v>592</v>
      </c>
      <c r="G1083" s="18" t="s">
        <v>2929</v>
      </c>
      <c r="H1083" s="72" t="s">
        <v>4297</v>
      </c>
      <c r="I1083" s="72"/>
      <c r="J1083" s="73" t="s">
        <v>1624</v>
      </c>
      <c r="K1083" s="18" t="s">
        <v>2935</v>
      </c>
      <c r="L1083" s="74">
        <v>5.41</v>
      </c>
      <c r="M1083" s="21">
        <v>0</v>
      </c>
      <c r="N1083" s="74">
        <f>L1083*(1+M1083/100)</f>
        <v>5.41</v>
      </c>
      <c r="O1083" s="145"/>
      <c r="P1083" s="22">
        <f>N1083*O1083</f>
        <v>0</v>
      </c>
      <c r="Q1083" s="75"/>
      <c r="R1083" s="76">
        <f>N1083*Q1083</f>
        <v>0</v>
      </c>
      <c r="S1083" s="75">
        <v>1.2999999999999999E-4</v>
      </c>
      <c r="T1083" s="76">
        <f>N1083*S1083</f>
        <v>7.0329999999999991E-4</v>
      </c>
      <c r="U1083" s="22">
        <v>21</v>
      </c>
      <c r="V1083" s="22">
        <f>P1083*(U1083/100)</f>
        <v>0</v>
      </c>
      <c r="W1083" s="22">
        <f>P1083+V1083</f>
        <v>0</v>
      </c>
      <c r="X1083" s="73"/>
      <c r="Y1083" s="72" t="s">
        <v>3134</v>
      </c>
      <c r="Z1083" s="72" t="s">
        <v>3086</v>
      </c>
      <c r="AA1083" s="143" t="s">
        <v>296</v>
      </c>
      <c r="AB1083" s="24" t="s">
        <v>294</v>
      </c>
    </row>
    <row r="1084" spans="6:28" s="71" customFormat="1" outlineLevel="4">
      <c r="F1084" s="17">
        <v>593</v>
      </c>
      <c r="G1084" s="18" t="s">
        <v>2929</v>
      </c>
      <c r="H1084" s="72" t="s">
        <v>4280</v>
      </c>
      <c r="I1084" s="72"/>
      <c r="J1084" s="73" t="s">
        <v>868</v>
      </c>
      <c r="K1084" s="18" t="s">
        <v>2909</v>
      </c>
      <c r="L1084" s="74">
        <v>8.8000000000000007</v>
      </c>
      <c r="M1084" s="21">
        <v>0</v>
      </c>
      <c r="N1084" s="74">
        <f>L1084*(1+M1084/100)</f>
        <v>8.8000000000000007</v>
      </c>
      <c r="O1084" s="145"/>
      <c r="P1084" s="22">
        <f>N1084*O1084</f>
        <v>0</v>
      </c>
      <c r="Q1084" s="75"/>
      <c r="R1084" s="76">
        <f>N1084*Q1084</f>
        <v>0</v>
      </c>
      <c r="S1084" s="75">
        <v>1.1730000000000001E-2</v>
      </c>
      <c r="T1084" s="76">
        <f>N1084*S1084</f>
        <v>0.10322400000000001</v>
      </c>
      <c r="U1084" s="22">
        <v>21</v>
      </c>
      <c r="V1084" s="22">
        <f>P1084*(U1084/100)</f>
        <v>0</v>
      </c>
      <c r="W1084" s="22">
        <f>P1084+V1084</f>
        <v>0</v>
      </c>
      <c r="X1084" s="73"/>
      <c r="Y1084" s="72" t="s">
        <v>3134</v>
      </c>
      <c r="Z1084" s="72" t="s">
        <v>3086</v>
      </c>
      <c r="AA1084" s="143" t="s">
        <v>296</v>
      </c>
      <c r="AB1084" s="24" t="s">
        <v>294</v>
      </c>
    </row>
    <row r="1085" spans="6:28" s="77" customFormat="1" outlineLevel="5">
      <c r="F1085" s="78"/>
      <c r="G1085" s="79"/>
      <c r="H1085" s="79"/>
      <c r="I1085" s="79"/>
      <c r="J1085" s="80" t="s">
        <v>4039</v>
      </c>
      <c r="K1085" s="79"/>
      <c r="L1085" s="81">
        <v>8.8000000000000007</v>
      </c>
      <c r="M1085" s="82"/>
      <c r="N1085" s="83"/>
      <c r="O1085" s="82"/>
      <c r="P1085" s="84"/>
      <c r="Q1085" s="85"/>
      <c r="R1085" s="82"/>
      <c r="S1085" s="82"/>
      <c r="T1085" s="82"/>
      <c r="U1085" s="119" t="s">
        <v>2908</v>
      </c>
      <c r="V1085" s="82"/>
      <c r="W1085" s="82"/>
      <c r="X1085" s="80"/>
      <c r="Y1085" s="79"/>
      <c r="Z1085" s="79"/>
      <c r="AB1085" s="24" t="s">
        <v>294</v>
      </c>
    </row>
    <row r="1086" spans="6:28" s="120" customFormat="1" ht="12.75" customHeight="1" outlineLevel="4">
      <c r="F1086" s="121"/>
      <c r="G1086" s="122"/>
      <c r="H1086" s="122"/>
      <c r="I1086" s="122"/>
      <c r="J1086" s="123"/>
      <c r="K1086" s="122"/>
      <c r="L1086" s="124"/>
      <c r="M1086" s="125"/>
      <c r="N1086" s="124"/>
      <c r="O1086" s="125"/>
      <c r="P1086" s="126"/>
      <c r="Q1086" s="127"/>
      <c r="R1086" s="125"/>
      <c r="S1086" s="125"/>
      <c r="T1086" s="125"/>
      <c r="U1086" s="128" t="s">
        <v>2908</v>
      </c>
      <c r="V1086" s="125"/>
      <c r="W1086" s="125"/>
      <c r="X1086" s="125"/>
      <c r="Y1086" s="122"/>
      <c r="Z1086" s="122"/>
      <c r="AB1086" s="24" t="s">
        <v>294</v>
      </c>
    </row>
    <row r="1087" spans="6:28" s="120" customFormat="1" ht="12.75" customHeight="1" outlineLevel="3">
      <c r="F1087" s="121"/>
      <c r="G1087" s="122"/>
      <c r="H1087" s="122"/>
      <c r="I1087" s="122"/>
      <c r="J1087" s="123"/>
      <c r="K1087" s="122"/>
      <c r="L1087" s="124"/>
      <c r="M1087" s="125"/>
      <c r="N1087" s="124"/>
      <c r="O1087" s="125"/>
      <c r="P1087" s="126"/>
      <c r="Q1087" s="127"/>
      <c r="R1087" s="125"/>
      <c r="S1087" s="125"/>
      <c r="T1087" s="125"/>
      <c r="U1087" s="128" t="s">
        <v>2908</v>
      </c>
      <c r="V1087" s="125"/>
      <c r="W1087" s="125"/>
      <c r="X1087" s="125"/>
      <c r="Y1087" s="122"/>
      <c r="Z1087" s="122"/>
      <c r="AB1087" s="24" t="s">
        <v>294</v>
      </c>
    </row>
    <row r="1088" spans="6:28" s="51" customFormat="1" ht="18.75" customHeight="1" outlineLevel="2">
      <c r="F1088" s="52"/>
      <c r="G1088" s="53"/>
      <c r="H1088" s="54"/>
      <c r="I1088" s="54"/>
      <c r="J1088" s="54" t="s">
        <v>4816</v>
      </c>
      <c r="K1088" s="53"/>
      <c r="L1088" s="55"/>
      <c r="M1088" s="56"/>
      <c r="N1088" s="55"/>
      <c r="O1088" s="56"/>
      <c r="P1088" s="57">
        <f>SUBTOTAL(9,P1089:P1147)</f>
        <v>0</v>
      </c>
      <c r="Q1088" s="58"/>
      <c r="R1088" s="59">
        <f>SUBTOTAL(9,R1089:R1147)</f>
        <v>5.0695844999999995</v>
      </c>
      <c r="S1088" s="56"/>
      <c r="T1088" s="59">
        <f>SUBTOTAL(9,T1089:T1147)</f>
        <v>5.9561800000000007</v>
      </c>
      <c r="U1088" s="117" t="s">
        <v>2908</v>
      </c>
      <c r="V1088" s="57">
        <f>SUBTOTAL(9,V1089:V1147)</f>
        <v>0</v>
      </c>
      <c r="W1088" s="57">
        <f>SUBTOTAL(9,W1089:W1147)</f>
        <v>0</v>
      </c>
      <c r="X1088" s="60"/>
      <c r="Y1088" s="61"/>
      <c r="Z1088" s="61"/>
      <c r="AB1088" s="24" t="s">
        <v>294</v>
      </c>
    </row>
    <row r="1089" spans="6:28" s="62" customFormat="1" ht="16.5" customHeight="1" outlineLevel="3">
      <c r="F1089" s="63"/>
      <c r="G1089" s="6"/>
      <c r="H1089" s="64"/>
      <c r="I1089" s="64"/>
      <c r="J1089" s="64" t="s">
        <v>1176</v>
      </c>
      <c r="K1089" s="6"/>
      <c r="L1089" s="65"/>
      <c r="M1089" s="66"/>
      <c r="N1089" s="65"/>
      <c r="O1089" s="66"/>
      <c r="P1089" s="67">
        <f>SUBTOTAL(9,P1090:P1097)</f>
        <v>0</v>
      </c>
      <c r="Q1089" s="68"/>
      <c r="R1089" s="69">
        <f>SUBTOTAL(9,R1090:R1097)</f>
        <v>0</v>
      </c>
      <c r="S1089" s="66"/>
      <c r="T1089" s="69">
        <f>SUBTOTAL(9,T1090:T1097)</f>
        <v>0</v>
      </c>
      <c r="U1089" s="118" t="s">
        <v>2908</v>
      </c>
      <c r="V1089" s="67">
        <f>SUBTOTAL(9,V1090:V1097)</f>
        <v>0</v>
      </c>
      <c r="W1089" s="67">
        <f>SUBTOTAL(9,W1090:W1097)</f>
        <v>0</v>
      </c>
      <c r="X1089" s="70"/>
      <c r="Y1089" s="26"/>
      <c r="Z1089" s="26"/>
      <c r="AB1089" s="24" t="s">
        <v>294</v>
      </c>
    </row>
    <row r="1090" spans="6:28" s="71" customFormat="1" outlineLevel="4">
      <c r="F1090" s="17">
        <v>594</v>
      </c>
      <c r="G1090" s="18" t="s">
        <v>2929</v>
      </c>
      <c r="H1090" s="72" t="s">
        <v>4395</v>
      </c>
      <c r="I1090" s="72"/>
      <c r="J1090" s="73" t="s">
        <v>1649</v>
      </c>
      <c r="K1090" s="18" t="s">
        <v>2935</v>
      </c>
      <c r="L1090" s="74">
        <v>121.11</v>
      </c>
      <c r="M1090" s="21"/>
      <c r="N1090" s="74">
        <f>L1090*(1+M1090/100)</f>
        <v>121.11</v>
      </c>
      <c r="O1090" s="145"/>
      <c r="P1090" s="22">
        <f>N1090*O1090</f>
        <v>0</v>
      </c>
      <c r="Q1090" s="75"/>
      <c r="R1090" s="76">
        <f>N1090*Q1090</f>
        <v>0</v>
      </c>
      <c r="S1090" s="75"/>
      <c r="T1090" s="76">
        <f>N1090*S1090</f>
        <v>0</v>
      </c>
      <c r="U1090" s="22">
        <v>21</v>
      </c>
      <c r="V1090" s="22">
        <f>P1090*(U1090/100)</f>
        <v>0</v>
      </c>
      <c r="W1090" s="22">
        <f>P1090+V1090</f>
        <v>0</v>
      </c>
      <c r="X1090" s="73"/>
      <c r="Y1090" s="72" t="s">
        <v>3134</v>
      </c>
      <c r="Z1090" s="72" t="s">
        <v>3131</v>
      </c>
      <c r="AA1090" s="143" t="s">
        <v>296</v>
      </c>
      <c r="AB1090" s="24" t="s">
        <v>294</v>
      </c>
    </row>
    <row r="1091" spans="6:28" s="77" customFormat="1" outlineLevel="5">
      <c r="F1091" s="78"/>
      <c r="G1091" s="79"/>
      <c r="H1091" s="79"/>
      <c r="I1091" s="79"/>
      <c r="J1091" s="80" t="s">
        <v>2593</v>
      </c>
      <c r="K1091" s="79"/>
      <c r="L1091" s="81">
        <v>6.54</v>
      </c>
      <c r="M1091" s="82"/>
      <c r="N1091" s="83"/>
      <c r="O1091" s="82"/>
      <c r="P1091" s="84"/>
      <c r="Q1091" s="85"/>
      <c r="R1091" s="82"/>
      <c r="S1091" s="82"/>
      <c r="T1091" s="82"/>
      <c r="U1091" s="119" t="s">
        <v>2908</v>
      </c>
      <c r="V1091" s="82"/>
      <c r="W1091" s="82"/>
      <c r="X1091" s="80"/>
      <c r="Y1091" s="79"/>
      <c r="Z1091" s="79"/>
      <c r="AB1091" s="24" t="s">
        <v>294</v>
      </c>
    </row>
    <row r="1092" spans="6:28" s="77" customFormat="1" outlineLevel="5">
      <c r="F1092" s="78"/>
      <c r="G1092" s="79"/>
      <c r="H1092" s="79"/>
      <c r="I1092" s="79"/>
      <c r="J1092" s="80" t="s">
        <v>2625</v>
      </c>
      <c r="K1092" s="79"/>
      <c r="L1092" s="81">
        <v>27.03</v>
      </c>
      <c r="M1092" s="82"/>
      <c r="N1092" s="83"/>
      <c r="O1092" s="82"/>
      <c r="P1092" s="84"/>
      <c r="Q1092" s="85"/>
      <c r="R1092" s="82"/>
      <c r="S1092" s="82"/>
      <c r="T1092" s="82"/>
      <c r="U1092" s="119" t="s">
        <v>2908</v>
      </c>
      <c r="V1092" s="82"/>
      <c r="W1092" s="82"/>
      <c r="X1092" s="80"/>
      <c r="Y1092" s="79"/>
      <c r="Z1092" s="79"/>
      <c r="AB1092" s="24" t="s">
        <v>294</v>
      </c>
    </row>
    <row r="1093" spans="6:28" s="77" customFormat="1" outlineLevel="5">
      <c r="F1093" s="78"/>
      <c r="G1093" s="79"/>
      <c r="H1093" s="79"/>
      <c r="I1093" s="79"/>
      <c r="J1093" s="80" t="s">
        <v>2414</v>
      </c>
      <c r="K1093" s="79"/>
      <c r="L1093" s="81">
        <v>3.33</v>
      </c>
      <c r="M1093" s="82"/>
      <c r="N1093" s="83"/>
      <c r="O1093" s="82"/>
      <c r="P1093" s="84"/>
      <c r="Q1093" s="85"/>
      <c r="R1093" s="82"/>
      <c r="S1093" s="82"/>
      <c r="T1093" s="82"/>
      <c r="U1093" s="119" t="s">
        <v>2908</v>
      </c>
      <c r="V1093" s="82"/>
      <c r="W1093" s="82"/>
      <c r="X1093" s="80"/>
      <c r="Y1093" s="79"/>
      <c r="Z1093" s="79"/>
      <c r="AB1093" s="24" t="s">
        <v>294</v>
      </c>
    </row>
    <row r="1094" spans="6:28" s="77" customFormat="1" outlineLevel="5">
      <c r="F1094" s="78"/>
      <c r="G1094" s="79"/>
      <c r="H1094" s="79"/>
      <c r="I1094" s="79"/>
      <c r="J1094" s="80" t="s">
        <v>2426</v>
      </c>
      <c r="K1094" s="79"/>
      <c r="L1094" s="81">
        <v>7.42</v>
      </c>
      <c r="M1094" s="82"/>
      <c r="N1094" s="83"/>
      <c r="O1094" s="82"/>
      <c r="P1094" s="84"/>
      <c r="Q1094" s="85"/>
      <c r="R1094" s="82"/>
      <c r="S1094" s="82"/>
      <c r="T1094" s="82"/>
      <c r="U1094" s="119" t="s">
        <v>2908</v>
      </c>
      <c r="V1094" s="82"/>
      <c r="W1094" s="82"/>
      <c r="X1094" s="80"/>
      <c r="Y1094" s="79"/>
      <c r="Z1094" s="79"/>
      <c r="AB1094" s="24" t="s">
        <v>294</v>
      </c>
    </row>
    <row r="1095" spans="6:28" s="77" customFormat="1" outlineLevel="5">
      <c r="F1095" s="78"/>
      <c r="G1095" s="79"/>
      <c r="H1095" s="79"/>
      <c r="I1095" s="79"/>
      <c r="J1095" s="80" t="s">
        <v>1234</v>
      </c>
      <c r="K1095" s="79"/>
      <c r="L1095" s="81">
        <v>0.24</v>
      </c>
      <c r="M1095" s="82"/>
      <c r="N1095" s="83"/>
      <c r="O1095" s="82"/>
      <c r="P1095" s="84"/>
      <c r="Q1095" s="85"/>
      <c r="R1095" s="82"/>
      <c r="S1095" s="82"/>
      <c r="T1095" s="82"/>
      <c r="U1095" s="119" t="s">
        <v>2908</v>
      </c>
      <c r="V1095" s="82"/>
      <c r="W1095" s="82"/>
      <c r="X1095" s="80"/>
      <c r="Y1095" s="79"/>
      <c r="Z1095" s="79"/>
      <c r="AB1095" s="24" t="s">
        <v>294</v>
      </c>
    </row>
    <row r="1096" spans="6:28" s="77" customFormat="1" outlineLevel="5">
      <c r="F1096" s="78"/>
      <c r="G1096" s="79"/>
      <c r="H1096" s="79"/>
      <c r="I1096" s="79"/>
      <c r="J1096" s="80" t="s">
        <v>2362</v>
      </c>
      <c r="K1096" s="79"/>
      <c r="L1096" s="81">
        <v>76.55</v>
      </c>
      <c r="M1096" s="82"/>
      <c r="N1096" s="83"/>
      <c r="O1096" s="82"/>
      <c r="P1096" s="84"/>
      <c r="Q1096" s="85"/>
      <c r="R1096" s="82"/>
      <c r="S1096" s="82"/>
      <c r="T1096" s="82"/>
      <c r="U1096" s="119" t="s">
        <v>2908</v>
      </c>
      <c r="V1096" s="82"/>
      <c r="W1096" s="82"/>
      <c r="X1096" s="80"/>
      <c r="Y1096" s="79"/>
      <c r="Z1096" s="79"/>
      <c r="AB1096" s="24" t="s">
        <v>294</v>
      </c>
    </row>
    <row r="1097" spans="6:28" s="120" customFormat="1" ht="12.75" customHeight="1" outlineLevel="4">
      <c r="F1097" s="121"/>
      <c r="G1097" s="122"/>
      <c r="H1097" s="122"/>
      <c r="I1097" s="122"/>
      <c r="J1097" s="123"/>
      <c r="K1097" s="122"/>
      <c r="L1097" s="124"/>
      <c r="M1097" s="125"/>
      <c r="N1097" s="124"/>
      <c r="O1097" s="125"/>
      <c r="P1097" s="126"/>
      <c r="Q1097" s="127"/>
      <c r="R1097" s="125"/>
      <c r="S1097" s="125"/>
      <c r="T1097" s="125"/>
      <c r="U1097" s="128" t="s">
        <v>2908</v>
      </c>
      <c r="V1097" s="125"/>
      <c r="W1097" s="125"/>
      <c r="X1097" s="125"/>
      <c r="Y1097" s="122"/>
      <c r="Z1097" s="122"/>
      <c r="AB1097" s="24" t="s">
        <v>294</v>
      </c>
    </row>
    <row r="1098" spans="6:28" s="62" customFormat="1" ht="16.5" customHeight="1" outlineLevel="3">
      <c r="F1098" s="63"/>
      <c r="G1098" s="6"/>
      <c r="H1098" s="64"/>
      <c r="I1098" s="64"/>
      <c r="J1098" s="64" t="s">
        <v>2333</v>
      </c>
      <c r="K1098" s="6"/>
      <c r="L1098" s="65"/>
      <c r="M1098" s="66"/>
      <c r="N1098" s="65"/>
      <c r="O1098" s="66"/>
      <c r="P1098" s="67">
        <f>SUBTOTAL(9,P1099:P1108)</f>
        <v>0</v>
      </c>
      <c r="Q1098" s="68"/>
      <c r="R1098" s="69">
        <f>SUBTOTAL(9,R1099:R1108)</f>
        <v>1.1967592</v>
      </c>
      <c r="S1098" s="66"/>
      <c r="T1098" s="69">
        <f>SUBTOTAL(9,T1099:T1108)</f>
        <v>0.94765999999999995</v>
      </c>
      <c r="U1098" s="118" t="s">
        <v>2908</v>
      </c>
      <c r="V1098" s="67">
        <f>SUBTOTAL(9,V1099:V1108)</f>
        <v>0</v>
      </c>
      <c r="W1098" s="67">
        <f>SUBTOTAL(9,W1099:W1108)</f>
        <v>0</v>
      </c>
      <c r="X1098" s="70"/>
      <c r="Y1098" s="26"/>
      <c r="Z1098" s="26"/>
      <c r="AB1098" s="24" t="s">
        <v>294</v>
      </c>
    </row>
    <row r="1099" spans="6:28" s="71" customFormat="1" outlineLevel="4">
      <c r="F1099" s="17">
        <v>595</v>
      </c>
      <c r="G1099" s="18" t="s">
        <v>2929</v>
      </c>
      <c r="H1099" s="72" t="s">
        <v>4395</v>
      </c>
      <c r="I1099" s="72"/>
      <c r="J1099" s="73" t="s">
        <v>1649</v>
      </c>
      <c r="K1099" s="18" t="s">
        <v>2935</v>
      </c>
      <c r="L1099" s="74">
        <v>67.69</v>
      </c>
      <c r="M1099" s="21">
        <v>0</v>
      </c>
      <c r="N1099" s="74">
        <f>L1099*(1+M1099/100)</f>
        <v>67.69</v>
      </c>
      <c r="O1099" s="145"/>
      <c r="P1099" s="22">
        <f>N1099*O1099</f>
        <v>0</v>
      </c>
      <c r="Q1099" s="75"/>
      <c r="R1099" s="76">
        <f>N1099*Q1099</f>
        <v>0</v>
      </c>
      <c r="S1099" s="75"/>
      <c r="T1099" s="76">
        <f>N1099*S1099</f>
        <v>0</v>
      </c>
      <c r="U1099" s="22">
        <v>21</v>
      </c>
      <c r="V1099" s="22">
        <f>P1099*(U1099/100)</f>
        <v>0</v>
      </c>
      <c r="W1099" s="22">
        <f>P1099+V1099</f>
        <v>0</v>
      </c>
      <c r="X1099" s="73"/>
      <c r="Y1099" s="72" t="s">
        <v>3134</v>
      </c>
      <c r="Z1099" s="72" t="s">
        <v>3131</v>
      </c>
      <c r="AA1099" s="143" t="s">
        <v>296</v>
      </c>
      <c r="AB1099" s="24" t="s">
        <v>294</v>
      </c>
    </row>
    <row r="1100" spans="6:28" s="77" customFormat="1" outlineLevel="5">
      <c r="F1100" s="78"/>
      <c r="G1100" s="79"/>
      <c r="H1100" s="79"/>
      <c r="I1100" s="79"/>
      <c r="J1100" s="80" t="s">
        <v>1137</v>
      </c>
      <c r="K1100" s="79"/>
      <c r="L1100" s="81">
        <v>19.61</v>
      </c>
      <c r="M1100" s="82"/>
      <c r="N1100" s="83"/>
      <c r="O1100" s="82"/>
      <c r="P1100" s="84"/>
      <c r="Q1100" s="85"/>
      <c r="R1100" s="82"/>
      <c r="S1100" s="82"/>
      <c r="T1100" s="82"/>
      <c r="U1100" s="119" t="s">
        <v>2908</v>
      </c>
      <c r="V1100" s="82"/>
      <c r="W1100" s="82"/>
      <c r="X1100" s="80"/>
      <c r="Y1100" s="79"/>
      <c r="Z1100" s="79"/>
      <c r="AB1100" s="24" t="s">
        <v>294</v>
      </c>
    </row>
    <row r="1101" spans="6:28" s="77" customFormat="1" outlineLevel="5">
      <c r="F1101" s="78"/>
      <c r="G1101" s="79"/>
      <c r="H1101" s="79"/>
      <c r="I1101" s="79"/>
      <c r="J1101" s="80" t="s">
        <v>1140</v>
      </c>
      <c r="K1101" s="79"/>
      <c r="L1101" s="81">
        <v>18.37</v>
      </c>
      <c r="M1101" s="82"/>
      <c r="N1101" s="83"/>
      <c r="O1101" s="82"/>
      <c r="P1101" s="84"/>
      <c r="Q1101" s="85"/>
      <c r="R1101" s="82"/>
      <c r="S1101" s="82"/>
      <c r="T1101" s="82"/>
      <c r="U1101" s="119" t="s">
        <v>2908</v>
      </c>
      <c r="V1101" s="82"/>
      <c r="W1101" s="82"/>
      <c r="X1101" s="80"/>
      <c r="Y1101" s="79"/>
      <c r="Z1101" s="79"/>
      <c r="AB1101" s="24" t="s">
        <v>294</v>
      </c>
    </row>
    <row r="1102" spans="6:28" s="77" customFormat="1" outlineLevel="5">
      <c r="F1102" s="78"/>
      <c r="G1102" s="79"/>
      <c r="H1102" s="79"/>
      <c r="I1102" s="79"/>
      <c r="J1102" s="80" t="s">
        <v>1264</v>
      </c>
      <c r="K1102" s="79"/>
      <c r="L1102" s="81">
        <v>20.86</v>
      </c>
      <c r="M1102" s="82"/>
      <c r="N1102" s="83"/>
      <c r="O1102" s="82"/>
      <c r="P1102" s="84"/>
      <c r="Q1102" s="85"/>
      <c r="R1102" s="82"/>
      <c r="S1102" s="82"/>
      <c r="T1102" s="82"/>
      <c r="U1102" s="119" t="s">
        <v>2908</v>
      </c>
      <c r="V1102" s="82"/>
      <c r="W1102" s="82"/>
      <c r="X1102" s="80"/>
      <c r="Y1102" s="79"/>
      <c r="Z1102" s="79"/>
      <c r="AB1102" s="24" t="s">
        <v>294</v>
      </c>
    </row>
    <row r="1103" spans="6:28" s="77" customFormat="1" outlineLevel="5">
      <c r="F1103" s="78"/>
      <c r="G1103" s="79"/>
      <c r="H1103" s="79"/>
      <c r="I1103" s="79"/>
      <c r="J1103" s="80" t="s">
        <v>1485</v>
      </c>
      <c r="K1103" s="79"/>
      <c r="L1103" s="81">
        <v>8.85</v>
      </c>
      <c r="M1103" s="82"/>
      <c r="N1103" s="83"/>
      <c r="O1103" s="82"/>
      <c r="P1103" s="84"/>
      <c r="Q1103" s="85"/>
      <c r="R1103" s="82"/>
      <c r="S1103" s="82"/>
      <c r="T1103" s="82"/>
      <c r="U1103" s="119" t="s">
        <v>2908</v>
      </c>
      <c r="V1103" s="82"/>
      <c r="W1103" s="82"/>
      <c r="X1103" s="80"/>
      <c r="Y1103" s="79"/>
      <c r="Z1103" s="79"/>
      <c r="AB1103" s="24" t="s">
        <v>294</v>
      </c>
    </row>
    <row r="1104" spans="6:28" s="71" customFormat="1" outlineLevel="4">
      <c r="F1104" s="17">
        <v>596</v>
      </c>
      <c r="G1104" s="18" t="s">
        <v>2929</v>
      </c>
      <c r="H1104" s="72" t="s">
        <v>3154</v>
      </c>
      <c r="I1104" s="72"/>
      <c r="J1104" s="73" t="s">
        <v>2828</v>
      </c>
      <c r="K1104" s="18" t="s">
        <v>2935</v>
      </c>
      <c r="L1104" s="74">
        <v>67.69</v>
      </c>
      <c r="M1104" s="21">
        <v>0</v>
      </c>
      <c r="N1104" s="74">
        <f>L1104*(1+M1104/100)</f>
        <v>67.69</v>
      </c>
      <c r="O1104" s="145"/>
      <c r="P1104" s="22">
        <f>N1104*O1104</f>
        <v>0</v>
      </c>
      <c r="Q1104" s="75"/>
      <c r="R1104" s="76">
        <f>N1104*Q1104</f>
        <v>0</v>
      </c>
      <c r="S1104" s="75"/>
      <c r="T1104" s="76">
        <f>N1104*S1104</f>
        <v>0</v>
      </c>
      <c r="U1104" s="22">
        <v>21</v>
      </c>
      <c r="V1104" s="22">
        <f>P1104*(U1104/100)</f>
        <v>0</v>
      </c>
      <c r="W1104" s="22">
        <f>P1104+V1104</f>
        <v>0</v>
      </c>
      <c r="X1104" s="73"/>
      <c r="Y1104" s="72" t="s">
        <v>3134</v>
      </c>
      <c r="Z1104" s="72" t="s">
        <v>3131</v>
      </c>
      <c r="AA1104" s="143" t="s">
        <v>295</v>
      </c>
      <c r="AB1104" s="24" t="s">
        <v>294</v>
      </c>
    </row>
    <row r="1105" spans="6:28" s="71" customFormat="1" outlineLevel="4">
      <c r="F1105" s="17">
        <v>597</v>
      </c>
      <c r="G1105" s="18" t="s">
        <v>2929</v>
      </c>
      <c r="H1105" s="72" t="s">
        <v>1766</v>
      </c>
      <c r="I1105" s="72"/>
      <c r="J1105" s="73" t="s">
        <v>2299</v>
      </c>
      <c r="K1105" s="18" t="s">
        <v>2935</v>
      </c>
      <c r="L1105" s="74">
        <v>67.69</v>
      </c>
      <c r="M1105" s="21">
        <v>0</v>
      </c>
      <c r="N1105" s="74">
        <f>L1105*(1+M1105/100)</f>
        <v>67.69</v>
      </c>
      <c r="O1105" s="145"/>
      <c r="P1105" s="22">
        <f>N1105*O1105</f>
        <v>0</v>
      </c>
      <c r="Q1105" s="75"/>
      <c r="R1105" s="76">
        <f>N1105*Q1105</f>
        <v>0</v>
      </c>
      <c r="S1105" s="75">
        <v>1.4E-2</v>
      </c>
      <c r="T1105" s="76">
        <f>N1105*S1105</f>
        <v>0.94765999999999995</v>
      </c>
      <c r="U1105" s="22">
        <v>21</v>
      </c>
      <c r="V1105" s="22">
        <f>P1105*(U1105/100)</f>
        <v>0</v>
      </c>
      <c r="W1105" s="22">
        <f>P1105+V1105</f>
        <v>0</v>
      </c>
      <c r="X1105" s="73"/>
      <c r="Y1105" s="72" t="s">
        <v>3134</v>
      </c>
      <c r="Z1105" s="72" t="s">
        <v>3131</v>
      </c>
      <c r="AA1105" s="143" t="s">
        <v>295</v>
      </c>
      <c r="AB1105" s="24" t="s">
        <v>294</v>
      </c>
    </row>
    <row r="1106" spans="6:28" s="71" customFormat="1" outlineLevel="4">
      <c r="F1106" s="17">
        <v>598</v>
      </c>
      <c r="G1106" s="18" t="s">
        <v>2929</v>
      </c>
      <c r="H1106" s="72" t="s">
        <v>1718</v>
      </c>
      <c r="I1106" s="72"/>
      <c r="J1106" s="73" t="s">
        <v>1034</v>
      </c>
      <c r="K1106" s="18" t="s">
        <v>2935</v>
      </c>
      <c r="L1106" s="74">
        <v>67.69</v>
      </c>
      <c r="M1106" s="21">
        <v>0</v>
      </c>
      <c r="N1106" s="74">
        <f>L1106*(1+M1106/100)</f>
        <v>67.69</v>
      </c>
      <c r="O1106" s="145"/>
      <c r="P1106" s="22">
        <f>N1106*O1106</f>
        <v>0</v>
      </c>
      <c r="Q1106" s="75">
        <v>1.7600000000000001E-2</v>
      </c>
      <c r="R1106" s="76">
        <f>N1106*Q1106</f>
        <v>1.191344</v>
      </c>
      <c r="S1106" s="75"/>
      <c r="T1106" s="76">
        <f>N1106*S1106</f>
        <v>0</v>
      </c>
      <c r="U1106" s="22">
        <v>21</v>
      </c>
      <c r="V1106" s="22">
        <f>P1106*(U1106/100)</f>
        <v>0</v>
      </c>
      <c r="W1106" s="22">
        <f>P1106+V1106</f>
        <v>0</v>
      </c>
      <c r="X1106" s="73"/>
      <c r="Y1106" s="72" t="s">
        <v>3134</v>
      </c>
      <c r="Z1106" s="72" t="s">
        <v>3131</v>
      </c>
      <c r="AA1106" s="143" t="s">
        <v>295</v>
      </c>
      <c r="AB1106" s="24" t="s">
        <v>294</v>
      </c>
    </row>
    <row r="1107" spans="6:28" s="71" customFormat="1" outlineLevel="4">
      <c r="F1107" s="17">
        <v>599</v>
      </c>
      <c r="G1107" s="18" t="s">
        <v>2929</v>
      </c>
      <c r="H1107" s="72" t="s">
        <v>1744</v>
      </c>
      <c r="I1107" s="72"/>
      <c r="J1107" s="73" t="s">
        <v>1329</v>
      </c>
      <c r="K1107" s="18" t="s">
        <v>2935</v>
      </c>
      <c r="L1107" s="74">
        <v>67.69</v>
      </c>
      <c r="M1107" s="21">
        <v>0</v>
      </c>
      <c r="N1107" s="74">
        <f>L1107*(1+M1107/100)</f>
        <v>67.69</v>
      </c>
      <c r="O1107" s="145"/>
      <c r="P1107" s="22">
        <f>N1107*O1107</f>
        <v>0</v>
      </c>
      <c r="Q1107" s="75">
        <v>8.0000000000000007E-5</v>
      </c>
      <c r="R1107" s="76">
        <f>N1107*Q1107</f>
        <v>5.4152000000000002E-3</v>
      </c>
      <c r="S1107" s="75"/>
      <c r="T1107" s="76">
        <f>N1107*S1107</f>
        <v>0</v>
      </c>
      <c r="U1107" s="22">
        <v>21</v>
      </c>
      <c r="V1107" s="22">
        <f>P1107*(U1107/100)</f>
        <v>0</v>
      </c>
      <c r="W1107" s="22">
        <f>P1107+V1107</f>
        <v>0</v>
      </c>
      <c r="X1107" s="73"/>
      <c r="Y1107" s="72" t="s">
        <v>3134</v>
      </c>
      <c r="Z1107" s="72" t="s">
        <v>3131</v>
      </c>
      <c r="AA1107" s="143" t="s">
        <v>295</v>
      </c>
      <c r="AB1107" s="24" t="s">
        <v>294</v>
      </c>
    </row>
    <row r="1108" spans="6:28" s="120" customFormat="1" ht="12.75" customHeight="1" outlineLevel="4">
      <c r="F1108" s="121"/>
      <c r="G1108" s="122"/>
      <c r="H1108" s="122"/>
      <c r="I1108" s="122"/>
      <c r="J1108" s="123"/>
      <c r="K1108" s="122"/>
      <c r="L1108" s="124"/>
      <c r="M1108" s="125"/>
      <c r="N1108" s="124"/>
      <c r="O1108" s="125"/>
      <c r="P1108" s="126"/>
      <c r="Q1108" s="127"/>
      <c r="R1108" s="125"/>
      <c r="S1108" s="125"/>
      <c r="T1108" s="125"/>
      <c r="U1108" s="128" t="s">
        <v>2908</v>
      </c>
      <c r="V1108" s="125"/>
      <c r="W1108" s="125"/>
      <c r="X1108" s="125"/>
      <c r="Y1108" s="122"/>
      <c r="Z1108" s="122"/>
      <c r="AB1108" s="24" t="s">
        <v>294</v>
      </c>
    </row>
    <row r="1109" spans="6:28" s="62" customFormat="1" ht="16.5" customHeight="1" outlineLevel="3">
      <c r="F1109" s="63"/>
      <c r="G1109" s="6"/>
      <c r="H1109" s="64"/>
      <c r="I1109" s="64"/>
      <c r="J1109" s="64" t="s">
        <v>2526</v>
      </c>
      <c r="K1109" s="6"/>
      <c r="L1109" s="65"/>
      <c r="M1109" s="66"/>
      <c r="N1109" s="65"/>
      <c r="O1109" s="66"/>
      <c r="P1109" s="67">
        <f>SUBTOTAL(9,P1110:P1114)</f>
        <v>0</v>
      </c>
      <c r="Q1109" s="68"/>
      <c r="R1109" s="69">
        <f>SUBTOTAL(9,R1110:R1114)</f>
        <v>0.32806400000000002</v>
      </c>
      <c r="S1109" s="66"/>
      <c r="T1109" s="69">
        <f>SUBTOTAL(9,T1110:T1114)</f>
        <v>0.26096000000000003</v>
      </c>
      <c r="U1109" s="118" t="s">
        <v>2908</v>
      </c>
      <c r="V1109" s="67">
        <f>SUBTOTAL(9,V1110:V1114)</f>
        <v>0</v>
      </c>
      <c r="W1109" s="67">
        <f>SUBTOTAL(9,W1110:W1114)</f>
        <v>0</v>
      </c>
      <c r="X1109" s="70"/>
      <c r="Y1109" s="26"/>
      <c r="Z1109" s="26"/>
      <c r="AB1109" s="24" t="s">
        <v>294</v>
      </c>
    </row>
    <row r="1110" spans="6:28" s="71" customFormat="1" outlineLevel="4">
      <c r="F1110" s="17">
        <v>600</v>
      </c>
      <c r="G1110" s="18" t="s">
        <v>2929</v>
      </c>
      <c r="H1110" s="72" t="s">
        <v>1766</v>
      </c>
      <c r="I1110" s="72"/>
      <c r="J1110" s="73" t="s">
        <v>2299</v>
      </c>
      <c r="K1110" s="18" t="s">
        <v>2935</v>
      </c>
      <c r="L1110" s="74">
        <v>18.64</v>
      </c>
      <c r="M1110" s="21"/>
      <c r="N1110" s="74">
        <f>L1110*(1+M1110/100)</f>
        <v>18.64</v>
      </c>
      <c r="O1110" s="145"/>
      <c r="P1110" s="22">
        <f>N1110*O1110</f>
        <v>0</v>
      </c>
      <c r="Q1110" s="75"/>
      <c r="R1110" s="76">
        <f>N1110*Q1110</f>
        <v>0</v>
      </c>
      <c r="S1110" s="75">
        <v>1.4E-2</v>
      </c>
      <c r="T1110" s="76">
        <f>N1110*S1110</f>
        <v>0.26096000000000003</v>
      </c>
      <c r="U1110" s="22">
        <v>21</v>
      </c>
      <c r="V1110" s="22">
        <f>P1110*(U1110/100)</f>
        <v>0</v>
      </c>
      <c r="W1110" s="22">
        <f>P1110+V1110</f>
        <v>0</v>
      </c>
      <c r="X1110" s="73"/>
      <c r="Y1110" s="72" t="s">
        <v>3134</v>
      </c>
      <c r="Z1110" s="72" t="s">
        <v>3131</v>
      </c>
      <c r="AA1110" s="143" t="s">
        <v>295</v>
      </c>
      <c r="AB1110" s="24" t="s">
        <v>294</v>
      </c>
    </row>
    <row r="1111" spans="6:28" s="77" customFormat="1" outlineLevel="5">
      <c r="F1111" s="78"/>
      <c r="G1111" s="79"/>
      <c r="H1111" s="79"/>
      <c r="I1111" s="79"/>
      <c r="J1111" s="80" t="s">
        <v>1256</v>
      </c>
      <c r="K1111" s="79"/>
      <c r="L1111" s="81">
        <v>18.64</v>
      </c>
      <c r="M1111" s="82"/>
      <c r="N1111" s="83"/>
      <c r="O1111" s="82"/>
      <c r="P1111" s="84"/>
      <c r="Q1111" s="85"/>
      <c r="R1111" s="82"/>
      <c r="S1111" s="82"/>
      <c r="T1111" s="82"/>
      <c r="U1111" s="119" t="s">
        <v>2908</v>
      </c>
      <c r="V1111" s="82"/>
      <c r="W1111" s="82"/>
      <c r="X1111" s="80"/>
      <c r="Y1111" s="79"/>
      <c r="Z1111" s="79"/>
      <c r="AB1111" s="24" t="s">
        <v>294</v>
      </c>
    </row>
    <row r="1112" spans="6:28" s="71" customFormat="1" outlineLevel="4">
      <c r="F1112" s="17">
        <v>601</v>
      </c>
      <c r="G1112" s="18" t="s">
        <v>2929</v>
      </c>
      <c r="H1112" s="72" t="s">
        <v>1718</v>
      </c>
      <c r="I1112" s="72"/>
      <c r="J1112" s="73" t="s">
        <v>1034</v>
      </c>
      <c r="K1112" s="18" t="s">
        <v>2935</v>
      </c>
      <c r="L1112" s="74">
        <v>18.64</v>
      </c>
      <c r="M1112" s="21">
        <v>0</v>
      </c>
      <c r="N1112" s="74">
        <f>L1112*(1+M1112/100)</f>
        <v>18.64</v>
      </c>
      <c r="O1112" s="145"/>
      <c r="P1112" s="22">
        <f>N1112*O1112</f>
        <v>0</v>
      </c>
      <c r="Q1112" s="75">
        <v>1.7600000000000001E-2</v>
      </c>
      <c r="R1112" s="76">
        <f>N1112*Q1112</f>
        <v>0.32806400000000002</v>
      </c>
      <c r="S1112" s="75"/>
      <c r="T1112" s="76">
        <f>N1112*S1112</f>
        <v>0</v>
      </c>
      <c r="U1112" s="22">
        <v>21</v>
      </c>
      <c r="V1112" s="22">
        <f>P1112*(U1112/100)</f>
        <v>0</v>
      </c>
      <c r="W1112" s="22">
        <f>P1112+V1112</f>
        <v>0</v>
      </c>
      <c r="X1112" s="73"/>
      <c r="Y1112" s="72" t="s">
        <v>3134</v>
      </c>
      <c r="Z1112" s="72" t="s">
        <v>3131</v>
      </c>
      <c r="AA1112" s="143" t="s">
        <v>295</v>
      </c>
      <c r="AB1112" s="24" t="s">
        <v>294</v>
      </c>
    </row>
    <row r="1113" spans="6:28" s="71" customFormat="1" outlineLevel="4">
      <c r="F1113" s="17">
        <v>602</v>
      </c>
      <c r="G1113" s="18" t="s">
        <v>2929</v>
      </c>
      <c r="H1113" s="72" t="s">
        <v>4312</v>
      </c>
      <c r="I1113" s="72"/>
      <c r="J1113" s="73" t="s">
        <v>2606</v>
      </c>
      <c r="K1113" s="18" t="s">
        <v>2935</v>
      </c>
      <c r="L1113" s="74">
        <v>18.64</v>
      </c>
      <c r="M1113" s="21">
        <v>0</v>
      </c>
      <c r="N1113" s="74">
        <f>L1113*(1+M1113/100)</f>
        <v>18.64</v>
      </c>
      <c r="O1113" s="145"/>
      <c r="P1113" s="22">
        <f>N1113*O1113</f>
        <v>0</v>
      </c>
      <c r="Q1113" s="75"/>
      <c r="R1113" s="76">
        <f>N1113*Q1113</f>
        <v>0</v>
      </c>
      <c r="S1113" s="75"/>
      <c r="T1113" s="76">
        <f>N1113*S1113</f>
        <v>0</v>
      </c>
      <c r="U1113" s="22">
        <v>21</v>
      </c>
      <c r="V1113" s="22">
        <f>P1113*(U1113/100)</f>
        <v>0</v>
      </c>
      <c r="W1113" s="22">
        <f>P1113+V1113</f>
        <v>0</v>
      </c>
      <c r="X1113" s="73"/>
      <c r="Y1113" s="72" t="s">
        <v>3134</v>
      </c>
      <c r="Z1113" s="72" t="s">
        <v>3131</v>
      </c>
      <c r="AA1113" s="143" t="s">
        <v>296</v>
      </c>
      <c r="AB1113" s="24" t="s">
        <v>294</v>
      </c>
    </row>
    <row r="1114" spans="6:28" s="120" customFormat="1" ht="12.75" customHeight="1" outlineLevel="4">
      <c r="F1114" s="121"/>
      <c r="G1114" s="122"/>
      <c r="H1114" s="122"/>
      <c r="I1114" s="122"/>
      <c r="J1114" s="123"/>
      <c r="K1114" s="122"/>
      <c r="L1114" s="124"/>
      <c r="M1114" s="125"/>
      <c r="N1114" s="124"/>
      <c r="O1114" s="125"/>
      <c r="P1114" s="126"/>
      <c r="Q1114" s="127"/>
      <c r="R1114" s="125"/>
      <c r="S1114" s="125"/>
      <c r="T1114" s="125"/>
      <c r="U1114" s="128" t="s">
        <v>2908</v>
      </c>
      <c r="V1114" s="125"/>
      <c r="W1114" s="125"/>
      <c r="X1114" s="125"/>
      <c r="Y1114" s="122"/>
      <c r="Z1114" s="122"/>
      <c r="AB1114" s="24" t="s">
        <v>294</v>
      </c>
    </row>
    <row r="1115" spans="6:28" s="62" customFormat="1" ht="16.5" customHeight="1" outlineLevel="3">
      <c r="F1115" s="63"/>
      <c r="G1115" s="6"/>
      <c r="H1115" s="64"/>
      <c r="I1115" s="64"/>
      <c r="J1115" s="64" t="s">
        <v>1867</v>
      </c>
      <c r="K1115" s="6"/>
      <c r="L1115" s="65"/>
      <c r="M1115" s="66"/>
      <c r="N1115" s="65"/>
      <c r="O1115" s="66"/>
      <c r="P1115" s="67">
        <f>SUBTOTAL(9,P1116:P1122)</f>
        <v>0</v>
      </c>
      <c r="Q1115" s="68"/>
      <c r="R1115" s="69">
        <f>SUBTOTAL(9,R1116:R1122)</f>
        <v>4.8092999999999999E-3</v>
      </c>
      <c r="S1115" s="66"/>
      <c r="T1115" s="69">
        <f>SUBTOTAL(9,T1116:T1122)</f>
        <v>0</v>
      </c>
      <c r="U1115" s="118" t="s">
        <v>2908</v>
      </c>
      <c r="V1115" s="67">
        <f>SUBTOTAL(9,V1116:V1122)</f>
        <v>0</v>
      </c>
      <c r="W1115" s="67">
        <f>SUBTOTAL(9,W1116:W1122)</f>
        <v>0</v>
      </c>
      <c r="X1115" s="70"/>
      <c r="Y1115" s="26"/>
      <c r="Z1115" s="26"/>
      <c r="AB1115" s="24" t="s">
        <v>294</v>
      </c>
    </row>
    <row r="1116" spans="6:28" s="71" customFormat="1" outlineLevel="4">
      <c r="F1116" s="17">
        <v>603</v>
      </c>
      <c r="G1116" s="18" t="s">
        <v>2929</v>
      </c>
      <c r="H1116" s="72" t="s">
        <v>4395</v>
      </c>
      <c r="I1116" s="72"/>
      <c r="J1116" s="73" t="s">
        <v>1649</v>
      </c>
      <c r="K1116" s="18" t="s">
        <v>2935</v>
      </c>
      <c r="L1116" s="74">
        <v>20.91</v>
      </c>
      <c r="M1116" s="21"/>
      <c r="N1116" s="74">
        <f>L1116*(1+M1116/100)</f>
        <v>20.91</v>
      </c>
      <c r="O1116" s="145"/>
      <c r="P1116" s="22">
        <f>N1116*O1116</f>
        <v>0</v>
      </c>
      <c r="Q1116" s="75"/>
      <c r="R1116" s="76">
        <f>N1116*Q1116</f>
        <v>0</v>
      </c>
      <c r="S1116" s="75"/>
      <c r="T1116" s="76">
        <f>N1116*S1116</f>
        <v>0</v>
      </c>
      <c r="U1116" s="22">
        <v>21</v>
      </c>
      <c r="V1116" s="22">
        <f>P1116*(U1116/100)</f>
        <v>0</v>
      </c>
      <c r="W1116" s="22">
        <f>P1116+V1116</f>
        <v>0</v>
      </c>
      <c r="X1116" s="73"/>
      <c r="Y1116" s="72" t="s">
        <v>3134</v>
      </c>
      <c r="Z1116" s="72" t="s">
        <v>3131</v>
      </c>
      <c r="AA1116" s="143" t="s">
        <v>296</v>
      </c>
      <c r="AB1116" s="24" t="s">
        <v>294</v>
      </c>
    </row>
    <row r="1117" spans="6:28" s="77" customFormat="1" outlineLevel="5">
      <c r="F1117" s="78"/>
      <c r="G1117" s="79"/>
      <c r="H1117" s="79"/>
      <c r="I1117" s="79"/>
      <c r="J1117" s="80" t="s">
        <v>1366</v>
      </c>
      <c r="K1117" s="79"/>
      <c r="L1117" s="81">
        <v>20.91</v>
      </c>
      <c r="M1117" s="82"/>
      <c r="N1117" s="83"/>
      <c r="O1117" s="82"/>
      <c r="P1117" s="84"/>
      <c r="Q1117" s="85"/>
      <c r="R1117" s="82"/>
      <c r="S1117" s="82"/>
      <c r="T1117" s="82"/>
      <c r="U1117" s="119" t="s">
        <v>2908</v>
      </c>
      <c r="V1117" s="82"/>
      <c r="W1117" s="82"/>
      <c r="X1117" s="80"/>
      <c r="Y1117" s="79"/>
      <c r="Z1117" s="79"/>
      <c r="AB1117" s="24" t="s">
        <v>294</v>
      </c>
    </row>
    <row r="1118" spans="6:28" s="71" customFormat="1" outlineLevel="4">
      <c r="F1118" s="17">
        <v>604</v>
      </c>
      <c r="G1118" s="18" t="s">
        <v>2929</v>
      </c>
      <c r="H1118" s="72" t="s">
        <v>4310</v>
      </c>
      <c r="I1118" s="72"/>
      <c r="J1118" s="73" t="s">
        <v>2867</v>
      </c>
      <c r="K1118" s="18" t="s">
        <v>2935</v>
      </c>
      <c r="L1118" s="74">
        <v>20.91</v>
      </c>
      <c r="M1118" s="21">
        <v>0</v>
      </c>
      <c r="N1118" s="74">
        <f>L1118*(1+M1118/100)</f>
        <v>20.91</v>
      </c>
      <c r="O1118" s="145"/>
      <c r="P1118" s="22">
        <f>N1118*O1118</f>
        <v>0</v>
      </c>
      <c r="Q1118" s="75">
        <v>1.0000000000000001E-5</v>
      </c>
      <c r="R1118" s="76">
        <f>N1118*Q1118</f>
        <v>2.0910000000000001E-4</v>
      </c>
      <c r="S1118" s="75"/>
      <c r="T1118" s="76">
        <f>N1118*S1118</f>
        <v>0</v>
      </c>
      <c r="U1118" s="22">
        <v>21</v>
      </c>
      <c r="V1118" s="22">
        <f>P1118*(U1118/100)</f>
        <v>0</v>
      </c>
      <c r="W1118" s="22">
        <f>P1118+V1118</f>
        <v>0</v>
      </c>
      <c r="X1118" s="73"/>
      <c r="Y1118" s="72" t="s">
        <v>3134</v>
      </c>
      <c r="Z1118" s="72" t="s">
        <v>3131</v>
      </c>
      <c r="AA1118" s="143" t="s">
        <v>296</v>
      </c>
      <c r="AB1118" s="24" t="s">
        <v>294</v>
      </c>
    </row>
    <row r="1119" spans="6:28" s="71" customFormat="1" outlineLevel="4">
      <c r="F1119" s="17">
        <v>605</v>
      </c>
      <c r="G1119" s="18" t="s">
        <v>2929</v>
      </c>
      <c r="H1119" s="72" t="s">
        <v>1746</v>
      </c>
      <c r="I1119" s="72"/>
      <c r="J1119" s="73" t="s">
        <v>909</v>
      </c>
      <c r="K1119" s="18" t="s">
        <v>2935</v>
      </c>
      <c r="L1119" s="74">
        <v>20.91</v>
      </c>
      <c r="M1119" s="21">
        <v>0</v>
      </c>
      <c r="N1119" s="74">
        <f>L1119*(1+M1119/100)</f>
        <v>20.91</v>
      </c>
      <c r="O1119" s="145"/>
      <c r="P1119" s="22">
        <f>N1119*O1119</f>
        <v>0</v>
      </c>
      <c r="Q1119" s="75">
        <v>5.0000000000000002E-5</v>
      </c>
      <c r="R1119" s="76">
        <f>N1119*Q1119</f>
        <v>1.0455E-3</v>
      </c>
      <c r="S1119" s="75"/>
      <c r="T1119" s="76">
        <f>N1119*S1119</f>
        <v>0</v>
      </c>
      <c r="U1119" s="22">
        <v>21</v>
      </c>
      <c r="V1119" s="22">
        <f>P1119*(U1119/100)</f>
        <v>0</v>
      </c>
      <c r="W1119" s="22">
        <f>P1119+V1119</f>
        <v>0</v>
      </c>
      <c r="X1119" s="73"/>
      <c r="Y1119" s="72" t="s">
        <v>3134</v>
      </c>
      <c r="Z1119" s="72" t="s">
        <v>3131</v>
      </c>
      <c r="AA1119" s="143" t="s">
        <v>295</v>
      </c>
      <c r="AB1119" s="24" t="s">
        <v>294</v>
      </c>
    </row>
    <row r="1120" spans="6:28" s="71" customFormat="1" ht="24" outlineLevel="4">
      <c r="F1120" s="17">
        <v>606</v>
      </c>
      <c r="G1120" s="18" t="s">
        <v>2929</v>
      </c>
      <c r="H1120" s="72" t="s">
        <v>1745</v>
      </c>
      <c r="I1120" s="72"/>
      <c r="J1120" s="73" t="s">
        <v>591</v>
      </c>
      <c r="K1120" s="18" t="s">
        <v>2935</v>
      </c>
      <c r="L1120" s="74">
        <v>20.91</v>
      </c>
      <c r="M1120" s="21">
        <v>0</v>
      </c>
      <c r="N1120" s="74">
        <f>L1120*(1+M1120/100)</f>
        <v>20.91</v>
      </c>
      <c r="O1120" s="145"/>
      <c r="P1120" s="22">
        <f>N1120*O1120</f>
        <v>0</v>
      </c>
      <c r="Q1120" s="75">
        <v>6.9999999999999994E-5</v>
      </c>
      <c r="R1120" s="76">
        <f>N1120*Q1120</f>
        <v>1.4636999999999999E-3</v>
      </c>
      <c r="S1120" s="75"/>
      <c r="T1120" s="76">
        <f>N1120*S1120</f>
        <v>0</v>
      </c>
      <c r="U1120" s="22">
        <v>21</v>
      </c>
      <c r="V1120" s="22">
        <f>P1120*(U1120/100)</f>
        <v>0</v>
      </c>
      <c r="W1120" s="22">
        <f>P1120+V1120</f>
        <v>0</v>
      </c>
      <c r="X1120" s="73"/>
      <c r="Y1120" s="72" t="s">
        <v>3134</v>
      </c>
      <c r="Z1120" s="72" t="s">
        <v>3131</v>
      </c>
      <c r="AA1120" s="143" t="s">
        <v>295</v>
      </c>
      <c r="AB1120" s="24" t="s">
        <v>294</v>
      </c>
    </row>
    <row r="1121" spans="6:28" s="71" customFormat="1" outlineLevel="4">
      <c r="F1121" s="17">
        <v>607</v>
      </c>
      <c r="G1121" s="18" t="s">
        <v>2929</v>
      </c>
      <c r="H1121" s="72" t="s">
        <v>4309</v>
      </c>
      <c r="I1121" s="72"/>
      <c r="J1121" s="73" t="s">
        <v>2890</v>
      </c>
      <c r="K1121" s="18" t="s">
        <v>2935</v>
      </c>
      <c r="L1121" s="74">
        <v>20.91</v>
      </c>
      <c r="M1121" s="21">
        <v>0</v>
      </c>
      <c r="N1121" s="74">
        <f>L1121*(1+M1121/100)</f>
        <v>20.91</v>
      </c>
      <c r="O1121" s="145"/>
      <c r="P1121" s="22">
        <f>N1121*O1121</f>
        <v>0</v>
      </c>
      <c r="Q1121" s="75">
        <v>1E-4</v>
      </c>
      <c r="R1121" s="76">
        <f>N1121*Q1121</f>
        <v>2.091E-3</v>
      </c>
      <c r="S1121" s="75"/>
      <c r="T1121" s="76">
        <f>N1121*S1121</f>
        <v>0</v>
      </c>
      <c r="U1121" s="22">
        <v>21</v>
      </c>
      <c r="V1121" s="22">
        <f>P1121*(U1121/100)</f>
        <v>0</v>
      </c>
      <c r="W1121" s="22">
        <f>P1121+V1121</f>
        <v>0</v>
      </c>
      <c r="X1121" s="73"/>
      <c r="Y1121" s="72" t="s">
        <v>3134</v>
      </c>
      <c r="Z1121" s="72" t="s">
        <v>3131</v>
      </c>
      <c r="AA1121" s="143" t="s">
        <v>296</v>
      </c>
      <c r="AB1121" s="24" t="s">
        <v>294</v>
      </c>
    </row>
    <row r="1122" spans="6:28" s="120" customFormat="1" ht="12.75" customHeight="1" outlineLevel="4">
      <c r="F1122" s="121"/>
      <c r="G1122" s="122"/>
      <c r="H1122" s="122"/>
      <c r="I1122" s="122"/>
      <c r="J1122" s="123"/>
      <c r="K1122" s="122"/>
      <c r="L1122" s="124"/>
      <c r="M1122" s="125"/>
      <c r="N1122" s="124"/>
      <c r="O1122" s="125"/>
      <c r="P1122" s="126"/>
      <c r="Q1122" s="127"/>
      <c r="R1122" s="125"/>
      <c r="S1122" s="125"/>
      <c r="T1122" s="125"/>
      <c r="U1122" s="128" t="s">
        <v>2908</v>
      </c>
      <c r="V1122" s="125"/>
      <c r="W1122" s="125"/>
      <c r="X1122" s="125"/>
      <c r="Y1122" s="122"/>
      <c r="Z1122" s="122"/>
      <c r="AB1122" s="24" t="s">
        <v>294</v>
      </c>
    </row>
    <row r="1123" spans="6:28" s="62" customFormat="1" ht="16.5" customHeight="1" outlineLevel="3">
      <c r="F1123" s="63"/>
      <c r="G1123" s="6"/>
      <c r="H1123" s="64"/>
      <c r="I1123" s="64"/>
      <c r="J1123" s="64" t="s">
        <v>1392</v>
      </c>
      <c r="K1123" s="6"/>
      <c r="L1123" s="65"/>
      <c r="M1123" s="66"/>
      <c r="N1123" s="65"/>
      <c r="O1123" s="66"/>
      <c r="P1123" s="67">
        <f>SUBTOTAL(9,P1124:P1130)</f>
        <v>0</v>
      </c>
      <c r="Q1123" s="68"/>
      <c r="R1123" s="69">
        <f>SUBTOTAL(9,R1124:R1130)</f>
        <v>1.28772</v>
      </c>
      <c r="S1123" s="66"/>
      <c r="T1123" s="69">
        <f>SUBTOTAL(9,T1124:T1130)</f>
        <v>0.30659999999999998</v>
      </c>
      <c r="U1123" s="118" t="s">
        <v>2908</v>
      </c>
      <c r="V1123" s="67">
        <f>SUBTOTAL(9,V1124:V1130)</f>
        <v>0</v>
      </c>
      <c r="W1123" s="67">
        <f>SUBTOTAL(9,W1124:W1130)</f>
        <v>0</v>
      </c>
      <c r="X1123" s="70"/>
      <c r="Y1123" s="26"/>
      <c r="Z1123" s="26"/>
      <c r="AB1123" s="24" t="s">
        <v>294</v>
      </c>
    </row>
    <row r="1124" spans="6:28" s="71" customFormat="1" outlineLevel="4">
      <c r="F1124" s="17">
        <v>608</v>
      </c>
      <c r="G1124" s="18" t="s">
        <v>2929</v>
      </c>
      <c r="H1124" s="72" t="s">
        <v>4395</v>
      </c>
      <c r="I1124" s="72"/>
      <c r="J1124" s="73" t="s">
        <v>1649</v>
      </c>
      <c r="K1124" s="18" t="s">
        <v>2935</v>
      </c>
      <c r="L1124" s="74">
        <v>21.9</v>
      </c>
      <c r="M1124" s="21"/>
      <c r="N1124" s="74">
        <f>L1124*(1+M1124/100)</f>
        <v>21.9</v>
      </c>
      <c r="O1124" s="145"/>
      <c r="P1124" s="22">
        <f>N1124*O1124</f>
        <v>0</v>
      </c>
      <c r="Q1124" s="75"/>
      <c r="R1124" s="76">
        <f>N1124*Q1124</f>
        <v>0</v>
      </c>
      <c r="S1124" s="75"/>
      <c r="T1124" s="76">
        <f>N1124*S1124</f>
        <v>0</v>
      </c>
      <c r="U1124" s="22">
        <v>21</v>
      </c>
      <c r="V1124" s="22">
        <f>P1124*(U1124/100)</f>
        <v>0</v>
      </c>
      <c r="W1124" s="22">
        <f>P1124+V1124</f>
        <v>0</v>
      </c>
      <c r="X1124" s="73"/>
      <c r="Y1124" s="72" t="s">
        <v>3134</v>
      </c>
      <c r="Z1124" s="72" t="s">
        <v>3131</v>
      </c>
      <c r="AA1124" s="143" t="s">
        <v>296</v>
      </c>
      <c r="AB1124" s="24" t="s">
        <v>294</v>
      </c>
    </row>
    <row r="1125" spans="6:28" s="77" customFormat="1" outlineLevel="5">
      <c r="F1125" s="78"/>
      <c r="G1125" s="79"/>
      <c r="H1125" s="79"/>
      <c r="I1125" s="79"/>
      <c r="J1125" s="80" t="s">
        <v>1500</v>
      </c>
      <c r="K1125" s="79"/>
      <c r="L1125" s="81">
        <v>21.9</v>
      </c>
      <c r="M1125" s="82"/>
      <c r="N1125" s="83"/>
      <c r="O1125" s="82"/>
      <c r="P1125" s="84"/>
      <c r="Q1125" s="85"/>
      <c r="R1125" s="82"/>
      <c r="S1125" s="82"/>
      <c r="T1125" s="82"/>
      <c r="U1125" s="119" t="s">
        <v>2908</v>
      </c>
      <c r="V1125" s="82"/>
      <c r="W1125" s="82"/>
      <c r="X1125" s="80"/>
      <c r="Y1125" s="79"/>
      <c r="Z1125" s="79"/>
      <c r="AB1125" s="24" t="s">
        <v>294</v>
      </c>
    </row>
    <row r="1126" spans="6:28" s="71" customFormat="1" ht="24" outlineLevel="4">
      <c r="F1126" s="17">
        <v>609</v>
      </c>
      <c r="G1126" s="18" t="s">
        <v>2929</v>
      </c>
      <c r="H1126" s="72" t="s">
        <v>1743</v>
      </c>
      <c r="I1126" s="72"/>
      <c r="J1126" s="73" t="s">
        <v>1096</v>
      </c>
      <c r="K1126" s="18" t="s">
        <v>2935</v>
      </c>
      <c r="L1126" s="74">
        <v>21.9</v>
      </c>
      <c r="M1126" s="21">
        <v>0</v>
      </c>
      <c r="N1126" s="74">
        <f>L1126*(1+M1126/100)</f>
        <v>21.9</v>
      </c>
      <c r="O1126" s="145"/>
      <c r="P1126" s="22">
        <f>N1126*O1126</f>
        <v>0</v>
      </c>
      <c r="Q1126" s="75">
        <v>4.1200000000000001E-2</v>
      </c>
      <c r="R1126" s="76">
        <f>N1126*Q1126</f>
        <v>0.90227999999999997</v>
      </c>
      <c r="S1126" s="75"/>
      <c r="T1126" s="76">
        <f>N1126*S1126</f>
        <v>0</v>
      </c>
      <c r="U1126" s="22">
        <v>21</v>
      </c>
      <c r="V1126" s="22">
        <f>P1126*(U1126/100)</f>
        <v>0</v>
      </c>
      <c r="W1126" s="22">
        <f>P1126+V1126</f>
        <v>0</v>
      </c>
      <c r="X1126" s="73"/>
      <c r="Y1126" s="72" t="s">
        <v>3134</v>
      </c>
      <c r="Z1126" s="72" t="s">
        <v>3131</v>
      </c>
      <c r="AA1126" s="143" t="s">
        <v>295</v>
      </c>
      <c r="AB1126" s="24" t="s">
        <v>294</v>
      </c>
    </row>
    <row r="1127" spans="6:28" s="71" customFormat="1" outlineLevel="4">
      <c r="F1127" s="17">
        <v>610</v>
      </c>
      <c r="G1127" s="18" t="s">
        <v>2906</v>
      </c>
      <c r="H1127" s="72" t="s">
        <v>2984</v>
      </c>
      <c r="I1127" s="72"/>
      <c r="J1127" s="73" t="s">
        <v>1389</v>
      </c>
      <c r="K1127" s="18" t="s">
        <v>2935</v>
      </c>
      <c r="L1127" s="74">
        <v>21.9</v>
      </c>
      <c r="M1127" s="21">
        <v>0</v>
      </c>
      <c r="N1127" s="74">
        <f>L1127*(1+M1127/100)</f>
        <v>21.9</v>
      </c>
      <c r="O1127" s="145"/>
      <c r="P1127" s="22">
        <f>N1127*O1127</f>
        <v>0</v>
      </c>
      <c r="Q1127" s="75"/>
      <c r="R1127" s="76">
        <f>N1127*Q1127</f>
        <v>0</v>
      </c>
      <c r="S1127" s="75"/>
      <c r="T1127" s="76">
        <f>N1127*S1127</f>
        <v>0</v>
      </c>
      <c r="U1127" s="22">
        <v>21</v>
      </c>
      <c r="V1127" s="22">
        <f>P1127*(U1127/100)</f>
        <v>0</v>
      </c>
      <c r="W1127" s="22">
        <f>P1127+V1127</f>
        <v>0</v>
      </c>
      <c r="X1127" s="73"/>
      <c r="Y1127" s="72" t="s">
        <v>3134</v>
      </c>
      <c r="Z1127" s="72" t="s">
        <v>3131</v>
      </c>
      <c r="AA1127" s="143" t="s">
        <v>295</v>
      </c>
      <c r="AB1127" s="24" t="s">
        <v>294</v>
      </c>
    </row>
    <row r="1128" spans="6:28" s="71" customFormat="1" outlineLevel="4">
      <c r="F1128" s="17">
        <v>611</v>
      </c>
      <c r="G1128" s="18" t="s">
        <v>2929</v>
      </c>
      <c r="H1128" s="72" t="s">
        <v>1766</v>
      </c>
      <c r="I1128" s="72"/>
      <c r="J1128" s="73" t="s">
        <v>2299</v>
      </c>
      <c r="K1128" s="18" t="s">
        <v>2935</v>
      </c>
      <c r="L1128" s="74">
        <v>21.9</v>
      </c>
      <c r="M1128" s="21">
        <v>0</v>
      </c>
      <c r="N1128" s="74">
        <f>L1128*(1+M1128/100)</f>
        <v>21.9</v>
      </c>
      <c r="O1128" s="145"/>
      <c r="P1128" s="22">
        <f>N1128*O1128</f>
        <v>0</v>
      </c>
      <c r="Q1128" s="75"/>
      <c r="R1128" s="76">
        <f>N1128*Q1128</f>
        <v>0</v>
      </c>
      <c r="S1128" s="75">
        <v>1.4E-2</v>
      </c>
      <c r="T1128" s="76">
        <f>N1128*S1128</f>
        <v>0.30659999999999998</v>
      </c>
      <c r="U1128" s="22">
        <v>21</v>
      </c>
      <c r="V1128" s="22">
        <f>P1128*(U1128/100)</f>
        <v>0</v>
      </c>
      <c r="W1128" s="22">
        <f>P1128+V1128</f>
        <v>0</v>
      </c>
      <c r="X1128" s="73"/>
      <c r="Y1128" s="72" t="s">
        <v>3134</v>
      </c>
      <c r="Z1128" s="72" t="s">
        <v>3131</v>
      </c>
      <c r="AA1128" s="143" t="s">
        <v>295</v>
      </c>
      <c r="AB1128" s="24" t="s">
        <v>294</v>
      </c>
    </row>
    <row r="1129" spans="6:28" s="71" customFormat="1" outlineLevel="4">
      <c r="F1129" s="17">
        <v>612</v>
      </c>
      <c r="G1129" s="18" t="s">
        <v>2929</v>
      </c>
      <c r="H1129" s="72" t="s">
        <v>1718</v>
      </c>
      <c r="I1129" s="72"/>
      <c r="J1129" s="73" t="s">
        <v>1034</v>
      </c>
      <c r="K1129" s="18" t="s">
        <v>2935</v>
      </c>
      <c r="L1129" s="74">
        <v>21.9</v>
      </c>
      <c r="M1129" s="21">
        <v>0</v>
      </c>
      <c r="N1129" s="74">
        <f>L1129*(1+M1129/100)</f>
        <v>21.9</v>
      </c>
      <c r="O1129" s="145"/>
      <c r="P1129" s="22">
        <f>N1129*O1129</f>
        <v>0</v>
      </c>
      <c r="Q1129" s="75">
        <v>1.7600000000000001E-2</v>
      </c>
      <c r="R1129" s="76">
        <f>N1129*Q1129</f>
        <v>0.38544</v>
      </c>
      <c r="S1129" s="75"/>
      <c r="T1129" s="76">
        <f>N1129*S1129</f>
        <v>0</v>
      </c>
      <c r="U1129" s="22">
        <v>21</v>
      </c>
      <c r="V1129" s="22">
        <f>P1129*(U1129/100)</f>
        <v>0</v>
      </c>
      <c r="W1129" s="22">
        <f>P1129+V1129</f>
        <v>0</v>
      </c>
      <c r="X1129" s="73"/>
      <c r="Y1129" s="72" t="s">
        <v>3134</v>
      </c>
      <c r="Z1129" s="72" t="s">
        <v>3131</v>
      </c>
      <c r="AA1129" s="143" t="s">
        <v>295</v>
      </c>
      <c r="AB1129" s="24" t="s">
        <v>294</v>
      </c>
    </row>
    <row r="1130" spans="6:28" s="120" customFormat="1" ht="12.75" customHeight="1" outlineLevel="4">
      <c r="F1130" s="121"/>
      <c r="G1130" s="122"/>
      <c r="H1130" s="122"/>
      <c r="I1130" s="122"/>
      <c r="J1130" s="123"/>
      <c r="K1130" s="122"/>
      <c r="L1130" s="124"/>
      <c r="M1130" s="125"/>
      <c r="N1130" s="124"/>
      <c r="O1130" s="125"/>
      <c r="P1130" s="126"/>
      <c r="Q1130" s="127"/>
      <c r="R1130" s="125"/>
      <c r="S1130" s="125"/>
      <c r="T1130" s="125"/>
      <c r="U1130" s="128" t="s">
        <v>2908</v>
      </c>
      <c r="V1130" s="125"/>
      <c r="W1130" s="125"/>
      <c r="X1130" s="125"/>
      <c r="Y1130" s="122"/>
      <c r="Z1130" s="122"/>
      <c r="AB1130" s="24" t="s">
        <v>294</v>
      </c>
    </row>
    <row r="1131" spans="6:28" s="62" customFormat="1" ht="16.5" customHeight="1" outlineLevel="3">
      <c r="F1131" s="63"/>
      <c r="G1131" s="6"/>
      <c r="H1131" s="64"/>
      <c r="I1131" s="64"/>
      <c r="J1131" s="64" t="s">
        <v>2583</v>
      </c>
      <c r="K1131" s="6"/>
      <c r="L1131" s="65"/>
      <c r="M1131" s="66"/>
      <c r="N1131" s="65"/>
      <c r="O1131" s="66"/>
      <c r="P1131" s="67">
        <f>SUBTOTAL(9,P1132:P1138)</f>
        <v>0</v>
      </c>
      <c r="Q1131" s="68"/>
      <c r="R1131" s="69">
        <f>SUBTOTAL(9,R1132:R1138)</f>
        <v>2.2522320000000002</v>
      </c>
      <c r="S1131" s="66"/>
      <c r="T1131" s="69">
        <f>SUBTOTAL(9,T1132:T1138)</f>
        <v>4.4409600000000005</v>
      </c>
      <c r="U1131" s="118" t="s">
        <v>2908</v>
      </c>
      <c r="V1131" s="67">
        <f>SUBTOTAL(9,V1132:V1138)</f>
        <v>0</v>
      </c>
      <c r="W1131" s="67">
        <f>SUBTOTAL(9,W1132:W1138)</f>
        <v>0</v>
      </c>
      <c r="X1131" s="70"/>
      <c r="Y1131" s="26"/>
      <c r="Z1131" s="26"/>
      <c r="AB1131" s="24" t="s">
        <v>294</v>
      </c>
    </row>
    <row r="1132" spans="6:28" s="71" customFormat="1" outlineLevel="4">
      <c r="F1132" s="17">
        <v>613</v>
      </c>
      <c r="G1132" s="18" t="s">
        <v>2929</v>
      </c>
      <c r="H1132" s="72" t="s">
        <v>1747</v>
      </c>
      <c r="I1132" s="72"/>
      <c r="J1132" s="73" t="s">
        <v>1477</v>
      </c>
      <c r="K1132" s="18" t="s">
        <v>2935</v>
      </c>
      <c r="L1132" s="74">
        <v>4.32</v>
      </c>
      <c r="M1132" s="21">
        <v>0</v>
      </c>
      <c r="N1132" s="74">
        <f>L1132*(1+M1132/100)</f>
        <v>4.32</v>
      </c>
      <c r="O1132" s="145"/>
      <c r="P1132" s="22">
        <f>N1132*O1132</f>
        <v>0</v>
      </c>
      <c r="Q1132" s="75"/>
      <c r="R1132" s="76">
        <f>N1132*Q1132</f>
        <v>0</v>
      </c>
      <c r="S1132" s="75"/>
      <c r="T1132" s="76">
        <f>N1132*S1132</f>
        <v>0</v>
      </c>
      <c r="U1132" s="22">
        <v>21</v>
      </c>
      <c r="V1132" s="22">
        <f>P1132*(U1132/100)</f>
        <v>0</v>
      </c>
      <c r="W1132" s="22">
        <f>P1132+V1132</f>
        <v>0</v>
      </c>
      <c r="X1132" s="73"/>
      <c r="Y1132" s="72" t="s">
        <v>3134</v>
      </c>
      <c r="Z1132" s="72" t="s">
        <v>3131</v>
      </c>
      <c r="AA1132" s="143" t="s">
        <v>295</v>
      </c>
      <c r="AB1132" s="24" t="s">
        <v>294</v>
      </c>
    </row>
    <row r="1133" spans="6:28" s="77" customFormat="1" outlineLevel="5">
      <c r="F1133" s="78"/>
      <c r="G1133" s="79"/>
      <c r="H1133" s="79"/>
      <c r="I1133" s="79"/>
      <c r="J1133" s="80" t="s">
        <v>2416</v>
      </c>
      <c r="K1133" s="79"/>
      <c r="L1133" s="81">
        <v>4.32</v>
      </c>
      <c r="M1133" s="82"/>
      <c r="N1133" s="83"/>
      <c r="O1133" s="82"/>
      <c r="P1133" s="84"/>
      <c r="Q1133" s="85"/>
      <c r="R1133" s="82"/>
      <c r="S1133" s="82"/>
      <c r="T1133" s="82"/>
      <c r="U1133" s="119" t="s">
        <v>2908</v>
      </c>
      <c r="V1133" s="82"/>
      <c r="W1133" s="82"/>
      <c r="X1133" s="80"/>
      <c r="Y1133" s="79"/>
      <c r="Z1133" s="79"/>
      <c r="AB1133" s="24" t="s">
        <v>294</v>
      </c>
    </row>
    <row r="1134" spans="6:28" s="71" customFormat="1" outlineLevel="4">
      <c r="F1134" s="17">
        <v>614</v>
      </c>
      <c r="G1134" s="18" t="s">
        <v>2929</v>
      </c>
      <c r="H1134" s="72" t="s">
        <v>1766</v>
      </c>
      <c r="I1134" s="72"/>
      <c r="J1134" s="73" t="s">
        <v>2299</v>
      </c>
      <c r="K1134" s="18" t="s">
        <v>2935</v>
      </c>
      <c r="L1134" s="74">
        <v>4.32</v>
      </c>
      <c r="M1134" s="21">
        <v>0</v>
      </c>
      <c r="N1134" s="74">
        <f>L1134*(1+M1134/100)</f>
        <v>4.32</v>
      </c>
      <c r="O1134" s="145"/>
      <c r="P1134" s="22">
        <f>N1134*O1134</f>
        <v>0</v>
      </c>
      <c r="Q1134" s="75"/>
      <c r="R1134" s="76">
        <f>N1134*Q1134</f>
        <v>0</v>
      </c>
      <c r="S1134" s="75">
        <v>1.4E-2</v>
      </c>
      <c r="T1134" s="76">
        <f>N1134*S1134</f>
        <v>6.0480000000000006E-2</v>
      </c>
      <c r="U1134" s="22">
        <v>21</v>
      </c>
      <c r="V1134" s="22">
        <f>P1134*(U1134/100)</f>
        <v>0</v>
      </c>
      <c r="W1134" s="22">
        <f>P1134+V1134</f>
        <v>0</v>
      </c>
      <c r="X1134" s="73"/>
      <c r="Y1134" s="72" t="s">
        <v>3134</v>
      </c>
      <c r="Z1134" s="72" t="s">
        <v>3131</v>
      </c>
      <c r="AA1134" s="143" t="s">
        <v>295</v>
      </c>
      <c r="AB1134" s="24" t="s">
        <v>294</v>
      </c>
    </row>
    <row r="1135" spans="6:28" s="71" customFormat="1" ht="24" outlineLevel="4">
      <c r="F1135" s="17">
        <v>615</v>
      </c>
      <c r="G1135" s="18" t="s">
        <v>2929</v>
      </c>
      <c r="H1135" s="72" t="s">
        <v>1767</v>
      </c>
      <c r="I1135" s="72"/>
      <c r="J1135" s="73" t="s">
        <v>1071</v>
      </c>
      <c r="K1135" s="18" t="s">
        <v>2935</v>
      </c>
      <c r="L1135" s="74">
        <v>4.32</v>
      </c>
      <c r="M1135" s="21">
        <v>0</v>
      </c>
      <c r="N1135" s="74">
        <f>L1135*(1+M1135/100)</f>
        <v>4.32</v>
      </c>
      <c r="O1135" s="145"/>
      <c r="P1135" s="22">
        <f>N1135*O1135</f>
        <v>0</v>
      </c>
      <c r="Q1135" s="75">
        <v>0.50375000000000003</v>
      </c>
      <c r="R1135" s="76">
        <f>N1135*Q1135</f>
        <v>2.1762000000000001</v>
      </c>
      <c r="S1135" s="75">
        <v>1</v>
      </c>
      <c r="T1135" s="76">
        <f>N1135*S1135</f>
        <v>4.32</v>
      </c>
      <c r="U1135" s="22">
        <v>21</v>
      </c>
      <c r="V1135" s="22">
        <f>P1135*(U1135/100)</f>
        <v>0</v>
      </c>
      <c r="W1135" s="22">
        <f>P1135+V1135</f>
        <v>0</v>
      </c>
      <c r="X1135" s="73"/>
      <c r="Y1135" s="72" t="s">
        <v>3134</v>
      </c>
      <c r="Z1135" s="72" t="s">
        <v>3131</v>
      </c>
      <c r="AA1135" s="143" t="s">
        <v>295</v>
      </c>
      <c r="AB1135" s="24" t="s">
        <v>294</v>
      </c>
    </row>
    <row r="1136" spans="6:28" s="71" customFormat="1" outlineLevel="4">
      <c r="F1136" s="17">
        <v>616</v>
      </c>
      <c r="G1136" s="18" t="s">
        <v>2929</v>
      </c>
      <c r="H1136" s="72" t="s">
        <v>1766</v>
      </c>
      <c r="I1136" s="72"/>
      <c r="J1136" s="73" t="s">
        <v>2299</v>
      </c>
      <c r="K1136" s="18" t="s">
        <v>2935</v>
      </c>
      <c r="L1136" s="74">
        <v>4.32</v>
      </c>
      <c r="M1136" s="21">
        <v>0</v>
      </c>
      <c r="N1136" s="74">
        <f>L1136*(1+M1136/100)</f>
        <v>4.32</v>
      </c>
      <c r="O1136" s="145"/>
      <c r="P1136" s="22">
        <f>N1136*O1136</f>
        <v>0</v>
      </c>
      <c r="Q1136" s="75"/>
      <c r="R1136" s="76">
        <f>N1136*Q1136</f>
        <v>0</v>
      </c>
      <c r="S1136" s="75">
        <v>1.4E-2</v>
      </c>
      <c r="T1136" s="76">
        <f>N1136*S1136</f>
        <v>6.0480000000000006E-2</v>
      </c>
      <c r="U1136" s="22">
        <v>21</v>
      </c>
      <c r="V1136" s="22">
        <f>P1136*(U1136/100)</f>
        <v>0</v>
      </c>
      <c r="W1136" s="22">
        <f>P1136+V1136</f>
        <v>0</v>
      </c>
      <c r="X1136" s="73"/>
      <c r="Y1136" s="72" t="s">
        <v>3134</v>
      </c>
      <c r="Z1136" s="72" t="s">
        <v>3131</v>
      </c>
      <c r="AA1136" s="143" t="s">
        <v>295</v>
      </c>
      <c r="AB1136" s="24" t="s">
        <v>294</v>
      </c>
    </row>
    <row r="1137" spans="6:28" s="71" customFormat="1" outlineLevel="4">
      <c r="F1137" s="17">
        <v>617</v>
      </c>
      <c r="G1137" s="18" t="s">
        <v>2929</v>
      </c>
      <c r="H1137" s="72" t="s">
        <v>1717</v>
      </c>
      <c r="I1137" s="72"/>
      <c r="J1137" s="73" t="s">
        <v>1617</v>
      </c>
      <c r="K1137" s="18" t="s">
        <v>2935</v>
      </c>
      <c r="L1137" s="74">
        <v>4.32</v>
      </c>
      <c r="M1137" s="21">
        <v>0</v>
      </c>
      <c r="N1137" s="74">
        <f>L1137*(1+M1137/100)</f>
        <v>4.32</v>
      </c>
      <c r="O1137" s="145"/>
      <c r="P1137" s="22">
        <f>N1137*O1137</f>
        <v>0</v>
      </c>
      <c r="Q1137" s="75">
        <v>1.7600000000000001E-2</v>
      </c>
      <c r="R1137" s="76">
        <f>N1137*Q1137</f>
        <v>7.6032000000000016E-2</v>
      </c>
      <c r="S1137" s="75"/>
      <c r="T1137" s="76">
        <f>N1137*S1137</f>
        <v>0</v>
      </c>
      <c r="U1137" s="22">
        <v>21</v>
      </c>
      <c r="V1137" s="22">
        <f>P1137*(U1137/100)</f>
        <v>0</v>
      </c>
      <c r="W1137" s="22">
        <f>P1137+V1137</f>
        <v>0</v>
      </c>
      <c r="X1137" s="73"/>
      <c r="Y1137" s="72" t="s">
        <v>3134</v>
      </c>
      <c r="Z1137" s="72" t="s">
        <v>3131</v>
      </c>
      <c r="AA1137" s="143" t="s">
        <v>295</v>
      </c>
      <c r="AB1137" s="24" t="s">
        <v>294</v>
      </c>
    </row>
    <row r="1138" spans="6:28" s="120" customFormat="1" ht="12.75" customHeight="1" outlineLevel="4">
      <c r="F1138" s="121"/>
      <c r="G1138" s="122"/>
      <c r="H1138" s="122"/>
      <c r="I1138" s="122"/>
      <c r="J1138" s="123"/>
      <c r="K1138" s="122"/>
      <c r="L1138" s="124"/>
      <c r="M1138" s="125"/>
      <c r="N1138" s="124"/>
      <c r="O1138" s="125"/>
      <c r="P1138" s="126"/>
      <c r="Q1138" s="127"/>
      <c r="R1138" s="125"/>
      <c r="S1138" s="125"/>
      <c r="T1138" s="125"/>
      <c r="U1138" s="128" t="s">
        <v>2908</v>
      </c>
      <c r="V1138" s="125"/>
      <c r="W1138" s="125"/>
      <c r="X1138" s="125"/>
      <c r="Y1138" s="122"/>
      <c r="Z1138" s="122"/>
      <c r="AB1138" s="24" t="s">
        <v>294</v>
      </c>
    </row>
    <row r="1139" spans="6:28" s="62" customFormat="1" ht="16.5" customHeight="1" outlineLevel="3">
      <c r="F1139" s="63"/>
      <c r="G1139" s="6"/>
      <c r="H1139" s="64"/>
      <c r="I1139" s="64"/>
      <c r="J1139" s="64" t="s">
        <v>2584</v>
      </c>
      <c r="K1139" s="6"/>
      <c r="L1139" s="65"/>
      <c r="M1139" s="66"/>
      <c r="N1139" s="65"/>
      <c r="O1139" s="66"/>
      <c r="P1139" s="67">
        <f>SUBTOTAL(9,P1140:P1146)</f>
        <v>0</v>
      </c>
      <c r="Q1139" s="68"/>
      <c r="R1139" s="69">
        <f>SUBTOTAL(9,R1140:R1146)</f>
        <v>0</v>
      </c>
      <c r="S1139" s="66"/>
      <c r="T1139" s="69">
        <f>SUBTOTAL(9,T1140:T1146)</f>
        <v>0</v>
      </c>
      <c r="U1139" s="118" t="s">
        <v>2908</v>
      </c>
      <c r="V1139" s="67">
        <f>SUBTOTAL(9,V1140:V1146)</f>
        <v>0</v>
      </c>
      <c r="W1139" s="67">
        <f>SUBTOTAL(9,W1140:W1146)</f>
        <v>0</v>
      </c>
      <c r="X1139" s="70"/>
      <c r="Y1139" s="26"/>
      <c r="Z1139" s="26"/>
      <c r="AB1139" s="24" t="s">
        <v>294</v>
      </c>
    </row>
    <row r="1140" spans="6:28" s="71" customFormat="1" outlineLevel="4">
      <c r="F1140" s="17">
        <v>618</v>
      </c>
      <c r="G1140" s="18" t="s">
        <v>2929</v>
      </c>
      <c r="H1140" s="72" t="s">
        <v>4395</v>
      </c>
      <c r="I1140" s="72"/>
      <c r="J1140" s="73" t="s">
        <v>1649</v>
      </c>
      <c r="K1140" s="18" t="s">
        <v>2935</v>
      </c>
      <c r="L1140" s="74">
        <v>5.5</v>
      </c>
      <c r="M1140" s="21"/>
      <c r="N1140" s="74">
        <f>L1140*(1+M1140/100)</f>
        <v>5.5</v>
      </c>
      <c r="O1140" s="145"/>
      <c r="P1140" s="22">
        <f>N1140*O1140</f>
        <v>0</v>
      </c>
      <c r="Q1140" s="75"/>
      <c r="R1140" s="76">
        <f>N1140*Q1140</f>
        <v>0</v>
      </c>
      <c r="S1140" s="75"/>
      <c r="T1140" s="76">
        <f>N1140*S1140</f>
        <v>0</v>
      </c>
      <c r="U1140" s="22">
        <v>21</v>
      </c>
      <c r="V1140" s="22">
        <f>P1140*(U1140/100)</f>
        <v>0</v>
      </c>
      <c r="W1140" s="22">
        <f>P1140+V1140</f>
        <v>0</v>
      </c>
      <c r="X1140" s="73"/>
      <c r="Y1140" s="72" t="s">
        <v>3134</v>
      </c>
      <c r="Z1140" s="72" t="s">
        <v>3131</v>
      </c>
      <c r="AA1140" s="143" t="s">
        <v>296</v>
      </c>
      <c r="AB1140" s="24" t="s">
        <v>294</v>
      </c>
    </row>
    <row r="1141" spans="6:28" s="77" customFormat="1" outlineLevel="5">
      <c r="F1141" s="78"/>
      <c r="G1141" s="79"/>
      <c r="H1141" s="79"/>
      <c r="I1141" s="79"/>
      <c r="J1141" s="80" t="s">
        <v>2413</v>
      </c>
      <c r="K1141" s="79"/>
      <c r="L1141" s="81">
        <v>2.57</v>
      </c>
      <c r="M1141" s="82"/>
      <c r="N1141" s="83"/>
      <c r="O1141" s="82"/>
      <c r="P1141" s="84"/>
      <c r="Q1141" s="85"/>
      <c r="R1141" s="82"/>
      <c r="S1141" s="82"/>
      <c r="T1141" s="82"/>
      <c r="U1141" s="119" t="s">
        <v>2908</v>
      </c>
      <c r="V1141" s="82"/>
      <c r="W1141" s="82"/>
      <c r="X1141" s="80"/>
      <c r="Y1141" s="79"/>
      <c r="Z1141" s="79"/>
      <c r="AB1141" s="24" t="s">
        <v>294</v>
      </c>
    </row>
    <row r="1142" spans="6:28" s="77" customFormat="1" outlineLevel="5">
      <c r="F1142" s="78"/>
      <c r="G1142" s="79"/>
      <c r="H1142" s="79"/>
      <c r="I1142" s="79"/>
      <c r="J1142" s="80" t="s">
        <v>1232</v>
      </c>
      <c r="K1142" s="79"/>
      <c r="L1142" s="81">
        <v>1.95</v>
      </c>
      <c r="M1142" s="82"/>
      <c r="N1142" s="83"/>
      <c r="O1142" s="82"/>
      <c r="P1142" s="84"/>
      <c r="Q1142" s="85"/>
      <c r="R1142" s="82"/>
      <c r="S1142" s="82"/>
      <c r="T1142" s="82"/>
      <c r="U1142" s="119" t="s">
        <v>2908</v>
      </c>
      <c r="V1142" s="82"/>
      <c r="W1142" s="82"/>
      <c r="X1142" s="80"/>
      <c r="Y1142" s="79"/>
      <c r="Z1142" s="79"/>
      <c r="AB1142" s="24" t="s">
        <v>294</v>
      </c>
    </row>
    <row r="1143" spans="6:28" s="77" customFormat="1" outlineLevel="5">
      <c r="F1143" s="78"/>
      <c r="G1143" s="79"/>
      <c r="H1143" s="79"/>
      <c r="I1143" s="79"/>
      <c r="J1143" s="80" t="s">
        <v>1233</v>
      </c>
      <c r="K1143" s="79"/>
      <c r="L1143" s="81">
        <v>0.98</v>
      </c>
      <c r="M1143" s="82"/>
      <c r="N1143" s="83"/>
      <c r="O1143" s="82"/>
      <c r="P1143" s="84"/>
      <c r="Q1143" s="85"/>
      <c r="R1143" s="82"/>
      <c r="S1143" s="82"/>
      <c r="T1143" s="82"/>
      <c r="U1143" s="119" t="s">
        <v>2908</v>
      </c>
      <c r="V1143" s="82"/>
      <c r="W1143" s="82"/>
      <c r="X1143" s="80"/>
      <c r="Y1143" s="79"/>
      <c r="Z1143" s="79"/>
      <c r="AB1143" s="24" t="s">
        <v>294</v>
      </c>
    </row>
    <row r="1144" spans="6:28" s="71" customFormat="1" outlineLevel="4">
      <c r="F1144" s="17">
        <v>619</v>
      </c>
      <c r="G1144" s="18" t="s">
        <v>2929</v>
      </c>
      <c r="H1144" s="72" t="s">
        <v>3154</v>
      </c>
      <c r="I1144" s="72"/>
      <c r="J1144" s="73" t="s">
        <v>2828</v>
      </c>
      <c r="K1144" s="18" t="s">
        <v>2935</v>
      </c>
      <c r="L1144" s="74">
        <v>5.5</v>
      </c>
      <c r="M1144" s="21">
        <v>0</v>
      </c>
      <c r="N1144" s="74">
        <f>L1144*(1+M1144/100)</f>
        <v>5.5</v>
      </c>
      <c r="O1144" s="145"/>
      <c r="P1144" s="22">
        <f>N1144*O1144</f>
        <v>0</v>
      </c>
      <c r="Q1144" s="75"/>
      <c r="R1144" s="76">
        <f>N1144*Q1144</f>
        <v>0</v>
      </c>
      <c r="S1144" s="75"/>
      <c r="T1144" s="76">
        <f>N1144*S1144</f>
        <v>0</v>
      </c>
      <c r="U1144" s="22">
        <v>21</v>
      </c>
      <c r="V1144" s="22">
        <f>P1144*(U1144/100)</f>
        <v>0</v>
      </c>
      <c r="W1144" s="22">
        <f>P1144+V1144</f>
        <v>0</v>
      </c>
      <c r="X1144" s="73"/>
      <c r="Y1144" s="72" t="s">
        <v>3134</v>
      </c>
      <c r="Z1144" s="72" t="s">
        <v>3131</v>
      </c>
      <c r="AA1144" s="143" t="s">
        <v>295</v>
      </c>
      <c r="AB1144" s="24" t="s">
        <v>294</v>
      </c>
    </row>
    <row r="1145" spans="6:28" s="71" customFormat="1" outlineLevel="4">
      <c r="F1145" s="17">
        <v>620</v>
      </c>
      <c r="G1145" s="18" t="s">
        <v>2906</v>
      </c>
      <c r="H1145" s="72" t="s">
        <v>2985</v>
      </c>
      <c r="I1145" s="72"/>
      <c r="J1145" s="73" t="s">
        <v>1590</v>
      </c>
      <c r="K1145" s="18" t="s">
        <v>2935</v>
      </c>
      <c r="L1145" s="74">
        <v>5.5</v>
      </c>
      <c r="M1145" s="21">
        <v>0</v>
      </c>
      <c r="N1145" s="74">
        <f>L1145*(1+M1145/100)</f>
        <v>5.5</v>
      </c>
      <c r="O1145" s="145"/>
      <c r="P1145" s="22">
        <f>N1145*O1145</f>
        <v>0</v>
      </c>
      <c r="Q1145" s="75"/>
      <c r="R1145" s="76">
        <f>N1145*Q1145</f>
        <v>0</v>
      </c>
      <c r="S1145" s="75"/>
      <c r="T1145" s="76">
        <f>N1145*S1145</f>
        <v>0</v>
      </c>
      <c r="U1145" s="22">
        <v>21</v>
      </c>
      <c r="V1145" s="22">
        <f>P1145*(U1145/100)</f>
        <v>0</v>
      </c>
      <c r="W1145" s="22">
        <f>P1145+V1145</f>
        <v>0</v>
      </c>
      <c r="X1145" s="73"/>
      <c r="Y1145" s="72" t="s">
        <v>3134</v>
      </c>
      <c r="Z1145" s="72" t="s">
        <v>3131</v>
      </c>
      <c r="AA1145" s="143" t="s">
        <v>295</v>
      </c>
      <c r="AB1145" s="24" t="s">
        <v>294</v>
      </c>
    </row>
    <row r="1146" spans="6:28" s="120" customFormat="1" ht="12.75" customHeight="1" outlineLevel="4">
      <c r="F1146" s="121"/>
      <c r="G1146" s="122"/>
      <c r="H1146" s="122"/>
      <c r="I1146" s="122"/>
      <c r="J1146" s="123"/>
      <c r="K1146" s="122"/>
      <c r="L1146" s="124"/>
      <c r="M1146" s="125"/>
      <c r="N1146" s="124"/>
      <c r="O1146" s="125"/>
      <c r="P1146" s="126"/>
      <c r="Q1146" s="127"/>
      <c r="R1146" s="125"/>
      <c r="S1146" s="125"/>
      <c r="T1146" s="125"/>
      <c r="U1146" s="128" t="s">
        <v>2908</v>
      </c>
      <c r="V1146" s="125"/>
      <c r="W1146" s="125"/>
      <c r="X1146" s="125"/>
      <c r="Y1146" s="122"/>
      <c r="Z1146" s="122"/>
      <c r="AB1146" s="24" t="s">
        <v>294</v>
      </c>
    </row>
    <row r="1147" spans="6:28" s="120" customFormat="1" ht="12.75" customHeight="1" outlineLevel="3">
      <c r="F1147" s="121"/>
      <c r="G1147" s="122"/>
      <c r="H1147" s="122"/>
      <c r="I1147" s="122"/>
      <c r="J1147" s="123"/>
      <c r="K1147" s="122"/>
      <c r="L1147" s="124"/>
      <c r="M1147" s="125"/>
      <c r="N1147" s="124"/>
      <c r="O1147" s="125"/>
      <c r="P1147" s="126"/>
      <c r="Q1147" s="127"/>
      <c r="R1147" s="125"/>
      <c r="S1147" s="125"/>
      <c r="T1147" s="125"/>
      <c r="U1147" s="128" t="s">
        <v>2908</v>
      </c>
      <c r="V1147" s="125"/>
      <c r="W1147" s="125"/>
      <c r="X1147" s="125"/>
      <c r="Y1147" s="122"/>
      <c r="Z1147" s="122"/>
      <c r="AB1147" s="24" t="s">
        <v>294</v>
      </c>
    </row>
    <row r="1148" spans="6:28" s="51" customFormat="1" ht="18.75" customHeight="1" outlineLevel="2">
      <c r="F1148" s="52"/>
      <c r="G1148" s="53"/>
      <c r="H1148" s="54"/>
      <c r="I1148" s="54"/>
      <c r="J1148" s="54" t="s">
        <v>1930</v>
      </c>
      <c r="K1148" s="53"/>
      <c r="L1148" s="55"/>
      <c r="M1148" s="56"/>
      <c r="N1148" s="55"/>
      <c r="O1148" s="56"/>
      <c r="P1148" s="57">
        <f>SUBTOTAL(9,P1149:P1325)</f>
        <v>0</v>
      </c>
      <c r="Q1148" s="58"/>
      <c r="R1148" s="59">
        <f>SUBTOTAL(9,R1149:R1325)</f>
        <v>26.6541006</v>
      </c>
      <c r="S1148" s="56"/>
      <c r="T1148" s="59">
        <f>SUBTOTAL(9,T1149:T1325)</f>
        <v>5.7938273800000006</v>
      </c>
      <c r="U1148" s="117" t="s">
        <v>2908</v>
      </c>
      <c r="V1148" s="57">
        <f>SUBTOTAL(9,V1149:V1325)</f>
        <v>0</v>
      </c>
      <c r="W1148" s="57">
        <f>SUBTOTAL(9,W1149:W1325)</f>
        <v>0</v>
      </c>
      <c r="X1148" s="60"/>
      <c r="Y1148" s="61"/>
      <c r="Z1148" s="61"/>
      <c r="AB1148" s="24" t="s">
        <v>294</v>
      </c>
    </row>
    <row r="1149" spans="6:28" s="62" customFormat="1" ht="16.5" customHeight="1" outlineLevel="3">
      <c r="F1149" s="63"/>
      <c r="G1149" s="6"/>
      <c r="H1149" s="64"/>
      <c r="I1149" s="64"/>
      <c r="J1149" s="64" t="s">
        <v>2509</v>
      </c>
      <c r="K1149" s="6"/>
      <c r="L1149" s="65"/>
      <c r="M1149" s="66"/>
      <c r="N1149" s="65"/>
      <c r="O1149" s="66"/>
      <c r="P1149" s="67">
        <f>SUBTOTAL(9,P1150:P1155)</f>
        <v>0</v>
      </c>
      <c r="Q1149" s="68"/>
      <c r="R1149" s="69">
        <f>SUBTOTAL(9,R1150:R1155)</f>
        <v>0.15264000000000005</v>
      </c>
      <c r="S1149" s="66"/>
      <c r="T1149" s="69">
        <f>SUBTOTAL(9,T1150:T1155)</f>
        <v>0</v>
      </c>
      <c r="U1149" s="118" t="s">
        <v>2908</v>
      </c>
      <c r="V1149" s="67">
        <f>SUBTOTAL(9,V1150:V1155)</f>
        <v>0</v>
      </c>
      <c r="W1149" s="67">
        <f>SUBTOTAL(9,W1150:W1155)</f>
        <v>0</v>
      </c>
      <c r="X1149" s="70"/>
      <c r="Y1149" s="26"/>
      <c r="Z1149" s="26"/>
      <c r="AB1149" s="24" t="s">
        <v>294</v>
      </c>
    </row>
    <row r="1150" spans="6:28" s="71" customFormat="1" outlineLevel="4">
      <c r="F1150" s="17">
        <v>621</v>
      </c>
      <c r="G1150" s="18" t="s">
        <v>2929</v>
      </c>
      <c r="H1150" s="72" t="s">
        <v>4178</v>
      </c>
      <c r="I1150" s="72"/>
      <c r="J1150" s="73" t="s">
        <v>1647</v>
      </c>
      <c r="K1150" s="18" t="s">
        <v>2935</v>
      </c>
      <c r="L1150" s="74">
        <v>5.3000000000000007</v>
      </c>
      <c r="M1150" s="21"/>
      <c r="N1150" s="74">
        <f>L1150*(1+M1150/100)</f>
        <v>5.3000000000000007</v>
      </c>
      <c r="O1150" s="145"/>
      <c r="P1150" s="22">
        <f>N1150*O1150</f>
        <v>0</v>
      </c>
      <c r="Q1150" s="75">
        <v>2.8400000000000002E-2</v>
      </c>
      <c r="R1150" s="76">
        <f>N1150*Q1150</f>
        <v>0.15052000000000004</v>
      </c>
      <c r="S1150" s="75"/>
      <c r="T1150" s="76">
        <f>N1150*S1150</f>
        <v>0</v>
      </c>
      <c r="U1150" s="22">
        <v>21</v>
      </c>
      <c r="V1150" s="22">
        <f>P1150*(U1150/100)</f>
        <v>0</v>
      </c>
      <c r="W1150" s="22">
        <f>P1150+V1150</f>
        <v>0</v>
      </c>
      <c r="X1150" s="73"/>
      <c r="Y1150" s="72" t="s">
        <v>3134</v>
      </c>
      <c r="Z1150" s="72" t="s">
        <v>3132</v>
      </c>
      <c r="AA1150" s="143" t="s">
        <v>296</v>
      </c>
      <c r="AB1150" s="24" t="s">
        <v>294</v>
      </c>
    </row>
    <row r="1151" spans="6:28" s="77" customFormat="1" outlineLevel="5">
      <c r="F1151" s="78"/>
      <c r="G1151" s="79"/>
      <c r="H1151" s="79"/>
      <c r="I1151" s="79"/>
      <c r="J1151" s="80" t="s">
        <v>2199</v>
      </c>
      <c r="K1151" s="79"/>
      <c r="L1151" s="81">
        <v>1.5</v>
      </c>
      <c r="M1151" s="82"/>
      <c r="N1151" s="83"/>
      <c r="O1151" s="82"/>
      <c r="P1151" s="84"/>
      <c r="Q1151" s="85"/>
      <c r="R1151" s="82"/>
      <c r="S1151" s="82"/>
      <c r="T1151" s="82"/>
      <c r="U1151" s="119" t="s">
        <v>2908</v>
      </c>
      <c r="V1151" s="82"/>
      <c r="W1151" s="82"/>
      <c r="X1151" s="80"/>
      <c r="Y1151" s="79"/>
      <c r="Z1151" s="79"/>
      <c r="AB1151" s="24" t="s">
        <v>294</v>
      </c>
    </row>
    <row r="1152" spans="6:28" s="77" customFormat="1" outlineLevel="5">
      <c r="F1152" s="78"/>
      <c r="G1152" s="79"/>
      <c r="H1152" s="79"/>
      <c r="I1152" s="79"/>
      <c r="J1152" s="80" t="s">
        <v>2201</v>
      </c>
      <c r="K1152" s="79"/>
      <c r="L1152" s="81">
        <v>3.4</v>
      </c>
      <c r="M1152" s="82"/>
      <c r="N1152" s="83"/>
      <c r="O1152" s="82"/>
      <c r="P1152" s="84"/>
      <c r="Q1152" s="85"/>
      <c r="R1152" s="82"/>
      <c r="S1152" s="82"/>
      <c r="T1152" s="82"/>
      <c r="U1152" s="119" t="s">
        <v>2908</v>
      </c>
      <c r="V1152" s="82"/>
      <c r="W1152" s="82"/>
      <c r="X1152" s="80"/>
      <c r="Y1152" s="79"/>
      <c r="Z1152" s="79"/>
      <c r="AB1152" s="24" t="s">
        <v>294</v>
      </c>
    </row>
    <row r="1153" spans="6:28" s="77" customFormat="1" outlineLevel="5">
      <c r="F1153" s="78"/>
      <c r="G1153" s="79"/>
      <c r="H1153" s="79"/>
      <c r="I1153" s="79"/>
      <c r="J1153" s="80" t="s">
        <v>2179</v>
      </c>
      <c r="K1153" s="79"/>
      <c r="L1153" s="81">
        <v>0.4</v>
      </c>
      <c r="M1153" s="82"/>
      <c r="N1153" s="83"/>
      <c r="O1153" s="82"/>
      <c r="P1153" s="84"/>
      <c r="Q1153" s="85"/>
      <c r="R1153" s="82"/>
      <c r="S1153" s="82"/>
      <c r="T1153" s="82"/>
      <c r="U1153" s="119" t="s">
        <v>2908</v>
      </c>
      <c r="V1153" s="82"/>
      <c r="W1153" s="82"/>
      <c r="X1153" s="80"/>
      <c r="Y1153" s="79"/>
      <c r="Z1153" s="79"/>
      <c r="AB1153" s="24" t="s">
        <v>294</v>
      </c>
    </row>
    <row r="1154" spans="6:28" s="71" customFormat="1" outlineLevel="4">
      <c r="F1154" s="17">
        <v>622</v>
      </c>
      <c r="G1154" s="18" t="s">
        <v>2929</v>
      </c>
      <c r="H1154" s="72" t="s">
        <v>1761</v>
      </c>
      <c r="I1154" s="72"/>
      <c r="J1154" s="73" t="s">
        <v>967</v>
      </c>
      <c r="K1154" s="18" t="s">
        <v>2935</v>
      </c>
      <c r="L1154" s="74">
        <v>5.3000000000000007</v>
      </c>
      <c r="M1154" s="21">
        <v>0</v>
      </c>
      <c r="N1154" s="74">
        <f>L1154*(1+M1154/100)</f>
        <v>5.3000000000000007</v>
      </c>
      <c r="O1154" s="145"/>
      <c r="P1154" s="22">
        <f>N1154*O1154</f>
        <v>0</v>
      </c>
      <c r="Q1154" s="75">
        <v>4.0000000000000002E-4</v>
      </c>
      <c r="R1154" s="76">
        <f>N1154*Q1154</f>
        <v>2.1200000000000004E-3</v>
      </c>
      <c r="S1154" s="75"/>
      <c r="T1154" s="76">
        <f>N1154*S1154</f>
        <v>0</v>
      </c>
      <c r="U1154" s="22">
        <v>21</v>
      </c>
      <c r="V1154" s="22">
        <f>P1154*(U1154/100)</f>
        <v>0</v>
      </c>
      <c r="W1154" s="22">
        <f>P1154+V1154</f>
        <v>0</v>
      </c>
      <c r="X1154" s="73"/>
      <c r="Y1154" s="72" t="s">
        <v>3134</v>
      </c>
      <c r="Z1154" s="72" t="s">
        <v>3132</v>
      </c>
      <c r="AA1154" s="143" t="s">
        <v>295</v>
      </c>
      <c r="AB1154" s="24" t="s">
        <v>294</v>
      </c>
    </row>
    <row r="1155" spans="6:28" s="120" customFormat="1" ht="12.75" customHeight="1" outlineLevel="4">
      <c r="F1155" s="121"/>
      <c r="G1155" s="122"/>
      <c r="H1155" s="122"/>
      <c r="I1155" s="122"/>
      <c r="J1155" s="123"/>
      <c r="K1155" s="122"/>
      <c r="L1155" s="124"/>
      <c r="M1155" s="125"/>
      <c r="N1155" s="124"/>
      <c r="O1155" s="125"/>
      <c r="P1155" s="126"/>
      <c r="Q1155" s="127"/>
      <c r="R1155" s="125"/>
      <c r="S1155" s="125"/>
      <c r="T1155" s="125"/>
      <c r="U1155" s="128" t="s">
        <v>2908</v>
      </c>
      <c r="V1155" s="125"/>
      <c r="W1155" s="125"/>
      <c r="X1155" s="125"/>
      <c r="Y1155" s="122"/>
      <c r="Z1155" s="122"/>
      <c r="AB1155" s="24" t="s">
        <v>294</v>
      </c>
    </row>
    <row r="1156" spans="6:28" s="62" customFormat="1" ht="16.5" customHeight="1" outlineLevel="3">
      <c r="F1156" s="63"/>
      <c r="G1156" s="6"/>
      <c r="H1156" s="64"/>
      <c r="I1156" s="64"/>
      <c r="J1156" s="64" t="s">
        <v>1615</v>
      </c>
      <c r="K1156" s="6"/>
      <c r="L1156" s="65"/>
      <c r="M1156" s="66"/>
      <c r="N1156" s="65"/>
      <c r="O1156" s="66"/>
      <c r="P1156" s="67">
        <f>SUBTOTAL(9,P1157:P1202)</f>
        <v>0</v>
      </c>
      <c r="Q1156" s="68"/>
      <c r="R1156" s="69">
        <f>SUBTOTAL(9,R1157:R1202)</f>
        <v>16.729677000000002</v>
      </c>
      <c r="S1156" s="66"/>
      <c r="T1156" s="69">
        <f>SUBTOTAL(9,T1157:T1202)</f>
        <v>0</v>
      </c>
      <c r="U1156" s="118" t="s">
        <v>2908</v>
      </c>
      <c r="V1156" s="67">
        <f>SUBTOTAL(9,V1157:V1202)</f>
        <v>0</v>
      </c>
      <c r="W1156" s="67">
        <f>SUBTOTAL(9,W1157:W1202)</f>
        <v>0</v>
      </c>
      <c r="X1156" s="70"/>
      <c r="Y1156" s="26"/>
      <c r="Z1156" s="26"/>
      <c r="AB1156" s="24" t="s">
        <v>294</v>
      </c>
    </row>
    <row r="1157" spans="6:28" s="71" customFormat="1" outlineLevel="4">
      <c r="F1157" s="17">
        <v>623</v>
      </c>
      <c r="G1157" s="18" t="s">
        <v>2929</v>
      </c>
      <c r="H1157" s="72" t="s">
        <v>4177</v>
      </c>
      <c r="I1157" s="72"/>
      <c r="J1157" s="73" t="s">
        <v>1646</v>
      </c>
      <c r="K1157" s="18" t="s">
        <v>2935</v>
      </c>
      <c r="L1157" s="74">
        <v>2742.57</v>
      </c>
      <c r="M1157" s="21"/>
      <c r="N1157" s="74">
        <f>L1157*(1+M1157/100)</f>
        <v>2742.57</v>
      </c>
      <c r="O1157" s="145"/>
      <c r="P1157" s="22">
        <f>N1157*O1157</f>
        <v>0</v>
      </c>
      <c r="Q1157" s="75">
        <v>5.7000000000000002E-3</v>
      </c>
      <c r="R1157" s="76">
        <f>N1157*Q1157</f>
        <v>15.632649000000001</v>
      </c>
      <c r="S1157" s="75"/>
      <c r="T1157" s="76">
        <f>N1157*S1157</f>
        <v>0</v>
      </c>
      <c r="U1157" s="22">
        <v>21</v>
      </c>
      <c r="V1157" s="22">
        <f>P1157*(U1157/100)</f>
        <v>0</v>
      </c>
      <c r="W1157" s="22">
        <f>P1157+V1157</f>
        <v>0</v>
      </c>
      <c r="X1157" s="73"/>
      <c r="Y1157" s="72" t="s">
        <v>3134</v>
      </c>
      <c r="Z1157" s="72" t="s">
        <v>3132</v>
      </c>
      <c r="AA1157" s="143" t="s">
        <v>296</v>
      </c>
      <c r="AB1157" s="24" t="s">
        <v>294</v>
      </c>
    </row>
    <row r="1158" spans="6:28" s="77" customFormat="1" outlineLevel="5">
      <c r="F1158" s="78"/>
      <c r="G1158" s="79"/>
      <c r="H1158" s="79"/>
      <c r="I1158" s="79"/>
      <c r="J1158" s="80" t="s">
        <v>2624</v>
      </c>
      <c r="K1158" s="79"/>
      <c r="L1158" s="81">
        <v>41.99</v>
      </c>
      <c r="M1158" s="82"/>
      <c r="N1158" s="83"/>
      <c r="O1158" s="82"/>
      <c r="P1158" s="84"/>
      <c r="Q1158" s="85"/>
      <c r="R1158" s="82"/>
      <c r="S1158" s="82"/>
      <c r="T1158" s="82"/>
      <c r="U1158" s="119" t="s">
        <v>2908</v>
      </c>
      <c r="V1158" s="82"/>
      <c r="W1158" s="82"/>
      <c r="X1158" s="80"/>
      <c r="Y1158" s="79"/>
      <c r="Z1158" s="79"/>
      <c r="AB1158" s="24" t="s">
        <v>294</v>
      </c>
    </row>
    <row r="1159" spans="6:28" s="77" customFormat="1" outlineLevel="5">
      <c r="F1159" s="78"/>
      <c r="G1159" s="79"/>
      <c r="H1159" s="79"/>
      <c r="I1159" s="79"/>
      <c r="J1159" s="80" t="s">
        <v>2628</v>
      </c>
      <c r="K1159" s="79"/>
      <c r="L1159" s="81">
        <v>82.14</v>
      </c>
      <c r="M1159" s="82"/>
      <c r="N1159" s="83"/>
      <c r="O1159" s="82"/>
      <c r="P1159" s="84"/>
      <c r="Q1159" s="85"/>
      <c r="R1159" s="82"/>
      <c r="S1159" s="82"/>
      <c r="T1159" s="82"/>
      <c r="U1159" s="119" t="s">
        <v>2908</v>
      </c>
      <c r="V1159" s="82"/>
      <c r="W1159" s="82"/>
      <c r="X1159" s="80"/>
      <c r="Y1159" s="79"/>
      <c r="Z1159" s="79"/>
      <c r="AB1159" s="24" t="s">
        <v>294</v>
      </c>
    </row>
    <row r="1160" spans="6:28" s="77" customFormat="1" outlineLevel="5">
      <c r="F1160" s="78"/>
      <c r="G1160" s="79"/>
      <c r="H1160" s="79"/>
      <c r="I1160" s="79"/>
      <c r="J1160" s="80" t="s">
        <v>2341</v>
      </c>
      <c r="K1160" s="79"/>
      <c r="L1160" s="81">
        <v>14.4</v>
      </c>
      <c r="M1160" s="82"/>
      <c r="N1160" s="83"/>
      <c r="O1160" s="82"/>
      <c r="P1160" s="84"/>
      <c r="Q1160" s="85"/>
      <c r="R1160" s="82"/>
      <c r="S1160" s="82"/>
      <c r="T1160" s="82"/>
      <c r="U1160" s="119" t="s">
        <v>2908</v>
      </c>
      <c r="V1160" s="82"/>
      <c r="W1160" s="82"/>
      <c r="X1160" s="80"/>
      <c r="Y1160" s="79"/>
      <c r="Z1160" s="79"/>
      <c r="AB1160" s="24" t="s">
        <v>294</v>
      </c>
    </row>
    <row r="1161" spans="6:28" s="77" customFormat="1" outlineLevel="5">
      <c r="F1161" s="78"/>
      <c r="G1161" s="79"/>
      <c r="H1161" s="79"/>
      <c r="I1161" s="79"/>
      <c r="J1161" s="80" t="s">
        <v>1252</v>
      </c>
      <c r="K1161" s="79"/>
      <c r="L1161" s="81">
        <v>143.33000000000001</v>
      </c>
      <c r="M1161" s="82"/>
      <c r="N1161" s="83"/>
      <c r="O1161" s="82"/>
      <c r="P1161" s="84"/>
      <c r="Q1161" s="85"/>
      <c r="R1161" s="82"/>
      <c r="S1161" s="82"/>
      <c r="T1161" s="82"/>
      <c r="U1161" s="119" t="s">
        <v>2908</v>
      </c>
      <c r="V1161" s="82"/>
      <c r="W1161" s="82"/>
      <c r="X1161" s="80"/>
      <c r="Y1161" s="79"/>
      <c r="Z1161" s="79"/>
      <c r="AB1161" s="24" t="s">
        <v>294</v>
      </c>
    </row>
    <row r="1162" spans="6:28" s="77" customFormat="1" outlineLevel="5">
      <c r="F1162" s="78"/>
      <c r="G1162" s="79"/>
      <c r="H1162" s="79"/>
      <c r="I1162" s="79"/>
      <c r="J1162" s="80" t="s">
        <v>1231</v>
      </c>
      <c r="K1162" s="79"/>
      <c r="L1162" s="81">
        <v>66.75</v>
      </c>
      <c r="M1162" s="82"/>
      <c r="N1162" s="83"/>
      <c r="O1162" s="82"/>
      <c r="P1162" s="84"/>
      <c r="Q1162" s="85"/>
      <c r="R1162" s="82"/>
      <c r="S1162" s="82"/>
      <c r="T1162" s="82"/>
      <c r="U1162" s="119" t="s">
        <v>2908</v>
      </c>
      <c r="V1162" s="82"/>
      <c r="W1162" s="82"/>
      <c r="X1162" s="80"/>
      <c r="Y1162" s="79"/>
      <c r="Z1162" s="79"/>
      <c r="AB1162" s="24" t="s">
        <v>294</v>
      </c>
    </row>
    <row r="1163" spans="6:28" s="77" customFormat="1" outlineLevel="5">
      <c r="F1163" s="78"/>
      <c r="G1163" s="79"/>
      <c r="H1163" s="79"/>
      <c r="I1163" s="79"/>
      <c r="J1163" s="80" t="s">
        <v>1622</v>
      </c>
      <c r="K1163" s="79"/>
      <c r="L1163" s="81">
        <v>123.75</v>
      </c>
      <c r="M1163" s="82"/>
      <c r="N1163" s="83"/>
      <c r="O1163" s="82"/>
      <c r="P1163" s="84"/>
      <c r="Q1163" s="85"/>
      <c r="R1163" s="82"/>
      <c r="S1163" s="82"/>
      <c r="T1163" s="82"/>
      <c r="U1163" s="119" t="s">
        <v>2908</v>
      </c>
      <c r="V1163" s="82"/>
      <c r="W1163" s="82"/>
      <c r="X1163" s="80"/>
      <c r="Y1163" s="79"/>
      <c r="Z1163" s="79"/>
      <c r="AB1163" s="24" t="s">
        <v>294</v>
      </c>
    </row>
    <row r="1164" spans="6:28" s="77" customFormat="1" outlineLevel="5">
      <c r="F1164" s="78"/>
      <c r="G1164" s="79"/>
      <c r="H1164" s="79"/>
      <c r="I1164" s="79"/>
      <c r="J1164" s="80" t="s">
        <v>1365</v>
      </c>
      <c r="K1164" s="79"/>
      <c r="L1164" s="81">
        <v>84.92</v>
      </c>
      <c r="M1164" s="82"/>
      <c r="N1164" s="83"/>
      <c r="O1164" s="82"/>
      <c r="P1164" s="84"/>
      <c r="Q1164" s="85"/>
      <c r="R1164" s="82"/>
      <c r="S1164" s="82"/>
      <c r="T1164" s="82"/>
      <c r="U1164" s="119" t="s">
        <v>2908</v>
      </c>
      <c r="V1164" s="82"/>
      <c r="W1164" s="82"/>
      <c r="X1164" s="80"/>
      <c r="Y1164" s="79"/>
      <c r="Z1164" s="79"/>
      <c r="AB1164" s="24" t="s">
        <v>294</v>
      </c>
    </row>
    <row r="1165" spans="6:28" s="77" customFormat="1" outlineLevel="5">
      <c r="F1165" s="78"/>
      <c r="G1165" s="79"/>
      <c r="H1165" s="79"/>
      <c r="I1165" s="79"/>
      <c r="J1165" s="80" t="s">
        <v>1370</v>
      </c>
      <c r="K1165" s="79"/>
      <c r="L1165" s="81">
        <v>66.010000000000005</v>
      </c>
      <c r="M1165" s="82"/>
      <c r="N1165" s="83"/>
      <c r="O1165" s="82"/>
      <c r="P1165" s="84"/>
      <c r="Q1165" s="85"/>
      <c r="R1165" s="82"/>
      <c r="S1165" s="82"/>
      <c r="T1165" s="82"/>
      <c r="U1165" s="119" t="s">
        <v>2908</v>
      </c>
      <c r="V1165" s="82"/>
      <c r="W1165" s="82"/>
      <c r="X1165" s="80"/>
      <c r="Y1165" s="79"/>
      <c r="Z1165" s="79"/>
      <c r="AB1165" s="24" t="s">
        <v>294</v>
      </c>
    </row>
    <row r="1166" spans="6:28" s="77" customFormat="1" outlineLevel="5">
      <c r="F1166" s="78"/>
      <c r="G1166" s="79"/>
      <c r="H1166" s="79"/>
      <c r="I1166" s="79"/>
      <c r="J1166" s="80" t="s">
        <v>1373</v>
      </c>
      <c r="K1166" s="79"/>
      <c r="L1166" s="81">
        <v>80.959999999999994</v>
      </c>
      <c r="M1166" s="82"/>
      <c r="N1166" s="83"/>
      <c r="O1166" s="82"/>
      <c r="P1166" s="84"/>
      <c r="Q1166" s="85"/>
      <c r="R1166" s="82"/>
      <c r="S1166" s="82"/>
      <c r="T1166" s="82"/>
      <c r="U1166" s="119" t="s">
        <v>2908</v>
      </c>
      <c r="V1166" s="82"/>
      <c r="W1166" s="82"/>
      <c r="X1166" s="80"/>
      <c r="Y1166" s="79"/>
      <c r="Z1166" s="79"/>
      <c r="AB1166" s="24" t="s">
        <v>294</v>
      </c>
    </row>
    <row r="1167" spans="6:28" s="77" customFormat="1" outlineLevel="5">
      <c r="F1167" s="78"/>
      <c r="G1167" s="79"/>
      <c r="H1167" s="79"/>
      <c r="I1167" s="79"/>
      <c r="J1167" s="80" t="s">
        <v>2569</v>
      </c>
      <c r="K1167" s="79"/>
      <c r="L1167" s="81">
        <v>57.98</v>
      </c>
      <c r="M1167" s="82"/>
      <c r="N1167" s="83"/>
      <c r="O1167" s="82"/>
      <c r="P1167" s="84"/>
      <c r="Q1167" s="85"/>
      <c r="R1167" s="82"/>
      <c r="S1167" s="82"/>
      <c r="T1167" s="82"/>
      <c r="U1167" s="119" t="s">
        <v>2908</v>
      </c>
      <c r="V1167" s="82"/>
      <c r="W1167" s="82"/>
      <c r="X1167" s="80"/>
      <c r="Y1167" s="79"/>
      <c r="Z1167" s="79"/>
      <c r="AB1167" s="24" t="s">
        <v>294</v>
      </c>
    </row>
    <row r="1168" spans="6:28" s="77" customFormat="1" outlineLevel="5">
      <c r="F1168" s="78"/>
      <c r="G1168" s="79"/>
      <c r="H1168" s="79"/>
      <c r="I1168" s="79"/>
      <c r="J1168" s="80" t="s">
        <v>2345</v>
      </c>
      <c r="K1168" s="79"/>
      <c r="L1168" s="81">
        <v>33.06</v>
      </c>
      <c r="M1168" s="82"/>
      <c r="N1168" s="83"/>
      <c r="O1168" s="82"/>
      <c r="P1168" s="84"/>
      <c r="Q1168" s="85"/>
      <c r="R1168" s="82"/>
      <c r="S1168" s="82"/>
      <c r="T1168" s="82"/>
      <c r="U1168" s="119" t="s">
        <v>2908</v>
      </c>
      <c r="V1168" s="82"/>
      <c r="W1168" s="82"/>
      <c r="X1168" s="80"/>
      <c r="Y1168" s="79"/>
      <c r="Z1168" s="79"/>
      <c r="AB1168" s="24" t="s">
        <v>294</v>
      </c>
    </row>
    <row r="1169" spans="6:28" s="77" customFormat="1" outlineLevel="5">
      <c r="F1169" s="78"/>
      <c r="G1169" s="79"/>
      <c r="H1169" s="79"/>
      <c r="I1169" s="79"/>
      <c r="J1169" s="80" t="s">
        <v>2447</v>
      </c>
      <c r="K1169" s="79"/>
      <c r="L1169" s="81">
        <v>38.19</v>
      </c>
      <c r="M1169" s="82"/>
      <c r="N1169" s="83"/>
      <c r="O1169" s="82"/>
      <c r="P1169" s="84"/>
      <c r="Q1169" s="85"/>
      <c r="R1169" s="82"/>
      <c r="S1169" s="82"/>
      <c r="T1169" s="82"/>
      <c r="U1169" s="119" t="s">
        <v>2908</v>
      </c>
      <c r="V1169" s="82"/>
      <c r="W1169" s="82"/>
      <c r="X1169" s="80"/>
      <c r="Y1169" s="79"/>
      <c r="Z1169" s="79"/>
      <c r="AB1169" s="24" t="s">
        <v>294</v>
      </c>
    </row>
    <row r="1170" spans="6:28" s="77" customFormat="1" outlineLevel="5">
      <c r="F1170" s="78"/>
      <c r="G1170" s="79"/>
      <c r="H1170" s="79"/>
      <c r="I1170" s="79"/>
      <c r="J1170" s="80" t="s">
        <v>1423</v>
      </c>
      <c r="K1170" s="79"/>
      <c r="L1170" s="81">
        <v>170.26</v>
      </c>
      <c r="M1170" s="82"/>
      <c r="N1170" s="83"/>
      <c r="O1170" s="82"/>
      <c r="P1170" s="84"/>
      <c r="Q1170" s="85"/>
      <c r="R1170" s="82"/>
      <c r="S1170" s="82"/>
      <c r="T1170" s="82"/>
      <c r="U1170" s="119" t="s">
        <v>2908</v>
      </c>
      <c r="V1170" s="82"/>
      <c r="W1170" s="82"/>
      <c r="X1170" s="80"/>
      <c r="Y1170" s="79"/>
      <c r="Z1170" s="79"/>
      <c r="AB1170" s="24" t="s">
        <v>294</v>
      </c>
    </row>
    <row r="1171" spans="6:28" s="77" customFormat="1" outlineLevel="5">
      <c r="F1171" s="78"/>
      <c r="G1171" s="79"/>
      <c r="H1171" s="79"/>
      <c r="I1171" s="79"/>
      <c r="J1171" s="80" t="s">
        <v>2595</v>
      </c>
      <c r="K1171" s="79"/>
      <c r="L1171" s="81">
        <v>84.6</v>
      </c>
      <c r="M1171" s="82"/>
      <c r="N1171" s="83"/>
      <c r="O1171" s="82"/>
      <c r="P1171" s="84"/>
      <c r="Q1171" s="85"/>
      <c r="R1171" s="82"/>
      <c r="S1171" s="82"/>
      <c r="T1171" s="82"/>
      <c r="U1171" s="119" t="s">
        <v>2908</v>
      </c>
      <c r="V1171" s="82"/>
      <c r="W1171" s="82"/>
      <c r="X1171" s="80"/>
      <c r="Y1171" s="79"/>
      <c r="Z1171" s="79"/>
      <c r="AB1171" s="24" t="s">
        <v>294</v>
      </c>
    </row>
    <row r="1172" spans="6:28" s="77" customFormat="1" outlineLevel="5">
      <c r="F1172" s="78"/>
      <c r="G1172" s="79"/>
      <c r="H1172" s="79"/>
      <c r="I1172" s="79"/>
      <c r="J1172" s="80" t="s">
        <v>1149</v>
      </c>
      <c r="K1172" s="79"/>
      <c r="L1172" s="81">
        <v>145.06</v>
      </c>
      <c r="M1172" s="82"/>
      <c r="N1172" s="83"/>
      <c r="O1172" s="82"/>
      <c r="P1172" s="84"/>
      <c r="Q1172" s="85"/>
      <c r="R1172" s="82"/>
      <c r="S1172" s="82"/>
      <c r="T1172" s="82"/>
      <c r="U1172" s="119" t="s">
        <v>2908</v>
      </c>
      <c r="V1172" s="82"/>
      <c r="W1172" s="82"/>
      <c r="X1172" s="80"/>
      <c r="Y1172" s="79"/>
      <c r="Z1172" s="79"/>
      <c r="AB1172" s="24" t="s">
        <v>294</v>
      </c>
    </row>
    <row r="1173" spans="6:28" s="77" customFormat="1" outlineLevel="5">
      <c r="F1173" s="78"/>
      <c r="G1173" s="79"/>
      <c r="H1173" s="79"/>
      <c r="I1173" s="79"/>
      <c r="J1173" s="80" t="s">
        <v>1150</v>
      </c>
      <c r="K1173" s="79"/>
      <c r="L1173" s="81">
        <v>104.99</v>
      </c>
      <c r="M1173" s="82"/>
      <c r="N1173" s="83"/>
      <c r="O1173" s="82"/>
      <c r="P1173" s="84"/>
      <c r="Q1173" s="85"/>
      <c r="R1173" s="82"/>
      <c r="S1173" s="82"/>
      <c r="T1173" s="82"/>
      <c r="U1173" s="119" t="s">
        <v>2908</v>
      </c>
      <c r="V1173" s="82"/>
      <c r="W1173" s="82"/>
      <c r="X1173" s="80"/>
      <c r="Y1173" s="79"/>
      <c r="Z1173" s="79"/>
      <c r="AB1173" s="24" t="s">
        <v>294</v>
      </c>
    </row>
    <row r="1174" spans="6:28" s="77" customFormat="1" outlineLevel="5">
      <c r="F1174" s="78"/>
      <c r="G1174" s="79"/>
      <c r="H1174" s="79"/>
      <c r="I1174" s="79"/>
      <c r="J1174" s="80" t="s">
        <v>2521</v>
      </c>
      <c r="K1174" s="79"/>
      <c r="L1174" s="81">
        <v>76.540000000000006</v>
      </c>
      <c r="M1174" s="82"/>
      <c r="N1174" s="83"/>
      <c r="O1174" s="82"/>
      <c r="P1174" s="84"/>
      <c r="Q1174" s="85"/>
      <c r="R1174" s="82"/>
      <c r="S1174" s="82"/>
      <c r="T1174" s="82"/>
      <c r="U1174" s="119" t="s">
        <v>2908</v>
      </c>
      <c r="V1174" s="82"/>
      <c r="W1174" s="82"/>
      <c r="X1174" s="80"/>
      <c r="Y1174" s="79"/>
      <c r="Z1174" s="79"/>
      <c r="AB1174" s="24" t="s">
        <v>294</v>
      </c>
    </row>
    <row r="1175" spans="6:28" s="77" customFormat="1" outlineLevel="5">
      <c r="F1175" s="78"/>
      <c r="G1175" s="79"/>
      <c r="H1175" s="79"/>
      <c r="I1175" s="79"/>
      <c r="J1175" s="80" t="s">
        <v>1255</v>
      </c>
      <c r="K1175" s="79"/>
      <c r="L1175" s="81">
        <v>94.02</v>
      </c>
      <c r="M1175" s="82"/>
      <c r="N1175" s="83"/>
      <c r="O1175" s="82"/>
      <c r="P1175" s="84"/>
      <c r="Q1175" s="85"/>
      <c r="R1175" s="82"/>
      <c r="S1175" s="82"/>
      <c r="T1175" s="82"/>
      <c r="U1175" s="119" t="s">
        <v>2908</v>
      </c>
      <c r="V1175" s="82"/>
      <c r="W1175" s="82"/>
      <c r="X1175" s="80"/>
      <c r="Y1175" s="79"/>
      <c r="Z1175" s="79"/>
      <c r="AB1175" s="24" t="s">
        <v>294</v>
      </c>
    </row>
    <row r="1176" spans="6:28" s="77" customFormat="1" outlineLevel="5">
      <c r="F1176" s="78"/>
      <c r="G1176" s="79"/>
      <c r="H1176" s="79"/>
      <c r="I1176" s="79"/>
      <c r="J1176" s="80" t="s">
        <v>1259</v>
      </c>
      <c r="K1176" s="79"/>
      <c r="L1176" s="81">
        <v>95.22</v>
      </c>
      <c r="M1176" s="82"/>
      <c r="N1176" s="83"/>
      <c r="O1176" s="82"/>
      <c r="P1176" s="84"/>
      <c r="Q1176" s="85"/>
      <c r="R1176" s="82"/>
      <c r="S1176" s="82"/>
      <c r="T1176" s="82"/>
      <c r="U1176" s="119" t="s">
        <v>2908</v>
      </c>
      <c r="V1176" s="82"/>
      <c r="W1176" s="82"/>
      <c r="X1176" s="80"/>
      <c r="Y1176" s="79"/>
      <c r="Z1176" s="79"/>
      <c r="AB1176" s="24" t="s">
        <v>294</v>
      </c>
    </row>
    <row r="1177" spans="6:28" s="77" customFormat="1" outlineLevel="5">
      <c r="F1177" s="78"/>
      <c r="G1177" s="79"/>
      <c r="H1177" s="79"/>
      <c r="I1177" s="79"/>
      <c r="J1177" s="80" t="s">
        <v>1152</v>
      </c>
      <c r="K1177" s="79"/>
      <c r="L1177" s="81">
        <v>42.24</v>
      </c>
      <c r="M1177" s="82"/>
      <c r="N1177" s="83"/>
      <c r="O1177" s="82"/>
      <c r="P1177" s="84"/>
      <c r="Q1177" s="85"/>
      <c r="R1177" s="82"/>
      <c r="S1177" s="82"/>
      <c r="T1177" s="82"/>
      <c r="U1177" s="119" t="s">
        <v>2908</v>
      </c>
      <c r="V1177" s="82"/>
      <c r="W1177" s="82"/>
      <c r="X1177" s="80"/>
      <c r="Y1177" s="79"/>
      <c r="Z1177" s="79"/>
      <c r="AB1177" s="24" t="s">
        <v>294</v>
      </c>
    </row>
    <row r="1178" spans="6:28" s="77" customFormat="1" outlineLevel="5">
      <c r="F1178" s="78"/>
      <c r="G1178" s="79"/>
      <c r="H1178" s="79"/>
      <c r="I1178" s="79"/>
      <c r="J1178" s="80" t="s">
        <v>2349</v>
      </c>
      <c r="K1178" s="79"/>
      <c r="L1178" s="81">
        <v>53.77</v>
      </c>
      <c r="M1178" s="82"/>
      <c r="N1178" s="83"/>
      <c r="O1178" s="82"/>
      <c r="P1178" s="84"/>
      <c r="Q1178" s="85"/>
      <c r="R1178" s="82"/>
      <c r="S1178" s="82"/>
      <c r="T1178" s="82"/>
      <c r="U1178" s="119" t="s">
        <v>2908</v>
      </c>
      <c r="V1178" s="82"/>
      <c r="W1178" s="82"/>
      <c r="X1178" s="80"/>
      <c r="Y1178" s="79"/>
      <c r="Z1178" s="79"/>
      <c r="AB1178" s="24" t="s">
        <v>294</v>
      </c>
    </row>
    <row r="1179" spans="6:28" s="77" customFormat="1" outlineLevel="5">
      <c r="F1179" s="78"/>
      <c r="G1179" s="79"/>
      <c r="H1179" s="79"/>
      <c r="I1179" s="79"/>
      <c r="J1179" s="80" t="s">
        <v>2597</v>
      </c>
      <c r="K1179" s="79"/>
      <c r="L1179" s="81">
        <v>30.86</v>
      </c>
      <c r="M1179" s="82"/>
      <c r="N1179" s="83"/>
      <c r="O1179" s="82"/>
      <c r="P1179" s="84"/>
      <c r="Q1179" s="85"/>
      <c r="R1179" s="82"/>
      <c r="S1179" s="82"/>
      <c r="T1179" s="82"/>
      <c r="U1179" s="119" t="s">
        <v>2908</v>
      </c>
      <c r="V1179" s="82"/>
      <c r="W1179" s="82"/>
      <c r="X1179" s="80"/>
      <c r="Y1179" s="79"/>
      <c r="Z1179" s="79"/>
      <c r="AB1179" s="24" t="s">
        <v>294</v>
      </c>
    </row>
    <row r="1180" spans="6:28" s="77" customFormat="1" outlineLevel="5">
      <c r="F1180" s="78"/>
      <c r="G1180" s="79"/>
      <c r="H1180" s="79"/>
      <c r="I1180" s="79"/>
      <c r="J1180" s="80" t="s">
        <v>2389</v>
      </c>
      <c r="K1180" s="79"/>
      <c r="L1180" s="81">
        <v>35.56</v>
      </c>
      <c r="M1180" s="82"/>
      <c r="N1180" s="83"/>
      <c r="O1180" s="82"/>
      <c r="P1180" s="84"/>
      <c r="Q1180" s="85"/>
      <c r="R1180" s="82"/>
      <c r="S1180" s="82"/>
      <c r="T1180" s="82"/>
      <c r="U1180" s="119" t="s">
        <v>2908</v>
      </c>
      <c r="V1180" s="82"/>
      <c r="W1180" s="82"/>
      <c r="X1180" s="80"/>
      <c r="Y1180" s="79"/>
      <c r="Z1180" s="79"/>
      <c r="AB1180" s="24" t="s">
        <v>294</v>
      </c>
    </row>
    <row r="1181" spans="6:28" s="77" customFormat="1" outlineLevel="5">
      <c r="F1181" s="78"/>
      <c r="G1181" s="79"/>
      <c r="H1181" s="79"/>
      <c r="I1181" s="79"/>
      <c r="J1181" s="80" t="s">
        <v>1153</v>
      </c>
      <c r="K1181" s="79"/>
      <c r="L1181" s="81">
        <v>14.35</v>
      </c>
      <c r="M1181" s="82"/>
      <c r="N1181" s="83"/>
      <c r="O1181" s="82"/>
      <c r="P1181" s="84"/>
      <c r="Q1181" s="85"/>
      <c r="R1181" s="82"/>
      <c r="S1181" s="82"/>
      <c r="T1181" s="82"/>
      <c r="U1181" s="119" t="s">
        <v>2908</v>
      </c>
      <c r="V1181" s="82"/>
      <c r="W1181" s="82"/>
      <c r="X1181" s="80"/>
      <c r="Y1181" s="79"/>
      <c r="Z1181" s="79"/>
      <c r="AB1181" s="24" t="s">
        <v>294</v>
      </c>
    </row>
    <row r="1182" spans="6:28" s="77" customFormat="1" outlineLevel="5">
      <c r="F1182" s="78"/>
      <c r="G1182" s="79"/>
      <c r="H1182" s="79"/>
      <c r="I1182" s="79"/>
      <c r="J1182" s="80" t="s">
        <v>2391</v>
      </c>
      <c r="K1182" s="79"/>
      <c r="L1182" s="81">
        <v>38.380000000000003</v>
      </c>
      <c r="M1182" s="82"/>
      <c r="N1182" s="83"/>
      <c r="O1182" s="82"/>
      <c r="P1182" s="84"/>
      <c r="Q1182" s="85"/>
      <c r="R1182" s="82"/>
      <c r="S1182" s="82"/>
      <c r="T1182" s="82"/>
      <c r="U1182" s="119" t="s">
        <v>2908</v>
      </c>
      <c r="V1182" s="82"/>
      <c r="W1182" s="82"/>
      <c r="X1182" s="80"/>
      <c r="Y1182" s="79"/>
      <c r="Z1182" s="79"/>
      <c r="AB1182" s="24" t="s">
        <v>294</v>
      </c>
    </row>
    <row r="1183" spans="6:28" s="77" customFormat="1" outlineLevel="5">
      <c r="F1183" s="78"/>
      <c r="G1183" s="79"/>
      <c r="H1183" s="79"/>
      <c r="I1183" s="79"/>
      <c r="J1183" s="80" t="s">
        <v>1154</v>
      </c>
      <c r="K1183" s="79"/>
      <c r="L1183" s="81">
        <v>13.88</v>
      </c>
      <c r="M1183" s="82"/>
      <c r="N1183" s="83"/>
      <c r="O1183" s="82"/>
      <c r="P1183" s="84"/>
      <c r="Q1183" s="85"/>
      <c r="R1183" s="82"/>
      <c r="S1183" s="82"/>
      <c r="T1183" s="82"/>
      <c r="U1183" s="119" t="s">
        <v>2908</v>
      </c>
      <c r="V1183" s="82"/>
      <c r="W1183" s="82"/>
      <c r="X1183" s="80"/>
      <c r="Y1183" s="79"/>
      <c r="Z1183" s="79"/>
      <c r="AB1183" s="24" t="s">
        <v>294</v>
      </c>
    </row>
    <row r="1184" spans="6:28" s="77" customFormat="1" outlineLevel="5">
      <c r="F1184" s="78"/>
      <c r="G1184" s="79"/>
      <c r="H1184" s="79"/>
      <c r="I1184" s="79"/>
      <c r="J1184" s="80" t="s">
        <v>1155</v>
      </c>
      <c r="K1184" s="79"/>
      <c r="L1184" s="81">
        <v>12.97</v>
      </c>
      <c r="M1184" s="82"/>
      <c r="N1184" s="83"/>
      <c r="O1184" s="82"/>
      <c r="P1184" s="84"/>
      <c r="Q1184" s="85"/>
      <c r="R1184" s="82"/>
      <c r="S1184" s="82"/>
      <c r="T1184" s="82"/>
      <c r="U1184" s="119" t="s">
        <v>2908</v>
      </c>
      <c r="V1184" s="82"/>
      <c r="W1184" s="82"/>
      <c r="X1184" s="80"/>
      <c r="Y1184" s="79"/>
      <c r="Z1184" s="79"/>
      <c r="AB1184" s="24" t="s">
        <v>294</v>
      </c>
    </row>
    <row r="1185" spans="6:28" s="77" customFormat="1" outlineLevel="5">
      <c r="F1185" s="78"/>
      <c r="G1185" s="79"/>
      <c r="H1185" s="79"/>
      <c r="I1185" s="79"/>
      <c r="J1185" s="80" t="s">
        <v>2450</v>
      </c>
      <c r="K1185" s="79"/>
      <c r="L1185" s="81">
        <v>72.819999999999993</v>
      </c>
      <c r="M1185" s="82"/>
      <c r="N1185" s="83"/>
      <c r="O1185" s="82"/>
      <c r="P1185" s="84"/>
      <c r="Q1185" s="85"/>
      <c r="R1185" s="82"/>
      <c r="S1185" s="82"/>
      <c r="T1185" s="82"/>
      <c r="U1185" s="119" t="s">
        <v>2908</v>
      </c>
      <c r="V1185" s="82"/>
      <c r="W1185" s="82"/>
      <c r="X1185" s="80"/>
      <c r="Y1185" s="79"/>
      <c r="Z1185" s="79"/>
      <c r="AB1185" s="24" t="s">
        <v>294</v>
      </c>
    </row>
    <row r="1186" spans="6:28" s="77" customFormat="1" outlineLevel="5">
      <c r="F1186" s="78"/>
      <c r="G1186" s="79"/>
      <c r="H1186" s="79"/>
      <c r="I1186" s="79"/>
      <c r="J1186" s="80" t="s">
        <v>1157</v>
      </c>
      <c r="K1186" s="79"/>
      <c r="L1186" s="81">
        <v>141.84</v>
      </c>
      <c r="M1186" s="82"/>
      <c r="N1186" s="83"/>
      <c r="O1186" s="82"/>
      <c r="P1186" s="84"/>
      <c r="Q1186" s="85"/>
      <c r="R1186" s="82"/>
      <c r="S1186" s="82"/>
      <c r="T1186" s="82"/>
      <c r="U1186" s="119" t="s">
        <v>2908</v>
      </c>
      <c r="V1186" s="82"/>
      <c r="W1186" s="82"/>
      <c r="X1186" s="80"/>
      <c r="Y1186" s="79"/>
      <c r="Z1186" s="79"/>
      <c r="AB1186" s="24" t="s">
        <v>294</v>
      </c>
    </row>
    <row r="1187" spans="6:28" s="77" customFormat="1" outlineLevel="5">
      <c r="F1187" s="78"/>
      <c r="G1187" s="79"/>
      <c r="H1187" s="79"/>
      <c r="I1187" s="79"/>
      <c r="J1187" s="80" t="s">
        <v>2657</v>
      </c>
      <c r="K1187" s="79"/>
      <c r="L1187" s="81">
        <v>63.45</v>
      </c>
      <c r="M1187" s="82"/>
      <c r="N1187" s="83"/>
      <c r="O1187" s="82"/>
      <c r="P1187" s="84"/>
      <c r="Q1187" s="85"/>
      <c r="R1187" s="82"/>
      <c r="S1187" s="82"/>
      <c r="T1187" s="82"/>
      <c r="U1187" s="119" t="s">
        <v>2908</v>
      </c>
      <c r="V1187" s="82"/>
      <c r="W1187" s="82"/>
      <c r="X1187" s="80"/>
      <c r="Y1187" s="79"/>
      <c r="Z1187" s="79"/>
      <c r="AB1187" s="24" t="s">
        <v>294</v>
      </c>
    </row>
    <row r="1188" spans="6:28" s="77" customFormat="1" outlineLevel="5">
      <c r="F1188" s="78"/>
      <c r="G1188" s="79"/>
      <c r="H1188" s="79"/>
      <c r="I1188" s="79"/>
      <c r="J1188" s="80" t="s">
        <v>1159</v>
      </c>
      <c r="K1188" s="79"/>
      <c r="L1188" s="81">
        <v>108.54</v>
      </c>
      <c r="M1188" s="82"/>
      <c r="N1188" s="83"/>
      <c r="O1188" s="82"/>
      <c r="P1188" s="84"/>
      <c r="Q1188" s="85"/>
      <c r="R1188" s="82"/>
      <c r="S1188" s="82"/>
      <c r="T1188" s="82"/>
      <c r="U1188" s="119" t="s">
        <v>2908</v>
      </c>
      <c r="V1188" s="82"/>
      <c r="W1188" s="82"/>
      <c r="X1188" s="80"/>
      <c r="Y1188" s="79"/>
      <c r="Z1188" s="79"/>
      <c r="AB1188" s="24" t="s">
        <v>294</v>
      </c>
    </row>
    <row r="1189" spans="6:28" s="77" customFormat="1" outlineLevel="5">
      <c r="F1189" s="78"/>
      <c r="G1189" s="79"/>
      <c r="H1189" s="79"/>
      <c r="I1189" s="79"/>
      <c r="J1189" s="80" t="s">
        <v>2662</v>
      </c>
      <c r="K1189" s="79"/>
      <c r="L1189" s="81">
        <v>77.59</v>
      </c>
      <c r="M1189" s="82"/>
      <c r="N1189" s="83"/>
      <c r="O1189" s="82"/>
      <c r="P1189" s="84"/>
      <c r="Q1189" s="85"/>
      <c r="R1189" s="82"/>
      <c r="S1189" s="82"/>
      <c r="T1189" s="82"/>
      <c r="U1189" s="119" t="s">
        <v>2908</v>
      </c>
      <c r="V1189" s="82"/>
      <c r="W1189" s="82"/>
      <c r="X1189" s="80"/>
      <c r="Y1189" s="79"/>
      <c r="Z1189" s="79"/>
      <c r="AB1189" s="24" t="s">
        <v>294</v>
      </c>
    </row>
    <row r="1190" spans="6:28" s="77" customFormat="1" outlineLevel="5">
      <c r="F1190" s="78"/>
      <c r="G1190" s="79"/>
      <c r="H1190" s="79"/>
      <c r="I1190" s="79"/>
      <c r="J1190" s="80" t="s">
        <v>2424</v>
      </c>
      <c r="K1190" s="79"/>
      <c r="L1190" s="81">
        <v>59.54</v>
      </c>
      <c r="M1190" s="82"/>
      <c r="N1190" s="83"/>
      <c r="O1190" s="82"/>
      <c r="P1190" s="84"/>
      <c r="Q1190" s="85"/>
      <c r="R1190" s="82"/>
      <c r="S1190" s="82"/>
      <c r="T1190" s="82"/>
      <c r="U1190" s="119" t="s">
        <v>2908</v>
      </c>
      <c r="V1190" s="82"/>
      <c r="W1190" s="82"/>
      <c r="X1190" s="80"/>
      <c r="Y1190" s="79"/>
      <c r="Z1190" s="79"/>
      <c r="AB1190" s="24" t="s">
        <v>294</v>
      </c>
    </row>
    <row r="1191" spans="6:28" s="77" customFormat="1" outlineLevel="5">
      <c r="F1191" s="78"/>
      <c r="G1191" s="79"/>
      <c r="H1191" s="79"/>
      <c r="I1191" s="79"/>
      <c r="J1191" s="80" t="s">
        <v>1263</v>
      </c>
      <c r="K1191" s="79"/>
      <c r="L1191" s="81">
        <v>72.819999999999993</v>
      </c>
      <c r="M1191" s="82"/>
      <c r="N1191" s="83"/>
      <c r="O1191" s="82"/>
      <c r="P1191" s="84"/>
      <c r="Q1191" s="85"/>
      <c r="R1191" s="82"/>
      <c r="S1191" s="82"/>
      <c r="T1191" s="82"/>
      <c r="U1191" s="119" t="s">
        <v>2908</v>
      </c>
      <c r="V1191" s="82"/>
      <c r="W1191" s="82"/>
      <c r="X1191" s="80"/>
      <c r="Y1191" s="79"/>
      <c r="Z1191" s="79"/>
      <c r="AB1191" s="24" t="s">
        <v>294</v>
      </c>
    </row>
    <row r="1192" spans="6:28" s="77" customFormat="1" outlineLevel="5">
      <c r="F1192" s="78"/>
      <c r="G1192" s="79"/>
      <c r="H1192" s="79"/>
      <c r="I1192" s="79"/>
      <c r="J1192" s="80" t="s">
        <v>1293</v>
      </c>
      <c r="K1192" s="79"/>
      <c r="L1192" s="81">
        <v>113.98</v>
      </c>
      <c r="M1192" s="82"/>
      <c r="N1192" s="83"/>
      <c r="O1192" s="82"/>
      <c r="P1192" s="84"/>
      <c r="Q1192" s="85"/>
      <c r="R1192" s="82"/>
      <c r="S1192" s="82"/>
      <c r="T1192" s="82"/>
      <c r="U1192" s="119" t="s">
        <v>2908</v>
      </c>
      <c r="V1192" s="82"/>
      <c r="W1192" s="82"/>
      <c r="X1192" s="80"/>
      <c r="Y1192" s="79"/>
      <c r="Z1192" s="79"/>
      <c r="AB1192" s="24" t="s">
        <v>294</v>
      </c>
    </row>
    <row r="1193" spans="6:28" s="77" customFormat="1" outlineLevel="5">
      <c r="F1193" s="78"/>
      <c r="G1193" s="79"/>
      <c r="H1193" s="79"/>
      <c r="I1193" s="79"/>
      <c r="J1193" s="80" t="s">
        <v>2316</v>
      </c>
      <c r="K1193" s="79"/>
      <c r="L1193" s="81">
        <v>34.049999999999997</v>
      </c>
      <c r="M1193" s="82"/>
      <c r="N1193" s="83"/>
      <c r="O1193" s="82"/>
      <c r="P1193" s="84"/>
      <c r="Q1193" s="85"/>
      <c r="R1193" s="82"/>
      <c r="S1193" s="82"/>
      <c r="T1193" s="82"/>
      <c r="U1193" s="119" t="s">
        <v>2908</v>
      </c>
      <c r="V1193" s="82"/>
      <c r="W1193" s="82"/>
      <c r="X1193" s="80"/>
      <c r="Y1193" s="79"/>
      <c r="Z1193" s="79"/>
      <c r="AB1193" s="24" t="s">
        <v>294</v>
      </c>
    </row>
    <row r="1194" spans="6:28" s="77" customFormat="1" outlineLevel="5">
      <c r="F1194" s="78"/>
      <c r="G1194" s="79"/>
      <c r="H1194" s="79"/>
      <c r="I1194" s="79"/>
      <c r="J1194" s="80" t="s">
        <v>2357</v>
      </c>
      <c r="K1194" s="79"/>
      <c r="L1194" s="81">
        <v>38.229999999999997</v>
      </c>
      <c r="M1194" s="82"/>
      <c r="N1194" s="83"/>
      <c r="O1194" s="82"/>
      <c r="P1194" s="84"/>
      <c r="Q1194" s="85"/>
      <c r="R1194" s="82"/>
      <c r="S1194" s="82"/>
      <c r="T1194" s="82"/>
      <c r="U1194" s="119" t="s">
        <v>2908</v>
      </c>
      <c r="V1194" s="82"/>
      <c r="W1194" s="82"/>
      <c r="X1194" s="80"/>
      <c r="Y1194" s="79"/>
      <c r="Z1194" s="79"/>
      <c r="AB1194" s="24" t="s">
        <v>294</v>
      </c>
    </row>
    <row r="1195" spans="6:28" s="77" customFormat="1" outlineLevel="5">
      <c r="F1195" s="78"/>
      <c r="G1195" s="79"/>
      <c r="H1195" s="79"/>
      <c r="I1195" s="79"/>
      <c r="J1195" s="80" t="s">
        <v>2601</v>
      </c>
      <c r="K1195" s="79"/>
      <c r="L1195" s="81">
        <v>23.23</v>
      </c>
      <c r="M1195" s="82"/>
      <c r="N1195" s="83"/>
      <c r="O1195" s="82"/>
      <c r="P1195" s="84"/>
      <c r="Q1195" s="85"/>
      <c r="R1195" s="82"/>
      <c r="S1195" s="82"/>
      <c r="T1195" s="82"/>
      <c r="U1195" s="119" t="s">
        <v>2908</v>
      </c>
      <c r="V1195" s="82"/>
      <c r="W1195" s="82"/>
      <c r="X1195" s="80"/>
      <c r="Y1195" s="79"/>
      <c r="Z1195" s="79"/>
      <c r="AB1195" s="24" t="s">
        <v>294</v>
      </c>
    </row>
    <row r="1196" spans="6:28" s="77" customFormat="1" outlineLevel="5">
      <c r="F1196" s="78"/>
      <c r="G1196" s="79"/>
      <c r="H1196" s="79"/>
      <c r="I1196" s="79"/>
      <c r="J1196" s="80" t="s">
        <v>2393</v>
      </c>
      <c r="K1196" s="79"/>
      <c r="L1196" s="81">
        <v>27.63</v>
      </c>
      <c r="M1196" s="82"/>
      <c r="N1196" s="83"/>
      <c r="O1196" s="82"/>
      <c r="P1196" s="84"/>
      <c r="Q1196" s="85"/>
      <c r="R1196" s="82"/>
      <c r="S1196" s="82"/>
      <c r="T1196" s="82"/>
      <c r="U1196" s="119" t="s">
        <v>2908</v>
      </c>
      <c r="V1196" s="82"/>
      <c r="W1196" s="82"/>
      <c r="X1196" s="80"/>
      <c r="Y1196" s="79"/>
      <c r="Z1196" s="79"/>
      <c r="AB1196" s="24" t="s">
        <v>294</v>
      </c>
    </row>
    <row r="1197" spans="6:28" s="77" customFormat="1" outlineLevel="5">
      <c r="F1197" s="78"/>
      <c r="G1197" s="79"/>
      <c r="H1197" s="79"/>
      <c r="I1197" s="79"/>
      <c r="J1197" s="80" t="s">
        <v>1160</v>
      </c>
      <c r="K1197" s="79"/>
      <c r="L1197" s="81">
        <v>11.46</v>
      </c>
      <c r="M1197" s="82"/>
      <c r="N1197" s="83"/>
      <c r="O1197" s="82"/>
      <c r="P1197" s="84"/>
      <c r="Q1197" s="85"/>
      <c r="R1197" s="82"/>
      <c r="S1197" s="82"/>
      <c r="T1197" s="82"/>
      <c r="U1197" s="119" t="s">
        <v>2908</v>
      </c>
      <c r="V1197" s="82"/>
      <c r="W1197" s="82"/>
      <c r="X1197" s="80"/>
      <c r="Y1197" s="79"/>
      <c r="Z1197" s="79"/>
      <c r="AB1197" s="24" t="s">
        <v>294</v>
      </c>
    </row>
    <row r="1198" spans="6:28" s="77" customFormat="1" outlineLevel="5">
      <c r="F1198" s="78"/>
      <c r="G1198" s="79"/>
      <c r="H1198" s="79"/>
      <c r="I1198" s="79"/>
      <c r="J1198" s="80" t="s">
        <v>2395</v>
      </c>
      <c r="K1198" s="79"/>
      <c r="L1198" s="81">
        <v>29.54</v>
      </c>
      <c r="M1198" s="82"/>
      <c r="N1198" s="83"/>
      <c r="O1198" s="82"/>
      <c r="P1198" s="84"/>
      <c r="Q1198" s="85"/>
      <c r="R1198" s="82"/>
      <c r="S1198" s="82"/>
      <c r="T1198" s="82"/>
      <c r="U1198" s="119" t="s">
        <v>2908</v>
      </c>
      <c r="V1198" s="82"/>
      <c r="W1198" s="82"/>
      <c r="X1198" s="80"/>
      <c r="Y1198" s="79"/>
      <c r="Z1198" s="79"/>
      <c r="AB1198" s="24" t="s">
        <v>294</v>
      </c>
    </row>
    <row r="1199" spans="6:28" s="77" customFormat="1" outlineLevel="5">
      <c r="F1199" s="78"/>
      <c r="G1199" s="79"/>
      <c r="H1199" s="79"/>
      <c r="I1199" s="79"/>
      <c r="J1199" s="80" t="s">
        <v>1115</v>
      </c>
      <c r="K1199" s="79"/>
      <c r="L1199" s="81">
        <v>11.1</v>
      </c>
      <c r="M1199" s="82"/>
      <c r="N1199" s="83"/>
      <c r="O1199" s="82"/>
      <c r="P1199" s="84"/>
      <c r="Q1199" s="85"/>
      <c r="R1199" s="82"/>
      <c r="S1199" s="82"/>
      <c r="T1199" s="82"/>
      <c r="U1199" s="119" t="s">
        <v>2908</v>
      </c>
      <c r="V1199" s="82"/>
      <c r="W1199" s="82"/>
      <c r="X1199" s="80"/>
      <c r="Y1199" s="79"/>
      <c r="Z1199" s="79"/>
      <c r="AB1199" s="24" t="s">
        <v>294</v>
      </c>
    </row>
    <row r="1200" spans="6:28" s="77" customFormat="1" outlineLevel="5">
      <c r="F1200" s="78"/>
      <c r="G1200" s="79"/>
      <c r="H1200" s="79"/>
      <c r="I1200" s="79"/>
      <c r="J1200" s="80" t="s">
        <v>1161</v>
      </c>
      <c r="K1200" s="79"/>
      <c r="L1200" s="81">
        <v>10.57</v>
      </c>
      <c r="M1200" s="82"/>
      <c r="N1200" s="83"/>
      <c r="O1200" s="82"/>
      <c r="P1200" s="84"/>
      <c r="Q1200" s="85"/>
      <c r="R1200" s="82"/>
      <c r="S1200" s="82"/>
      <c r="T1200" s="82"/>
      <c r="U1200" s="119" t="s">
        <v>2908</v>
      </c>
      <c r="V1200" s="82"/>
      <c r="W1200" s="82"/>
      <c r="X1200" s="80"/>
      <c r="Y1200" s="79"/>
      <c r="Z1200" s="79"/>
      <c r="AB1200" s="24" t="s">
        <v>294</v>
      </c>
    </row>
    <row r="1201" spans="6:28" s="71" customFormat="1" outlineLevel="4">
      <c r="F1201" s="17">
        <v>624</v>
      </c>
      <c r="G1201" s="18" t="s">
        <v>2929</v>
      </c>
      <c r="H1201" s="72" t="s">
        <v>1758</v>
      </c>
      <c r="I1201" s="72"/>
      <c r="J1201" s="73" t="s">
        <v>859</v>
      </c>
      <c r="K1201" s="18" t="s">
        <v>2935</v>
      </c>
      <c r="L1201" s="74">
        <v>2742.57</v>
      </c>
      <c r="M1201" s="21">
        <v>0</v>
      </c>
      <c r="N1201" s="74">
        <f>L1201*(1+M1201/100)</f>
        <v>2742.57</v>
      </c>
      <c r="O1201" s="145"/>
      <c r="P1201" s="22">
        <f>N1201*O1201</f>
        <v>0</v>
      </c>
      <c r="Q1201" s="75">
        <v>4.0000000000000002E-4</v>
      </c>
      <c r="R1201" s="76">
        <f>N1201*Q1201</f>
        <v>1.0970280000000001</v>
      </c>
      <c r="S1201" s="75"/>
      <c r="T1201" s="76">
        <f>N1201*S1201</f>
        <v>0</v>
      </c>
      <c r="U1201" s="22">
        <v>21</v>
      </c>
      <c r="V1201" s="22">
        <f>P1201*(U1201/100)</f>
        <v>0</v>
      </c>
      <c r="W1201" s="22">
        <f>P1201+V1201</f>
        <v>0</v>
      </c>
      <c r="X1201" s="73"/>
      <c r="Y1201" s="72" t="s">
        <v>3134</v>
      </c>
      <c r="Z1201" s="72" t="s">
        <v>3132</v>
      </c>
      <c r="AA1201" s="143" t="s">
        <v>295</v>
      </c>
      <c r="AB1201" s="24" t="s">
        <v>294</v>
      </c>
    </row>
    <row r="1202" spans="6:28" s="120" customFormat="1" ht="12.75" customHeight="1" outlineLevel="4">
      <c r="F1202" s="121"/>
      <c r="G1202" s="122"/>
      <c r="H1202" s="122"/>
      <c r="I1202" s="122"/>
      <c r="J1202" s="123"/>
      <c r="K1202" s="122"/>
      <c r="L1202" s="124"/>
      <c r="M1202" s="125"/>
      <c r="N1202" s="124"/>
      <c r="O1202" s="125"/>
      <c r="P1202" s="126"/>
      <c r="Q1202" s="127"/>
      <c r="R1202" s="125"/>
      <c r="S1202" s="125"/>
      <c r="T1202" s="125"/>
      <c r="U1202" s="128" t="s">
        <v>2908</v>
      </c>
      <c r="V1202" s="125"/>
      <c r="W1202" s="125"/>
      <c r="X1202" s="125"/>
      <c r="Y1202" s="122"/>
      <c r="Z1202" s="122"/>
      <c r="AB1202" s="24" t="s">
        <v>294</v>
      </c>
    </row>
    <row r="1203" spans="6:28" s="62" customFormat="1" ht="16.5" customHeight="1" outlineLevel="3">
      <c r="F1203" s="63"/>
      <c r="G1203" s="6"/>
      <c r="H1203" s="64"/>
      <c r="I1203" s="64"/>
      <c r="J1203" s="64" t="s">
        <v>2894</v>
      </c>
      <c r="K1203" s="6"/>
      <c r="L1203" s="65"/>
      <c r="M1203" s="66"/>
      <c r="N1203" s="65"/>
      <c r="O1203" s="66"/>
      <c r="P1203" s="67">
        <f>SUBTOTAL(9,P1204:P1259)</f>
        <v>0</v>
      </c>
      <c r="Q1203" s="68"/>
      <c r="R1203" s="69">
        <f>SUBTOTAL(9,R1204:R1259)</f>
        <v>3.3322400999999999</v>
      </c>
      <c r="S1203" s="66"/>
      <c r="T1203" s="69">
        <f>SUBTOTAL(9,T1204:T1259)</f>
        <v>0.64481549999999987</v>
      </c>
      <c r="U1203" s="118" t="s">
        <v>2908</v>
      </c>
      <c r="V1203" s="67">
        <f>SUBTOTAL(9,V1204:V1259)</f>
        <v>0</v>
      </c>
      <c r="W1203" s="67">
        <f>SUBTOTAL(9,W1204:W1259)</f>
        <v>0</v>
      </c>
      <c r="X1203" s="70"/>
      <c r="Y1203" s="26"/>
      <c r="Z1203" s="26"/>
      <c r="AB1203" s="24" t="s">
        <v>294</v>
      </c>
    </row>
    <row r="1204" spans="6:28" s="71" customFormat="1" outlineLevel="4">
      <c r="F1204" s="17">
        <v>625</v>
      </c>
      <c r="G1204" s="18" t="s">
        <v>2929</v>
      </c>
      <c r="H1204" s="72" t="s">
        <v>1749</v>
      </c>
      <c r="I1204" s="72"/>
      <c r="J1204" s="73" t="s">
        <v>2076</v>
      </c>
      <c r="K1204" s="18" t="s">
        <v>2935</v>
      </c>
      <c r="L1204" s="74">
        <v>2080.0499999999997</v>
      </c>
      <c r="M1204" s="21">
        <v>0</v>
      </c>
      <c r="N1204" s="74">
        <f>L1204*(1+M1204/100)</f>
        <v>2080.0499999999997</v>
      </c>
      <c r="O1204" s="145"/>
      <c r="P1204" s="22">
        <f>N1204*O1204</f>
        <v>0</v>
      </c>
      <c r="Q1204" s="75"/>
      <c r="R1204" s="76">
        <f>N1204*Q1204</f>
        <v>0</v>
      </c>
      <c r="S1204" s="75"/>
      <c r="T1204" s="76">
        <f>N1204*S1204</f>
        <v>0</v>
      </c>
      <c r="U1204" s="22">
        <v>21</v>
      </c>
      <c r="V1204" s="22">
        <f>P1204*(U1204/100)</f>
        <v>0</v>
      </c>
      <c r="W1204" s="22">
        <f>P1204+V1204</f>
        <v>0</v>
      </c>
      <c r="X1204" s="73"/>
      <c r="Y1204" s="72" t="s">
        <v>3134</v>
      </c>
      <c r="Z1204" s="72" t="s">
        <v>3132</v>
      </c>
      <c r="AA1204" s="143" t="s">
        <v>295</v>
      </c>
      <c r="AB1204" s="24" t="s">
        <v>294</v>
      </c>
    </row>
    <row r="1205" spans="6:28" s="77" customFormat="1" outlineLevel="5">
      <c r="F1205" s="78"/>
      <c r="G1205" s="79"/>
      <c r="H1205" s="79"/>
      <c r="I1205" s="79"/>
      <c r="J1205" s="80" t="s">
        <v>2385</v>
      </c>
      <c r="K1205" s="79"/>
      <c r="L1205" s="81">
        <v>9.6999999999999993</v>
      </c>
      <c r="M1205" s="82"/>
      <c r="N1205" s="83"/>
      <c r="O1205" s="82"/>
      <c r="P1205" s="84"/>
      <c r="Q1205" s="85"/>
      <c r="R1205" s="82"/>
      <c r="S1205" s="82"/>
      <c r="T1205" s="82"/>
      <c r="U1205" s="119" t="s">
        <v>2908</v>
      </c>
      <c r="V1205" s="82"/>
      <c r="W1205" s="82"/>
      <c r="X1205" s="80"/>
      <c r="Y1205" s="79"/>
      <c r="Z1205" s="79"/>
      <c r="AB1205" s="24" t="s">
        <v>294</v>
      </c>
    </row>
    <row r="1206" spans="6:28" s="77" customFormat="1" outlineLevel="5">
      <c r="F1206" s="78"/>
      <c r="G1206" s="79"/>
      <c r="H1206" s="79"/>
      <c r="I1206" s="79"/>
      <c r="J1206" s="80" t="s">
        <v>2420</v>
      </c>
      <c r="K1206" s="79"/>
      <c r="L1206" s="81">
        <v>5.66</v>
      </c>
      <c r="M1206" s="82"/>
      <c r="N1206" s="83"/>
      <c r="O1206" s="82"/>
      <c r="P1206" s="84"/>
      <c r="Q1206" s="85"/>
      <c r="R1206" s="82"/>
      <c r="S1206" s="82"/>
      <c r="T1206" s="82"/>
      <c r="U1206" s="119" t="s">
        <v>2908</v>
      </c>
      <c r="V1206" s="82"/>
      <c r="W1206" s="82"/>
      <c r="X1206" s="80"/>
      <c r="Y1206" s="79"/>
      <c r="Z1206" s="79"/>
      <c r="AB1206" s="24" t="s">
        <v>294</v>
      </c>
    </row>
    <row r="1207" spans="6:28" s="77" customFormat="1" outlineLevel="5">
      <c r="F1207" s="78"/>
      <c r="G1207" s="79"/>
      <c r="H1207" s="79"/>
      <c r="I1207" s="79"/>
      <c r="J1207" s="80" t="s">
        <v>1145</v>
      </c>
      <c r="K1207" s="79"/>
      <c r="L1207" s="81">
        <v>2.4300000000000002</v>
      </c>
      <c r="M1207" s="82"/>
      <c r="N1207" s="83"/>
      <c r="O1207" s="82"/>
      <c r="P1207" s="84"/>
      <c r="Q1207" s="85"/>
      <c r="R1207" s="82"/>
      <c r="S1207" s="82"/>
      <c r="T1207" s="82"/>
      <c r="U1207" s="119" t="s">
        <v>2908</v>
      </c>
      <c r="V1207" s="82"/>
      <c r="W1207" s="82"/>
      <c r="X1207" s="80"/>
      <c r="Y1207" s="79"/>
      <c r="Z1207" s="79"/>
      <c r="AB1207" s="24" t="s">
        <v>294</v>
      </c>
    </row>
    <row r="1208" spans="6:28" s="77" customFormat="1" outlineLevel="5">
      <c r="F1208" s="78"/>
      <c r="G1208" s="79"/>
      <c r="H1208" s="79"/>
      <c r="I1208" s="79"/>
      <c r="J1208" s="80" t="s">
        <v>2631</v>
      </c>
      <c r="K1208" s="79"/>
      <c r="L1208" s="81">
        <v>2.5299999999999998</v>
      </c>
      <c r="M1208" s="82"/>
      <c r="N1208" s="83"/>
      <c r="O1208" s="82"/>
      <c r="P1208" s="84"/>
      <c r="Q1208" s="85"/>
      <c r="R1208" s="82"/>
      <c r="S1208" s="82"/>
      <c r="T1208" s="82"/>
      <c r="U1208" s="119" t="s">
        <v>2908</v>
      </c>
      <c r="V1208" s="82"/>
      <c r="W1208" s="82"/>
      <c r="X1208" s="80"/>
      <c r="Y1208" s="79"/>
      <c r="Z1208" s="79"/>
      <c r="AB1208" s="24" t="s">
        <v>294</v>
      </c>
    </row>
    <row r="1209" spans="6:28" s="77" customFormat="1" outlineLevel="5">
      <c r="F1209" s="78"/>
      <c r="G1209" s="79"/>
      <c r="H1209" s="79"/>
      <c r="I1209" s="79"/>
      <c r="J1209" s="80" t="s">
        <v>2634</v>
      </c>
      <c r="K1209" s="79"/>
      <c r="L1209" s="81">
        <v>2.3199999999999998</v>
      </c>
      <c r="M1209" s="82"/>
      <c r="N1209" s="83"/>
      <c r="O1209" s="82"/>
      <c r="P1209" s="84"/>
      <c r="Q1209" s="85"/>
      <c r="R1209" s="82"/>
      <c r="S1209" s="82"/>
      <c r="T1209" s="82"/>
      <c r="U1209" s="119" t="s">
        <v>2908</v>
      </c>
      <c r="V1209" s="82"/>
      <c r="W1209" s="82"/>
      <c r="X1209" s="80"/>
      <c r="Y1209" s="79"/>
      <c r="Z1209" s="79"/>
      <c r="AB1209" s="24" t="s">
        <v>294</v>
      </c>
    </row>
    <row r="1210" spans="6:28" s="77" customFormat="1" outlineLevel="5">
      <c r="F1210" s="78"/>
      <c r="G1210" s="79"/>
      <c r="H1210" s="79"/>
      <c r="I1210" s="79"/>
      <c r="J1210" s="80" t="s">
        <v>1148</v>
      </c>
      <c r="K1210" s="79"/>
      <c r="L1210" s="81">
        <v>3.03</v>
      </c>
      <c r="M1210" s="82"/>
      <c r="N1210" s="83"/>
      <c r="O1210" s="82"/>
      <c r="P1210" s="84"/>
      <c r="Q1210" s="85"/>
      <c r="R1210" s="82"/>
      <c r="S1210" s="82"/>
      <c r="T1210" s="82"/>
      <c r="U1210" s="119" t="s">
        <v>2908</v>
      </c>
      <c r="V1210" s="82"/>
      <c r="W1210" s="82"/>
      <c r="X1210" s="80"/>
      <c r="Y1210" s="79"/>
      <c r="Z1210" s="79"/>
      <c r="AB1210" s="24" t="s">
        <v>294</v>
      </c>
    </row>
    <row r="1211" spans="6:28" s="77" customFormat="1" outlineLevel="5">
      <c r="F1211" s="78"/>
      <c r="G1211" s="79"/>
      <c r="H1211" s="79"/>
      <c r="I1211" s="79"/>
      <c r="J1211" s="80" t="s">
        <v>2637</v>
      </c>
      <c r="K1211" s="79"/>
      <c r="L1211" s="81">
        <v>2.56</v>
      </c>
      <c r="M1211" s="82"/>
      <c r="N1211" s="83"/>
      <c r="O1211" s="82"/>
      <c r="P1211" s="84"/>
      <c r="Q1211" s="85"/>
      <c r="R1211" s="82"/>
      <c r="S1211" s="82"/>
      <c r="T1211" s="82"/>
      <c r="U1211" s="119" t="s">
        <v>2908</v>
      </c>
      <c r="V1211" s="82"/>
      <c r="W1211" s="82"/>
      <c r="X1211" s="80"/>
      <c r="Y1211" s="79"/>
      <c r="Z1211" s="79"/>
      <c r="AB1211" s="24" t="s">
        <v>294</v>
      </c>
    </row>
    <row r="1212" spans="6:28" s="77" customFormat="1" outlineLevel="5">
      <c r="F1212" s="78"/>
      <c r="G1212" s="79"/>
      <c r="H1212" s="79"/>
      <c r="I1212" s="79"/>
      <c r="J1212" s="80" t="s">
        <v>2839</v>
      </c>
      <c r="K1212" s="79"/>
      <c r="L1212" s="81">
        <v>2.96</v>
      </c>
      <c r="M1212" s="82"/>
      <c r="N1212" s="83"/>
      <c r="O1212" s="82"/>
      <c r="P1212" s="84"/>
      <c r="Q1212" s="85"/>
      <c r="R1212" s="82"/>
      <c r="S1212" s="82"/>
      <c r="T1212" s="82"/>
      <c r="U1212" s="119" t="s">
        <v>2908</v>
      </c>
      <c r="V1212" s="82"/>
      <c r="W1212" s="82"/>
      <c r="X1212" s="80"/>
      <c r="Y1212" s="79"/>
      <c r="Z1212" s="79"/>
      <c r="AB1212" s="24" t="s">
        <v>294</v>
      </c>
    </row>
    <row r="1213" spans="6:28" s="77" customFormat="1" outlineLevel="5">
      <c r="F1213" s="78"/>
      <c r="G1213" s="79"/>
      <c r="H1213" s="79"/>
      <c r="I1213" s="79"/>
      <c r="J1213" s="80" t="s">
        <v>1192</v>
      </c>
      <c r="K1213" s="79"/>
      <c r="L1213" s="81">
        <v>1.85</v>
      </c>
      <c r="M1213" s="82"/>
      <c r="N1213" s="83"/>
      <c r="O1213" s="82"/>
      <c r="P1213" s="84"/>
      <c r="Q1213" s="85"/>
      <c r="R1213" s="82"/>
      <c r="S1213" s="82"/>
      <c r="T1213" s="82"/>
      <c r="U1213" s="119" t="s">
        <v>2908</v>
      </c>
      <c r="V1213" s="82"/>
      <c r="W1213" s="82"/>
      <c r="X1213" s="80"/>
      <c r="Y1213" s="79"/>
      <c r="Z1213" s="79"/>
      <c r="AB1213" s="24" t="s">
        <v>294</v>
      </c>
    </row>
    <row r="1214" spans="6:28" s="77" customFormat="1" outlineLevel="5">
      <c r="F1214" s="78"/>
      <c r="G1214" s="79"/>
      <c r="H1214" s="79"/>
      <c r="I1214" s="79"/>
      <c r="J1214" s="80" t="s">
        <v>2570</v>
      </c>
      <c r="K1214" s="79"/>
      <c r="L1214" s="81">
        <v>3.35</v>
      </c>
      <c r="M1214" s="82"/>
      <c r="N1214" s="83"/>
      <c r="O1214" s="82"/>
      <c r="P1214" s="84"/>
      <c r="Q1214" s="85"/>
      <c r="R1214" s="82"/>
      <c r="S1214" s="82"/>
      <c r="T1214" s="82"/>
      <c r="U1214" s="119" t="s">
        <v>2908</v>
      </c>
      <c r="V1214" s="82"/>
      <c r="W1214" s="82"/>
      <c r="X1214" s="80"/>
      <c r="Y1214" s="79"/>
      <c r="Z1214" s="79"/>
      <c r="AB1214" s="24" t="s">
        <v>294</v>
      </c>
    </row>
    <row r="1215" spans="6:28" s="77" customFormat="1" outlineLevel="5">
      <c r="F1215" s="78"/>
      <c r="G1215" s="79"/>
      <c r="H1215" s="79"/>
      <c r="I1215" s="79"/>
      <c r="J1215" s="80" t="s">
        <v>2425</v>
      </c>
      <c r="K1215" s="79"/>
      <c r="L1215" s="81">
        <v>7.82</v>
      </c>
      <c r="M1215" s="82"/>
      <c r="N1215" s="83"/>
      <c r="O1215" s="82"/>
      <c r="P1215" s="84"/>
      <c r="Q1215" s="85"/>
      <c r="R1215" s="82"/>
      <c r="S1215" s="82"/>
      <c r="T1215" s="82"/>
      <c r="U1215" s="119" t="s">
        <v>2908</v>
      </c>
      <c r="V1215" s="82"/>
      <c r="W1215" s="82"/>
      <c r="X1215" s="80"/>
      <c r="Y1215" s="79"/>
      <c r="Z1215" s="79"/>
      <c r="AB1215" s="24" t="s">
        <v>294</v>
      </c>
    </row>
    <row r="1216" spans="6:28" s="77" customFormat="1" outlineLevel="5">
      <c r="F1216" s="78"/>
      <c r="G1216" s="79"/>
      <c r="H1216" s="79"/>
      <c r="I1216" s="79"/>
      <c r="J1216" s="80" t="s">
        <v>2623</v>
      </c>
      <c r="K1216" s="79"/>
      <c r="L1216" s="81">
        <v>23.52</v>
      </c>
      <c r="M1216" s="82"/>
      <c r="N1216" s="83"/>
      <c r="O1216" s="82"/>
      <c r="P1216" s="84"/>
      <c r="Q1216" s="85"/>
      <c r="R1216" s="82"/>
      <c r="S1216" s="82"/>
      <c r="T1216" s="82"/>
      <c r="U1216" s="119" t="s">
        <v>2908</v>
      </c>
      <c r="V1216" s="82"/>
      <c r="W1216" s="82"/>
      <c r="X1216" s="80"/>
      <c r="Y1216" s="79"/>
      <c r="Z1216" s="79"/>
      <c r="AB1216" s="24" t="s">
        <v>294</v>
      </c>
    </row>
    <row r="1217" spans="6:28" s="77" customFormat="1" outlineLevel="5">
      <c r="F1217" s="78"/>
      <c r="G1217" s="79"/>
      <c r="H1217" s="79"/>
      <c r="I1217" s="79"/>
      <c r="J1217" s="80" t="s">
        <v>2627</v>
      </c>
      <c r="K1217" s="79"/>
      <c r="L1217" s="81">
        <v>63.25</v>
      </c>
      <c r="M1217" s="82"/>
      <c r="N1217" s="83"/>
      <c r="O1217" s="82"/>
      <c r="P1217" s="84"/>
      <c r="Q1217" s="85"/>
      <c r="R1217" s="82"/>
      <c r="S1217" s="82"/>
      <c r="T1217" s="82"/>
      <c r="U1217" s="119" t="s">
        <v>2908</v>
      </c>
      <c r="V1217" s="82"/>
      <c r="W1217" s="82"/>
      <c r="X1217" s="80"/>
      <c r="Y1217" s="79"/>
      <c r="Z1217" s="79"/>
      <c r="AB1217" s="24" t="s">
        <v>294</v>
      </c>
    </row>
    <row r="1218" spans="6:28" s="77" customFormat="1" outlineLevel="5">
      <c r="F1218" s="78"/>
      <c r="G1218" s="79"/>
      <c r="H1218" s="79"/>
      <c r="I1218" s="79"/>
      <c r="J1218" s="80" t="s">
        <v>2313</v>
      </c>
      <c r="K1218" s="79"/>
      <c r="L1218" s="81">
        <v>3.6</v>
      </c>
      <c r="M1218" s="82"/>
      <c r="N1218" s="83"/>
      <c r="O1218" s="82"/>
      <c r="P1218" s="84"/>
      <c r="Q1218" s="85"/>
      <c r="R1218" s="82"/>
      <c r="S1218" s="82"/>
      <c r="T1218" s="82"/>
      <c r="U1218" s="119" t="s">
        <v>2908</v>
      </c>
      <c r="V1218" s="82"/>
      <c r="W1218" s="82"/>
      <c r="X1218" s="80"/>
      <c r="Y1218" s="79"/>
      <c r="Z1218" s="79"/>
      <c r="AB1218" s="24" t="s">
        <v>294</v>
      </c>
    </row>
    <row r="1219" spans="6:28" s="77" customFormat="1" outlineLevel="5">
      <c r="F1219" s="78"/>
      <c r="G1219" s="79"/>
      <c r="H1219" s="79"/>
      <c r="I1219" s="79"/>
      <c r="J1219" s="80" t="s">
        <v>1226</v>
      </c>
      <c r="K1219" s="79"/>
      <c r="L1219" s="81">
        <v>107.5</v>
      </c>
      <c r="M1219" s="82"/>
      <c r="N1219" s="83"/>
      <c r="O1219" s="82"/>
      <c r="P1219" s="84"/>
      <c r="Q1219" s="85"/>
      <c r="R1219" s="82"/>
      <c r="S1219" s="82"/>
      <c r="T1219" s="82"/>
      <c r="U1219" s="119" t="s">
        <v>2908</v>
      </c>
      <c r="V1219" s="82"/>
      <c r="W1219" s="82"/>
      <c r="X1219" s="80"/>
      <c r="Y1219" s="79"/>
      <c r="Z1219" s="79"/>
      <c r="AB1219" s="24" t="s">
        <v>294</v>
      </c>
    </row>
    <row r="1220" spans="6:28" s="77" customFormat="1" outlineLevel="5">
      <c r="F1220" s="78"/>
      <c r="G1220" s="79"/>
      <c r="H1220" s="79"/>
      <c r="I1220" s="79"/>
      <c r="J1220" s="80" t="s">
        <v>2879</v>
      </c>
      <c r="K1220" s="79"/>
      <c r="L1220" s="81">
        <v>53.4</v>
      </c>
      <c r="M1220" s="82"/>
      <c r="N1220" s="83"/>
      <c r="O1220" s="82"/>
      <c r="P1220" s="84"/>
      <c r="Q1220" s="85"/>
      <c r="R1220" s="82"/>
      <c r="S1220" s="82"/>
      <c r="T1220" s="82"/>
      <c r="U1220" s="119" t="s">
        <v>2908</v>
      </c>
      <c r="V1220" s="82"/>
      <c r="W1220" s="82"/>
      <c r="X1220" s="80"/>
      <c r="Y1220" s="79"/>
      <c r="Z1220" s="79"/>
      <c r="AB1220" s="24" t="s">
        <v>294</v>
      </c>
    </row>
    <row r="1221" spans="6:28" s="77" customFormat="1" outlineLevel="5">
      <c r="F1221" s="78"/>
      <c r="G1221" s="79"/>
      <c r="H1221" s="79"/>
      <c r="I1221" s="79"/>
      <c r="J1221" s="80" t="s">
        <v>1621</v>
      </c>
      <c r="K1221" s="79"/>
      <c r="L1221" s="81">
        <v>117.57</v>
      </c>
      <c r="M1221" s="82"/>
      <c r="N1221" s="83"/>
      <c r="O1221" s="82"/>
      <c r="P1221" s="84"/>
      <c r="Q1221" s="85"/>
      <c r="R1221" s="82"/>
      <c r="S1221" s="82"/>
      <c r="T1221" s="82"/>
      <c r="U1221" s="119" t="s">
        <v>2908</v>
      </c>
      <c r="V1221" s="82"/>
      <c r="W1221" s="82"/>
      <c r="X1221" s="80"/>
      <c r="Y1221" s="79"/>
      <c r="Z1221" s="79"/>
      <c r="AB1221" s="24" t="s">
        <v>294</v>
      </c>
    </row>
    <row r="1222" spans="6:28" s="77" customFormat="1" outlineLevel="5">
      <c r="F1222" s="78"/>
      <c r="G1222" s="79"/>
      <c r="H1222" s="79"/>
      <c r="I1222" s="79"/>
      <c r="J1222" s="80" t="s">
        <v>1364</v>
      </c>
      <c r="K1222" s="79"/>
      <c r="L1222" s="81">
        <v>80.680000000000007</v>
      </c>
      <c r="M1222" s="82"/>
      <c r="N1222" s="83"/>
      <c r="O1222" s="82"/>
      <c r="P1222" s="84"/>
      <c r="Q1222" s="85"/>
      <c r="R1222" s="82"/>
      <c r="S1222" s="82"/>
      <c r="T1222" s="82"/>
      <c r="U1222" s="119" t="s">
        <v>2908</v>
      </c>
      <c r="V1222" s="82"/>
      <c r="W1222" s="82"/>
      <c r="X1222" s="80"/>
      <c r="Y1222" s="79"/>
      <c r="Z1222" s="79"/>
      <c r="AB1222" s="24" t="s">
        <v>294</v>
      </c>
    </row>
    <row r="1223" spans="6:28" s="77" customFormat="1" outlineLevel="5">
      <c r="F1223" s="78"/>
      <c r="G1223" s="79"/>
      <c r="H1223" s="79"/>
      <c r="I1223" s="79"/>
      <c r="J1223" s="80" t="s">
        <v>1369</v>
      </c>
      <c r="K1223" s="79"/>
      <c r="L1223" s="81">
        <v>62.71</v>
      </c>
      <c r="M1223" s="82"/>
      <c r="N1223" s="83"/>
      <c r="O1223" s="82"/>
      <c r="P1223" s="84"/>
      <c r="Q1223" s="85"/>
      <c r="R1223" s="82"/>
      <c r="S1223" s="82"/>
      <c r="T1223" s="82"/>
      <c r="U1223" s="119" t="s">
        <v>2908</v>
      </c>
      <c r="V1223" s="82"/>
      <c r="W1223" s="82"/>
      <c r="X1223" s="80"/>
      <c r="Y1223" s="79"/>
      <c r="Z1223" s="79"/>
      <c r="AB1223" s="24" t="s">
        <v>294</v>
      </c>
    </row>
    <row r="1224" spans="6:28" s="77" customFormat="1" outlineLevel="5">
      <c r="F1224" s="78"/>
      <c r="G1224" s="79"/>
      <c r="H1224" s="79"/>
      <c r="I1224" s="79"/>
      <c r="J1224" s="80" t="s">
        <v>1372</v>
      </c>
      <c r="K1224" s="79"/>
      <c r="L1224" s="81">
        <v>76.91</v>
      </c>
      <c r="M1224" s="82"/>
      <c r="N1224" s="83"/>
      <c r="O1224" s="82"/>
      <c r="P1224" s="84"/>
      <c r="Q1224" s="85"/>
      <c r="R1224" s="82"/>
      <c r="S1224" s="82"/>
      <c r="T1224" s="82"/>
      <c r="U1224" s="119" t="s">
        <v>2908</v>
      </c>
      <c r="V1224" s="82"/>
      <c r="W1224" s="82"/>
      <c r="X1224" s="80"/>
      <c r="Y1224" s="79"/>
      <c r="Z1224" s="79"/>
      <c r="AB1224" s="24" t="s">
        <v>294</v>
      </c>
    </row>
    <row r="1225" spans="6:28" s="77" customFormat="1" outlineLevel="5">
      <c r="F1225" s="78"/>
      <c r="G1225" s="79"/>
      <c r="H1225" s="79"/>
      <c r="I1225" s="79"/>
      <c r="J1225" s="80" t="s">
        <v>2314</v>
      </c>
      <c r="K1225" s="79"/>
      <c r="L1225" s="81">
        <v>28.1</v>
      </c>
      <c r="M1225" s="82"/>
      <c r="N1225" s="83"/>
      <c r="O1225" s="82"/>
      <c r="P1225" s="84"/>
      <c r="Q1225" s="85"/>
      <c r="R1225" s="82"/>
      <c r="S1225" s="82"/>
      <c r="T1225" s="82"/>
      <c r="U1225" s="119" t="s">
        <v>2908</v>
      </c>
      <c r="V1225" s="82"/>
      <c r="W1225" s="82"/>
      <c r="X1225" s="80"/>
      <c r="Y1225" s="79"/>
      <c r="Z1225" s="79"/>
      <c r="AB1225" s="24" t="s">
        <v>294</v>
      </c>
    </row>
    <row r="1226" spans="6:28" s="77" customFormat="1" outlineLevel="5">
      <c r="F1226" s="78"/>
      <c r="G1226" s="79"/>
      <c r="H1226" s="79"/>
      <c r="I1226" s="79"/>
      <c r="J1226" s="80" t="s">
        <v>2446</v>
      </c>
      <c r="K1226" s="79"/>
      <c r="L1226" s="81">
        <v>37.43</v>
      </c>
      <c r="M1226" s="82"/>
      <c r="N1226" s="83"/>
      <c r="O1226" s="82"/>
      <c r="P1226" s="84"/>
      <c r="Q1226" s="85"/>
      <c r="R1226" s="82"/>
      <c r="S1226" s="82"/>
      <c r="T1226" s="82"/>
      <c r="U1226" s="119" t="s">
        <v>2908</v>
      </c>
      <c r="V1226" s="82"/>
      <c r="W1226" s="82"/>
      <c r="X1226" s="80"/>
      <c r="Y1226" s="79"/>
      <c r="Z1226" s="79"/>
      <c r="AB1226" s="24" t="s">
        <v>294</v>
      </c>
    </row>
    <row r="1227" spans="6:28" s="77" customFormat="1" outlineLevel="5">
      <c r="F1227" s="78"/>
      <c r="G1227" s="79"/>
      <c r="H1227" s="79"/>
      <c r="I1227" s="79"/>
      <c r="J1227" s="80" t="s">
        <v>1422</v>
      </c>
      <c r="K1227" s="79"/>
      <c r="L1227" s="81">
        <v>161.74</v>
      </c>
      <c r="M1227" s="82"/>
      <c r="N1227" s="83"/>
      <c r="O1227" s="82"/>
      <c r="P1227" s="84"/>
      <c r="Q1227" s="85"/>
      <c r="R1227" s="82"/>
      <c r="S1227" s="82"/>
      <c r="T1227" s="82"/>
      <c r="U1227" s="119" t="s">
        <v>2908</v>
      </c>
      <c r="V1227" s="82"/>
      <c r="W1227" s="82"/>
      <c r="X1227" s="80"/>
      <c r="Y1227" s="79"/>
      <c r="Z1227" s="79"/>
      <c r="AB1227" s="24" t="s">
        <v>294</v>
      </c>
    </row>
    <row r="1228" spans="6:28" s="77" customFormat="1" outlineLevel="5">
      <c r="F1228" s="78"/>
      <c r="G1228" s="79"/>
      <c r="H1228" s="79"/>
      <c r="I1228" s="79"/>
      <c r="J1228" s="80" t="s">
        <v>2639</v>
      </c>
      <c r="K1228" s="79"/>
      <c r="L1228" s="81">
        <v>80.37</v>
      </c>
      <c r="M1228" s="82"/>
      <c r="N1228" s="83"/>
      <c r="O1228" s="82"/>
      <c r="P1228" s="84"/>
      <c r="Q1228" s="85"/>
      <c r="R1228" s="82"/>
      <c r="S1228" s="82"/>
      <c r="T1228" s="82"/>
      <c r="U1228" s="119" t="s">
        <v>2908</v>
      </c>
      <c r="V1228" s="82"/>
      <c r="W1228" s="82"/>
      <c r="X1228" s="80"/>
      <c r="Y1228" s="79"/>
      <c r="Z1228" s="79"/>
      <c r="AB1228" s="24" t="s">
        <v>294</v>
      </c>
    </row>
    <row r="1229" spans="6:28" s="77" customFormat="1" outlineLevel="5">
      <c r="F1229" s="78"/>
      <c r="G1229" s="79"/>
      <c r="H1229" s="79"/>
      <c r="I1229" s="79"/>
      <c r="J1229" s="80" t="s">
        <v>2640</v>
      </c>
      <c r="K1229" s="79"/>
      <c r="L1229" s="81">
        <v>137.80000000000001</v>
      </c>
      <c r="M1229" s="82"/>
      <c r="N1229" s="83"/>
      <c r="O1229" s="82"/>
      <c r="P1229" s="84"/>
      <c r="Q1229" s="85"/>
      <c r="R1229" s="82"/>
      <c r="S1229" s="82"/>
      <c r="T1229" s="82"/>
      <c r="U1229" s="119" t="s">
        <v>2908</v>
      </c>
      <c r="V1229" s="82"/>
      <c r="W1229" s="82"/>
      <c r="X1229" s="80"/>
      <c r="Y1229" s="79"/>
      <c r="Z1229" s="79"/>
      <c r="AB1229" s="24" t="s">
        <v>294</v>
      </c>
    </row>
    <row r="1230" spans="6:28" s="77" customFormat="1" outlineLevel="5">
      <c r="F1230" s="78"/>
      <c r="G1230" s="79"/>
      <c r="H1230" s="79"/>
      <c r="I1230" s="79"/>
      <c r="J1230" s="80" t="s">
        <v>2644</v>
      </c>
      <c r="K1230" s="79"/>
      <c r="L1230" s="81">
        <v>99.74</v>
      </c>
      <c r="M1230" s="82"/>
      <c r="N1230" s="83"/>
      <c r="O1230" s="82"/>
      <c r="P1230" s="84"/>
      <c r="Q1230" s="85"/>
      <c r="R1230" s="82"/>
      <c r="S1230" s="82"/>
      <c r="T1230" s="82"/>
      <c r="U1230" s="119" t="s">
        <v>2908</v>
      </c>
      <c r="V1230" s="82"/>
      <c r="W1230" s="82"/>
      <c r="X1230" s="80"/>
      <c r="Y1230" s="79"/>
      <c r="Z1230" s="79"/>
      <c r="AB1230" s="24" t="s">
        <v>294</v>
      </c>
    </row>
    <row r="1231" spans="6:28" s="77" customFormat="1" outlineLevel="5">
      <c r="F1231" s="78"/>
      <c r="G1231" s="79"/>
      <c r="H1231" s="79"/>
      <c r="I1231" s="79"/>
      <c r="J1231" s="80" t="s">
        <v>2520</v>
      </c>
      <c r="K1231" s="79"/>
      <c r="L1231" s="81">
        <v>72.72</v>
      </c>
      <c r="M1231" s="82"/>
      <c r="N1231" s="83"/>
      <c r="O1231" s="82"/>
      <c r="P1231" s="84"/>
      <c r="Q1231" s="85"/>
      <c r="R1231" s="82"/>
      <c r="S1231" s="82"/>
      <c r="T1231" s="82"/>
      <c r="U1231" s="119" t="s">
        <v>2908</v>
      </c>
      <c r="V1231" s="82"/>
      <c r="W1231" s="82"/>
      <c r="X1231" s="80"/>
      <c r="Y1231" s="79"/>
      <c r="Z1231" s="79"/>
      <c r="AB1231" s="24" t="s">
        <v>294</v>
      </c>
    </row>
    <row r="1232" spans="6:28" s="77" customFormat="1" outlineLevel="5">
      <c r="F1232" s="78"/>
      <c r="G1232" s="79"/>
      <c r="H1232" s="79"/>
      <c r="I1232" s="79"/>
      <c r="J1232" s="80" t="s">
        <v>1151</v>
      </c>
      <c r="K1232" s="79"/>
      <c r="L1232" s="81">
        <v>34.64</v>
      </c>
      <c r="M1232" s="82"/>
      <c r="N1232" s="83"/>
      <c r="O1232" s="82"/>
      <c r="P1232" s="84"/>
      <c r="Q1232" s="85"/>
      <c r="R1232" s="82"/>
      <c r="S1232" s="82"/>
      <c r="T1232" s="82"/>
      <c r="U1232" s="119" t="s">
        <v>2908</v>
      </c>
      <c r="V1232" s="82"/>
      <c r="W1232" s="82"/>
      <c r="X1232" s="80"/>
      <c r="Y1232" s="79"/>
      <c r="Z1232" s="79"/>
      <c r="AB1232" s="24" t="s">
        <v>294</v>
      </c>
    </row>
    <row r="1233" spans="6:28" s="77" customFormat="1" outlineLevel="5">
      <c r="F1233" s="78"/>
      <c r="G1233" s="79"/>
      <c r="H1233" s="79"/>
      <c r="I1233" s="79"/>
      <c r="J1233" s="80" t="s">
        <v>2348</v>
      </c>
      <c r="K1233" s="79"/>
      <c r="L1233" s="81">
        <v>40.86</v>
      </c>
      <c r="M1233" s="82"/>
      <c r="N1233" s="83"/>
      <c r="O1233" s="82"/>
      <c r="P1233" s="84"/>
      <c r="Q1233" s="85"/>
      <c r="R1233" s="82"/>
      <c r="S1233" s="82"/>
      <c r="T1233" s="82"/>
      <c r="U1233" s="119" t="s">
        <v>2908</v>
      </c>
      <c r="V1233" s="82"/>
      <c r="W1233" s="82"/>
      <c r="X1233" s="80"/>
      <c r="Y1233" s="79"/>
      <c r="Z1233" s="79"/>
      <c r="AB1233" s="24" t="s">
        <v>294</v>
      </c>
    </row>
    <row r="1234" spans="6:28" s="77" customFormat="1" outlineLevel="5">
      <c r="F1234" s="78"/>
      <c r="G1234" s="79"/>
      <c r="H1234" s="79"/>
      <c r="I1234" s="79"/>
      <c r="J1234" s="80" t="s">
        <v>2574</v>
      </c>
      <c r="K1234" s="79"/>
      <c r="L1234" s="81">
        <v>9.26</v>
      </c>
      <c r="M1234" s="82"/>
      <c r="N1234" s="83"/>
      <c r="O1234" s="82"/>
      <c r="P1234" s="84"/>
      <c r="Q1234" s="85"/>
      <c r="R1234" s="82"/>
      <c r="S1234" s="82"/>
      <c r="T1234" s="82"/>
      <c r="U1234" s="119" t="s">
        <v>2908</v>
      </c>
      <c r="V1234" s="82"/>
      <c r="W1234" s="82"/>
      <c r="X1234" s="80"/>
      <c r="Y1234" s="79"/>
      <c r="Z1234" s="79"/>
      <c r="AB1234" s="24" t="s">
        <v>294</v>
      </c>
    </row>
    <row r="1235" spans="6:28" s="77" customFormat="1" outlineLevel="5">
      <c r="F1235" s="78"/>
      <c r="G1235" s="79"/>
      <c r="H1235" s="79"/>
      <c r="I1235" s="79"/>
      <c r="J1235" s="80" t="s">
        <v>2388</v>
      </c>
      <c r="K1235" s="79"/>
      <c r="L1235" s="81">
        <v>21.34</v>
      </c>
      <c r="M1235" s="82"/>
      <c r="N1235" s="83"/>
      <c r="O1235" s="82"/>
      <c r="P1235" s="84"/>
      <c r="Q1235" s="85"/>
      <c r="R1235" s="82"/>
      <c r="S1235" s="82"/>
      <c r="T1235" s="82"/>
      <c r="U1235" s="119" t="s">
        <v>2908</v>
      </c>
      <c r="V1235" s="82"/>
      <c r="W1235" s="82"/>
      <c r="X1235" s="80"/>
      <c r="Y1235" s="79"/>
      <c r="Z1235" s="79"/>
      <c r="AB1235" s="24" t="s">
        <v>294</v>
      </c>
    </row>
    <row r="1236" spans="6:28" s="77" customFormat="1" outlineLevel="5">
      <c r="F1236" s="78"/>
      <c r="G1236" s="79"/>
      <c r="H1236" s="79"/>
      <c r="I1236" s="79"/>
      <c r="J1236" s="80" t="s">
        <v>2648</v>
      </c>
      <c r="K1236" s="79"/>
      <c r="L1236" s="81">
        <v>8.61</v>
      </c>
      <c r="M1236" s="82"/>
      <c r="N1236" s="83"/>
      <c r="O1236" s="82"/>
      <c r="P1236" s="84"/>
      <c r="Q1236" s="85"/>
      <c r="R1236" s="82"/>
      <c r="S1236" s="82"/>
      <c r="T1236" s="82"/>
      <c r="U1236" s="119" t="s">
        <v>2908</v>
      </c>
      <c r="V1236" s="82"/>
      <c r="W1236" s="82"/>
      <c r="X1236" s="80"/>
      <c r="Y1236" s="79"/>
      <c r="Z1236" s="79"/>
      <c r="AB1236" s="24" t="s">
        <v>294</v>
      </c>
    </row>
    <row r="1237" spans="6:28" s="77" customFormat="1" outlineLevel="5">
      <c r="F1237" s="78"/>
      <c r="G1237" s="79"/>
      <c r="H1237" s="79"/>
      <c r="I1237" s="79"/>
      <c r="J1237" s="80" t="s">
        <v>2390</v>
      </c>
      <c r="K1237" s="79"/>
      <c r="L1237" s="81">
        <v>18.420000000000002</v>
      </c>
      <c r="M1237" s="82"/>
      <c r="N1237" s="83"/>
      <c r="O1237" s="82"/>
      <c r="P1237" s="84"/>
      <c r="Q1237" s="85"/>
      <c r="R1237" s="82"/>
      <c r="S1237" s="82"/>
      <c r="T1237" s="82"/>
      <c r="U1237" s="119" t="s">
        <v>2908</v>
      </c>
      <c r="V1237" s="82"/>
      <c r="W1237" s="82"/>
      <c r="X1237" s="80"/>
      <c r="Y1237" s="79"/>
      <c r="Z1237" s="79"/>
      <c r="AB1237" s="24" t="s">
        <v>294</v>
      </c>
    </row>
    <row r="1238" spans="6:28" s="77" customFormat="1" outlineLevel="5">
      <c r="F1238" s="78"/>
      <c r="G1238" s="79"/>
      <c r="H1238" s="79"/>
      <c r="I1238" s="79"/>
      <c r="J1238" s="80" t="s">
        <v>2650</v>
      </c>
      <c r="K1238" s="79"/>
      <c r="L1238" s="81">
        <v>6.66</v>
      </c>
      <c r="M1238" s="82"/>
      <c r="N1238" s="83"/>
      <c r="O1238" s="82"/>
      <c r="P1238" s="84"/>
      <c r="Q1238" s="85"/>
      <c r="R1238" s="82"/>
      <c r="S1238" s="82"/>
      <c r="T1238" s="82"/>
      <c r="U1238" s="119" t="s">
        <v>2908</v>
      </c>
      <c r="V1238" s="82"/>
      <c r="W1238" s="82"/>
      <c r="X1238" s="80"/>
      <c r="Y1238" s="79"/>
      <c r="Z1238" s="79"/>
      <c r="AB1238" s="24" t="s">
        <v>294</v>
      </c>
    </row>
    <row r="1239" spans="6:28" s="77" customFormat="1" outlineLevel="5">
      <c r="F1239" s="78"/>
      <c r="G1239" s="79"/>
      <c r="H1239" s="79"/>
      <c r="I1239" s="79"/>
      <c r="J1239" s="80" t="s">
        <v>2653</v>
      </c>
      <c r="K1239" s="79"/>
      <c r="L1239" s="81">
        <v>6.23</v>
      </c>
      <c r="M1239" s="82"/>
      <c r="N1239" s="83"/>
      <c r="O1239" s="82"/>
      <c r="P1239" s="84"/>
      <c r="Q1239" s="85"/>
      <c r="R1239" s="82"/>
      <c r="S1239" s="82"/>
      <c r="T1239" s="82"/>
      <c r="U1239" s="119" t="s">
        <v>2908</v>
      </c>
      <c r="V1239" s="82"/>
      <c r="W1239" s="82"/>
      <c r="X1239" s="80"/>
      <c r="Y1239" s="79"/>
      <c r="Z1239" s="79"/>
      <c r="AB1239" s="24" t="s">
        <v>294</v>
      </c>
    </row>
    <row r="1240" spans="6:28" s="77" customFormat="1" outlineLevel="5">
      <c r="F1240" s="78"/>
      <c r="G1240" s="79"/>
      <c r="H1240" s="79"/>
      <c r="I1240" s="79"/>
      <c r="J1240" s="80" t="s">
        <v>2449</v>
      </c>
      <c r="K1240" s="79"/>
      <c r="L1240" s="81">
        <v>70.63</v>
      </c>
      <c r="M1240" s="82"/>
      <c r="N1240" s="83"/>
      <c r="O1240" s="82"/>
      <c r="P1240" s="84"/>
      <c r="Q1240" s="85"/>
      <c r="R1240" s="82"/>
      <c r="S1240" s="82"/>
      <c r="T1240" s="82"/>
      <c r="U1240" s="119" t="s">
        <v>2908</v>
      </c>
      <c r="V1240" s="82"/>
      <c r="W1240" s="82"/>
      <c r="X1240" s="80"/>
      <c r="Y1240" s="79"/>
      <c r="Z1240" s="79"/>
      <c r="AB1240" s="24" t="s">
        <v>294</v>
      </c>
    </row>
    <row r="1241" spans="6:28" s="77" customFormat="1" outlineLevel="5">
      <c r="F1241" s="78"/>
      <c r="G1241" s="79"/>
      <c r="H1241" s="79"/>
      <c r="I1241" s="79"/>
      <c r="J1241" s="80" t="s">
        <v>1156</v>
      </c>
      <c r="K1241" s="79"/>
      <c r="L1241" s="81">
        <v>134.75</v>
      </c>
      <c r="M1241" s="82"/>
      <c r="N1241" s="83"/>
      <c r="O1241" s="82"/>
      <c r="P1241" s="84"/>
      <c r="Q1241" s="85"/>
      <c r="R1241" s="82"/>
      <c r="S1241" s="82"/>
      <c r="T1241" s="82"/>
      <c r="U1241" s="119" t="s">
        <v>2908</v>
      </c>
      <c r="V1241" s="82"/>
      <c r="W1241" s="82"/>
      <c r="X1241" s="80"/>
      <c r="Y1241" s="79"/>
      <c r="Z1241" s="79"/>
      <c r="AB1241" s="24" t="s">
        <v>294</v>
      </c>
    </row>
    <row r="1242" spans="6:28" s="77" customFormat="1" outlineLevel="5">
      <c r="F1242" s="78"/>
      <c r="G1242" s="79"/>
      <c r="H1242" s="79"/>
      <c r="I1242" s="79"/>
      <c r="J1242" s="80" t="s">
        <v>2656</v>
      </c>
      <c r="K1242" s="79"/>
      <c r="L1242" s="81">
        <v>60.28</v>
      </c>
      <c r="M1242" s="82"/>
      <c r="N1242" s="83"/>
      <c r="O1242" s="82"/>
      <c r="P1242" s="84"/>
      <c r="Q1242" s="85"/>
      <c r="R1242" s="82"/>
      <c r="S1242" s="82"/>
      <c r="T1242" s="82"/>
      <c r="U1242" s="119" t="s">
        <v>2908</v>
      </c>
      <c r="V1242" s="82"/>
      <c r="W1242" s="82"/>
      <c r="X1242" s="80"/>
      <c r="Y1242" s="79"/>
      <c r="Z1242" s="79"/>
      <c r="AB1242" s="24" t="s">
        <v>294</v>
      </c>
    </row>
    <row r="1243" spans="6:28" s="77" customFormat="1" outlineLevel="5">
      <c r="F1243" s="78"/>
      <c r="G1243" s="79"/>
      <c r="H1243" s="79"/>
      <c r="I1243" s="79"/>
      <c r="J1243" s="80" t="s">
        <v>1158</v>
      </c>
      <c r="K1243" s="79"/>
      <c r="L1243" s="81">
        <v>103.12</v>
      </c>
      <c r="M1243" s="82"/>
      <c r="N1243" s="83"/>
      <c r="O1243" s="82"/>
      <c r="P1243" s="84"/>
      <c r="Q1243" s="85"/>
      <c r="R1243" s="82"/>
      <c r="S1243" s="82"/>
      <c r="T1243" s="82"/>
      <c r="U1243" s="119" t="s">
        <v>2908</v>
      </c>
      <c r="V1243" s="82"/>
      <c r="W1243" s="82"/>
      <c r="X1243" s="80"/>
      <c r="Y1243" s="79"/>
      <c r="Z1243" s="79"/>
      <c r="AB1243" s="24" t="s">
        <v>294</v>
      </c>
    </row>
    <row r="1244" spans="6:28" s="77" customFormat="1" outlineLevel="5">
      <c r="F1244" s="78"/>
      <c r="G1244" s="79"/>
      <c r="H1244" s="79"/>
      <c r="I1244" s="79"/>
      <c r="J1244" s="80" t="s">
        <v>2661</v>
      </c>
      <c r="K1244" s="79"/>
      <c r="L1244" s="81">
        <v>73.709999999999994</v>
      </c>
      <c r="M1244" s="82"/>
      <c r="N1244" s="83"/>
      <c r="O1244" s="82"/>
      <c r="P1244" s="84"/>
      <c r="Q1244" s="85"/>
      <c r="R1244" s="82"/>
      <c r="S1244" s="82"/>
      <c r="T1244" s="82"/>
      <c r="U1244" s="119" t="s">
        <v>2908</v>
      </c>
      <c r="V1244" s="82"/>
      <c r="W1244" s="82"/>
      <c r="X1244" s="80"/>
      <c r="Y1244" s="79"/>
      <c r="Z1244" s="79"/>
      <c r="AB1244" s="24" t="s">
        <v>294</v>
      </c>
    </row>
    <row r="1245" spans="6:28" s="77" customFormat="1" outlineLevel="5">
      <c r="F1245" s="78"/>
      <c r="G1245" s="79"/>
      <c r="H1245" s="79"/>
      <c r="I1245" s="79"/>
      <c r="J1245" s="80" t="s">
        <v>2423</v>
      </c>
      <c r="K1245" s="79"/>
      <c r="L1245" s="81">
        <v>56.57</v>
      </c>
      <c r="M1245" s="82"/>
      <c r="N1245" s="83"/>
      <c r="O1245" s="82"/>
      <c r="P1245" s="84"/>
      <c r="Q1245" s="85"/>
      <c r="R1245" s="82"/>
      <c r="S1245" s="82"/>
      <c r="T1245" s="82"/>
      <c r="U1245" s="119" t="s">
        <v>2908</v>
      </c>
      <c r="V1245" s="82"/>
      <c r="W1245" s="82"/>
      <c r="X1245" s="80"/>
      <c r="Y1245" s="79"/>
      <c r="Z1245" s="79"/>
      <c r="AB1245" s="24" t="s">
        <v>294</v>
      </c>
    </row>
    <row r="1246" spans="6:28" s="77" customFormat="1" outlineLevel="5">
      <c r="F1246" s="78"/>
      <c r="G1246" s="79"/>
      <c r="H1246" s="79"/>
      <c r="I1246" s="79"/>
      <c r="J1246" s="80" t="s">
        <v>1265</v>
      </c>
      <c r="K1246" s="79"/>
      <c r="L1246" s="81">
        <v>79.790000000000006</v>
      </c>
      <c r="M1246" s="82"/>
      <c r="N1246" s="83"/>
      <c r="O1246" s="82"/>
      <c r="P1246" s="84"/>
      <c r="Q1246" s="85"/>
      <c r="R1246" s="82"/>
      <c r="S1246" s="82"/>
      <c r="T1246" s="82"/>
      <c r="U1246" s="119" t="s">
        <v>2908</v>
      </c>
      <c r="V1246" s="82"/>
      <c r="W1246" s="82"/>
      <c r="X1246" s="80"/>
      <c r="Y1246" s="79"/>
      <c r="Z1246" s="79"/>
      <c r="AB1246" s="24" t="s">
        <v>294</v>
      </c>
    </row>
    <row r="1247" spans="6:28" s="77" customFormat="1" outlineLevel="5">
      <c r="F1247" s="78"/>
      <c r="G1247" s="79"/>
      <c r="H1247" s="79"/>
      <c r="I1247" s="79"/>
      <c r="J1247" s="80" t="s">
        <v>2315</v>
      </c>
      <c r="K1247" s="79"/>
      <c r="L1247" s="81">
        <v>33.03</v>
      </c>
      <c r="M1247" s="82"/>
      <c r="N1247" s="83"/>
      <c r="O1247" s="82"/>
      <c r="P1247" s="84"/>
      <c r="Q1247" s="85"/>
      <c r="R1247" s="82"/>
      <c r="S1247" s="82"/>
      <c r="T1247" s="82"/>
      <c r="U1247" s="119" t="s">
        <v>2908</v>
      </c>
      <c r="V1247" s="82"/>
      <c r="W1247" s="82"/>
      <c r="X1247" s="80"/>
      <c r="Y1247" s="79"/>
      <c r="Z1247" s="79"/>
      <c r="AB1247" s="24" t="s">
        <v>294</v>
      </c>
    </row>
    <row r="1248" spans="6:28" s="77" customFormat="1" outlineLevel="5">
      <c r="F1248" s="78"/>
      <c r="G1248" s="79"/>
      <c r="H1248" s="79"/>
      <c r="I1248" s="79"/>
      <c r="J1248" s="80" t="s">
        <v>2356</v>
      </c>
      <c r="K1248" s="79"/>
      <c r="L1248" s="81">
        <v>26.76</v>
      </c>
      <c r="M1248" s="82"/>
      <c r="N1248" s="83"/>
      <c r="O1248" s="82"/>
      <c r="P1248" s="84"/>
      <c r="Q1248" s="85"/>
      <c r="R1248" s="82"/>
      <c r="S1248" s="82"/>
      <c r="T1248" s="82"/>
      <c r="U1248" s="119" t="s">
        <v>2908</v>
      </c>
      <c r="V1248" s="82"/>
      <c r="W1248" s="82"/>
      <c r="X1248" s="80"/>
      <c r="Y1248" s="79"/>
      <c r="Z1248" s="79"/>
      <c r="AB1248" s="24" t="s">
        <v>294</v>
      </c>
    </row>
    <row r="1249" spans="6:28" s="77" customFormat="1" outlineLevel="5">
      <c r="F1249" s="78"/>
      <c r="G1249" s="79"/>
      <c r="H1249" s="79"/>
      <c r="I1249" s="79"/>
      <c r="J1249" s="80" t="s">
        <v>2577</v>
      </c>
      <c r="K1249" s="79"/>
      <c r="L1249" s="81">
        <v>5.34</v>
      </c>
      <c r="M1249" s="82"/>
      <c r="N1249" s="83"/>
      <c r="O1249" s="82"/>
      <c r="P1249" s="84"/>
      <c r="Q1249" s="85"/>
      <c r="R1249" s="82"/>
      <c r="S1249" s="82"/>
      <c r="T1249" s="82"/>
      <c r="U1249" s="119" t="s">
        <v>2908</v>
      </c>
      <c r="V1249" s="82"/>
      <c r="W1249" s="82"/>
      <c r="X1249" s="80"/>
      <c r="Y1249" s="79"/>
      <c r="Z1249" s="79"/>
      <c r="AB1249" s="24" t="s">
        <v>294</v>
      </c>
    </row>
    <row r="1250" spans="6:28" s="77" customFormat="1" outlineLevel="5">
      <c r="F1250" s="78"/>
      <c r="G1250" s="79"/>
      <c r="H1250" s="79"/>
      <c r="I1250" s="79"/>
      <c r="J1250" s="80" t="s">
        <v>2358</v>
      </c>
      <c r="K1250" s="79"/>
      <c r="L1250" s="81">
        <v>15.2</v>
      </c>
      <c r="M1250" s="82"/>
      <c r="N1250" s="83"/>
      <c r="O1250" s="82"/>
      <c r="P1250" s="84"/>
      <c r="Q1250" s="85"/>
      <c r="R1250" s="82"/>
      <c r="S1250" s="82"/>
      <c r="T1250" s="82"/>
      <c r="U1250" s="119" t="s">
        <v>2908</v>
      </c>
      <c r="V1250" s="82"/>
      <c r="W1250" s="82"/>
      <c r="X1250" s="80"/>
      <c r="Y1250" s="79"/>
      <c r="Z1250" s="79"/>
      <c r="AB1250" s="24" t="s">
        <v>294</v>
      </c>
    </row>
    <row r="1251" spans="6:28" s="77" customFormat="1" outlineLevel="5">
      <c r="F1251" s="78"/>
      <c r="G1251" s="79"/>
      <c r="H1251" s="79"/>
      <c r="I1251" s="79"/>
      <c r="J1251" s="80" t="s">
        <v>1112</v>
      </c>
      <c r="K1251" s="79"/>
      <c r="L1251" s="81">
        <v>5.16</v>
      </c>
      <c r="M1251" s="82"/>
      <c r="N1251" s="83"/>
      <c r="O1251" s="82"/>
      <c r="P1251" s="84"/>
      <c r="Q1251" s="85"/>
      <c r="R1251" s="82"/>
      <c r="S1251" s="82"/>
      <c r="T1251" s="82"/>
      <c r="U1251" s="119" t="s">
        <v>2908</v>
      </c>
      <c r="V1251" s="82"/>
      <c r="W1251" s="82"/>
      <c r="X1251" s="80"/>
      <c r="Y1251" s="79"/>
      <c r="Z1251" s="79"/>
      <c r="AB1251" s="24" t="s">
        <v>294</v>
      </c>
    </row>
    <row r="1252" spans="6:28" s="77" customFormat="1" outlineLevel="5">
      <c r="F1252" s="78"/>
      <c r="G1252" s="79"/>
      <c r="H1252" s="79"/>
      <c r="I1252" s="79"/>
      <c r="J1252" s="80" t="s">
        <v>2394</v>
      </c>
      <c r="K1252" s="79"/>
      <c r="L1252" s="81">
        <v>10.64</v>
      </c>
      <c r="M1252" s="82"/>
      <c r="N1252" s="83"/>
      <c r="O1252" s="82"/>
      <c r="P1252" s="84"/>
      <c r="Q1252" s="85"/>
      <c r="R1252" s="82"/>
      <c r="S1252" s="82"/>
      <c r="T1252" s="82"/>
      <c r="U1252" s="119" t="s">
        <v>2908</v>
      </c>
      <c r="V1252" s="82"/>
      <c r="W1252" s="82"/>
      <c r="X1252" s="80"/>
      <c r="Y1252" s="79"/>
      <c r="Z1252" s="79"/>
      <c r="AB1252" s="24" t="s">
        <v>294</v>
      </c>
    </row>
    <row r="1253" spans="6:28" s="77" customFormat="1" outlineLevel="5">
      <c r="F1253" s="78"/>
      <c r="G1253" s="79"/>
      <c r="H1253" s="79"/>
      <c r="I1253" s="79"/>
      <c r="J1253" s="80" t="s">
        <v>2540</v>
      </c>
      <c r="K1253" s="79"/>
      <c r="L1253" s="81">
        <v>4</v>
      </c>
      <c r="M1253" s="82"/>
      <c r="N1253" s="83"/>
      <c r="O1253" s="82"/>
      <c r="P1253" s="84"/>
      <c r="Q1253" s="85"/>
      <c r="R1253" s="82"/>
      <c r="S1253" s="82"/>
      <c r="T1253" s="82"/>
      <c r="U1253" s="119" t="s">
        <v>2908</v>
      </c>
      <c r="V1253" s="82"/>
      <c r="W1253" s="82"/>
      <c r="X1253" s="80"/>
      <c r="Y1253" s="79"/>
      <c r="Z1253" s="79"/>
      <c r="AB1253" s="24" t="s">
        <v>294</v>
      </c>
    </row>
    <row r="1254" spans="6:28" s="77" customFormat="1" outlineLevel="5">
      <c r="F1254" s="78"/>
      <c r="G1254" s="79"/>
      <c r="H1254" s="79"/>
      <c r="I1254" s="79"/>
      <c r="J1254" s="80" t="s">
        <v>2602</v>
      </c>
      <c r="K1254" s="79"/>
      <c r="L1254" s="81">
        <v>3.8</v>
      </c>
      <c r="M1254" s="82"/>
      <c r="N1254" s="83"/>
      <c r="O1254" s="82"/>
      <c r="P1254" s="84"/>
      <c r="Q1254" s="85"/>
      <c r="R1254" s="82"/>
      <c r="S1254" s="82"/>
      <c r="T1254" s="82"/>
      <c r="U1254" s="119" t="s">
        <v>2908</v>
      </c>
      <c r="V1254" s="82"/>
      <c r="W1254" s="82"/>
      <c r="X1254" s="80"/>
      <c r="Y1254" s="79"/>
      <c r="Z1254" s="79"/>
      <c r="AB1254" s="24" t="s">
        <v>294</v>
      </c>
    </row>
    <row r="1255" spans="6:28" s="71" customFormat="1" outlineLevel="4">
      <c r="F1255" s="17">
        <v>626</v>
      </c>
      <c r="G1255" s="18" t="s">
        <v>2929</v>
      </c>
      <c r="H1255" s="72" t="s">
        <v>1750</v>
      </c>
      <c r="I1255" s="72"/>
      <c r="J1255" s="73" t="s">
        <v>1345</v>
      </c>
      <c r="K1255" s="18" t="s">
        <v>2935</v>
      </c>
      <c r="L1255" s="74">
        <v>2080.0499999999997</v>
      </c>
      <c r="M1255" s="21">
        <v>0</v>
      </c>
      <c r="N1255" s="74">
        <f>L1255*(1+M1255/100)</f>
        <v>2080.0499999999997</v>
      </c>
      <c r="O1255" s="145"/>
      <c r="P1255" s="22">
        <f>N1255*O1255</f>
        <v>0</v>
      </c>
      <c r="Q1255" s="75">
        <v>1E-3</v>
      </c>
      <c r="R1255" s="76">
        <f>N1255*Q1255</f>
        <v>2.08005</v>
      </c>
      <c r="S1255" s="75">
        <v>3.1E-4</v>
      </c>
      <c r="T1255" s="76">
        <f>N1255*S1255</f>
        <v>0.64481549999999987</v>
      </c>
      <c r="U1255" s="22">
        <v>21</v>
      </c>
      <c r="V1255" s="22">
        <f>P1255*(U1255/100)</f>
        <v>0</v>
      </c>
      <c r="W1255" s="22">
        <f>P1255+V1255</f>
        <v>0</v>
      </c>
      <c r="X1255" s="73"/>
      <c r="Y1255" s="72" t="s">
        <v>3134</v>
      </c>
      <c r="Z1255" s="72" t="s">
        <v>3132</v>
      </c>
      <c r="AA1255" s="143" t="s">
        <v>295</v>
      </c>
      <c r="AB1255" s="24" t="s">
        <v>294</v>
      </c>
    </row>
    <row r="1256" spans="6:28" s="71" customFormat="1" outlineLevel="4">
      <c r="F1256" s="17">
        <v>627</v>
      </c>
      <c r="G1256" s="18" t="s">
        <v>2929</v>
      </c>
      <c r="H1256" s="72" t="s">
        <v>1752</v>
      </c>
      <c r="I1256" s="72"/>
      <c r="J1256" s="73" t="s">
        <v>1495</v>
      </c>
      <c r="K1256" s="18" t="s">
        <v>2935</v>
      </c>
      <c r="L1256" s="74">
        <v>416.01</v>
      </c>
      <c r="M1256" s="21">
        <v>0</v>
      </c>
      <c r="N1256" s="74">
        <f>L1256*(1+M1256/100)</f>
        <v>416.01</v>
      </c>
      <c r="O1256" s="145"/>
      <c r="P1256" s="22">
        <f>N1256*O1256</f>
        <v>0</v>
      </c>
      <c r="Q1256" s="75">
        <v>1.0000000000000001E-5</v>
      </c>
      <c r="R1256" s="76">
        <f>N1256*Q1256</f>
        <v>4.1600999999999999E-3</v>
      </c>
      <c r="S1256" s="75"/>
      <c r="T1256" s="76">
        <f>N1256*S1256</f>
        <v>0</v>
      </c>
      <c r="U1256" s="22">
        <v>21</v>
      </c>
      <c r="V1256" s="22">
        <f>P1256*(U1256/100)</f>
        <v>0</v>
      </c>
      <c r="W1256" s="22">
        <f>P1256+V1256</f>
        <v>0</v>
      </c>
      <c r="X1256" s="73"/>
      <c r="Y1256" s="72" t="s">
        <v>3134</v>
      </c>
      <c r="Z1256" s="72" t="s">
        <v>3132</v>
      </c>
      <c r="AA1256" s="143" t="s">
        <v>295</v>
      </c>
      <c r="AB1256" s="24" t="s">
        <v>294</v>
      </c>
    </row>
    <row r="1257" spans="6:28" s="71" customFormat="1" outlineLevel="4">
      <c r="F1257" s="17">
        <v>628</v>
      </c>
      <c r="G1257" s="18" t="s">
        <v>2929</v>
      </c>
      <c r="H1257" s="72" t="s">
        <v>1754</v>
      </c>
      <c r="I1257" s="72"/>
      <c r="J1257" s="73" t="s">
        <v>1425</v>
      </c>
      <c r="K1257" s="18" t="s">
        <v>2935</v>
      </c>
      <c r="L1257" s="74">
        <v>2080.0499999999997</v>
      </c>
      <c r="M1257" s="21">
        <v>0</v>
      </c>
      <c r="N1257" s="74">
        <f>L1257*(1+M1257/100)</f>
        <v>2080.0499999999997</v>
      </c>
      <c r="O1257" s="145"/>
      <c r="P1257" s="22">
        <f>N1257*O1257</f>
        <v>0</v>
      </c>
      <c r="Q1257" s="75">
        <v>2.0000000000000001E-4</v>
      </c>
      <c r="R1257" s="76">
        <f>N1257*Q1257</f>
        <v>0.41600999999999999</v>
      </c>
      <c r="S1257" s="75"/>
      <c r="T1257" s="76">
        <f>N1257*S1257</f>
        <v>0</v>
      </c>
      <c r="U1257" s="22">
        <v>21</v>
      </c>
      <c r="V1257" s="22">
        <f>P1257*(U1257/100)</f>
        <v>0</v>
      </c>
      <c r="W1257" s="22">
        <f>P1257+V1257</f>
        <v>0</v>
      </c>
      <c r="X1257" s="73"/>
      <c r="Y1257" s="72" t="s">
        <v>3134</v>
      </c>
      <c r="Z1257" s="72" t="s">
        <v>3132</v>
      </c>
      <c r="AA1257" s="143" t="s">
        <v>295</v>
      </c>
      <c r="AB1257" s="24" t="s">
        <v>294</v>
      </c>
    </row>
    <row r="1258" spans="6:28" s="71" customFormat="1" outlineLevel="4">
      <c r="F1258" s="17">
        <v>629</v>
      </c>
      <c r="G1258" s="18" t="s">
        <v>2929</v>
      </c>
      <c r="H1258" s="72" t="s">
        <v>1756</v>
      </c>
      <c r="I1258" s="72"/>
      <c r="J1258" s="73" t="s">
        <v>1578</v>
      </c>
      <c r="K1258" s="18" t="s">
        <v>2935</v>
      </c>
      <c r="L1258" s="74">
        <v>2080.0499999999997</v>
      </c>
      <c r="M1258" s="21">
        <v>0</v>
      </c>
      <c r="N1258" s="74">
        <f>L1258*(1+M1258/100)</f>
        <v>2080.0499999999997</v>
      </c>
      <c r="O1258" s="145"/>
      <c r="P1258" s="22">
        <f>N1258*O1258</f>
        <v>0</v>
      </c>
      <c r="Q1258" s="75">
        <v>4.0000000000000002E-4</v>
      </c>
      <c r="R1258" s="76">
        <f>N1258*Q1258</f>
        <v>0.83201999999999998</v>
      </c>
      <c r="S1258" s="75"/>
      <c r="T1258" s="76">
        <f>N1258*S1258</f>
        <v>0</v>
      </c>
      <c r="U1258" s="22">
        <v>21</v>
      </c>
      <c r="V1258" s="22">
        <f>P1258*(U1258/100)</f>
        <v>0</v>
      </c>
      <c r="W1258" s="22">
        <f>P1258+V1258</f>
        <v>0</v>
      </c>
      <c r="X1258" s="73"/>
      <c r="Y1258" s="72" t="s">
        <v>3134</v>
      </c>
      <c r="Z1258" s="72" t="s">
        <v>3132</v>
      </c>
      <c r="AA1258" s="143" t="s">
        <v>295</v>
      </c>
      <c r="AB1258" s="24" t="s">
        <v>294</v>
      </c>
    </row>
    <row r="1259" spans="6:28" s="120" customFormat="1" ht="12.75" customHeight="1" outlineLevel="4">
      <c r="F1259" s="121"/>
      <c r="G1259" s="122"/>
      <c r="H1259" s="122"/>
      <c r="I1259" s="122"/>
      <c r="J1259" s="123"/>
      <c r="K1259" s="122"/>
      <c r="L1259" s="124"/>
      <c r="M1259" s="125"/>
      <c r="N1259" s="124"/>
      <c r="O1259" s="125"/>
      <c r="P1259" s="126"/>
      <c r="Q1259" s="127"/>
      <c r="R1259" s="125"/>
      <c r="S1259" s="125"/>
      <c r="T1259" s="125"/>
      <c r="U1259" s="128" t="s">
        <v>2908</v>
      </c>
      <c r="V1259" s="125"/>
      <c r="W1259" s="125"/>
      <c r="X1259" s="125"/>
      <c r="Y1259" s="122"/>
      <c r="Z1259" s="122"/>
      <c r="AB1259" s="24" t="s">
        <v>294</v>
      </c>
    </row>
    <row r="1260" spans="6:28" s="62" customFormat="1" ht="16.5" customHeight="1" outlineLevel="3">
      <c r="F1260" s="63"/>
      <c r="G1260" s="6"/>
      <c r="H1260" s="64"/>
      <c r="I1260" s="64"/>
      <c r="J1260" s="64" t="s">
        <v>1453</v>
      </c>
      <c r="K1260" s="6"/>
      <c r="L1260" s="65"/>
      <c r="M1260" s="66"/>
      <c r="N1260" s="65"/>
      <c r="O1260" s="66"/>
      <c r="P1260" s="67">
        <f>SUBTOTAL(9,P1261:P1269)</f>
        <v>0</v>
      </c>
      <c r="Q1260" s="68"/>
      <c r="R1260" s="69">
        <f>SUBTOTAL(9,R1261:R1269)</f>
        <v>5.9908099999999999E-2</v>
      </c>
      <c r="S1260" s="66"/>
      <c r="T1260" s="69">
        <f>SUBTOTAL(9,T1261:T1269)</f>
        <v>1.15351E-2</v>
      </c>
      <c r="U1260" s="118" t="s">
        <v>2908</v>
      </c>
      <c r="V1260" s="67">
        <f>SUBTOTAL(9,V1261:V1269)</f>
        <v>0</v>
      </c>
      <c r="W1260" s="67">
        <f>SUBTOTAL(9,W1261:W1269)</f>
        <v>0</v>
      </c>
      <c r="X1260" s="70"/>
      <c r="Y1260" s="26"/>
      <c r="Z1260" s="26"/>
      <c r="AB1260" s="24" t="s">
        <v>294</v>
      </c>
    </row>
    <row r="1261" spans="6:28" s="71" customFormat="1" outlineLevel="4">
      <c r="F1261" s="17">
        <v>630</v>
      </c>
      <c r="G1261" s="18" t="s">
        <v>2929</v>
      </c>
      <c r="H1261" s="72" t="s">
        <v>1751</v>
      </c>
      <c r="I1261" s="72"/>
      <c r="J1261" s="73" t="s">
        <v>1407</v>
      </c>
      <c r="K1261" s="18" t="s">
        <v>2935</v>
      </c>
      <c r="L1261" s="74">
        <v>37.21</v>
      </c>
      <c r="M1261" s="21">
        <v>0</v>
      </c>
      <c r="N1261" s="74">
        <f>L1261*(1+M1261/100)</f>
        <v>37.21</v>
      </c>
      <c r="O1261" s="145"/>
      <c r="P1261" s="22">
        <f>N1261*O1261</f>
        <v>0</v>
      </c>
      <c r="Q1261" s="75">
        <v>1E-3</v>
      </c>
      <c r="R1261" s="76">
        <f>N1261*Q1261</f>
        <v>3.721E-2</v>
      </c>
      <c r="S1261" s="75">
        <v>3.1E-4</v>
      </c>
      <c r="T1261" s="76">
        <f>N1261*S1261</f>
        <v>1.15351E-2</v>
      </c>
      <c r="U1261" s="22">
        <v>21</v>
      </c>
      <c r="V1261" s="22">
        <f>P1261*(U1261/100)</f>
        <v>0</v>
      </c>
      <c r="W1261" s="22">
        <f>P1261+V1261</f>
        <v>0</v>
      </c>
      <c r="X1261" s="73"/>
      <c r="Y1261" s="72" t="s">
        <v>3134</v>
      </c>
      <c r="Z1261" s="72" t="s">
        <v>3132</v>
      </c>
      <c r="AA1261" s="143" t="s">
        <v>295</v>
      </c>
      <c r="AB1261" s="24" t="s">
        <v>294</v>
      </c>
    </row>
    <row r="1262" spans="6:28" s="77" customFormat="1" outlineLevel="5">
      <c r="F1262" s="78"/>
      <c r="G1262" s="79"/>
      <c r="H1262" s="79"/>
      <c r="I1262" s="79"/>
      <c r="J1262" s="80" t="s">
        <v>2420</v>
      </c>
      <c r="K1262" s="79"/>
      <c r="L1262" s="81">
        <v>5.66</v>
      </c>
      <c r="M1262" s="82"/>
      <c r="N1262" s="83"/>
      <c r="O1262" s="82"/>
      <c r="P1262" s="84"/>
      <c r="Q1262" s="85"/>
      <c r="R1262" s="82"/>
      <c r="S1262" s="82"/>
      <c r="T1262" s="82"/>
      <c r="U1262" s="119" t="s">
        <v>2908</v>
      </c>
      <c r="V1262" s="82"/>
      <c r="W1262" s="82"/>
      <c r="X1262" s="80"/>
      <c r="Y1262" s="79"/>
      <c r="Z1262" s="79"/>
      <c r="AB1262" s="24" t="s">
        <v>294</v>
      </c>
    </row>
    <row r="1263" spans="6:28" s="77" customFormat="1" outlineLevel="5">
      <c r="F1263" s="78"/>
      <c r="G1263" s="79"/>
      <c r="H1263" s="79"/>
      <c r="I1263" s="79"/>
      <c r="J1263" s="80" t="s">
        <v>2342</v>
      </c>
      <c r="K1263" s="79"/>
      <c r="L1263" s="81">
        <v>2.88</v>
      </c>
      <c r="M1263" s="82"/>
      <c r="N1263" s="83"/>
      <c r="O1263" s="82"/>
      <c r="P1263" s="84"/>
      <c r="Q1263" s="85"/>
      <c r="R1263" s="82"/>
      <c r="S1263" s="82"/>
      <c r="T1263" s="82"/>
      <c r="U1263" s="119" t="s">
        <v>2908</v>
      </c>
      <c r="V1263" s="82"/>
      <c r="W1263" s="82"/>
      <c r="X1263" s="80"/>
      <c r="Y1263" s="79"/>
      <c r="Z1263" s="79"/>
      <c r="AB1263" s="24" t="s">
        <v>294</v>
      </c>
    </row>
    <row r="1264" spans="6:28" s="77" customFormat="1" outlineLevel="5">
      <c r="F1264" s="78"/>
      <c r="G1264" s="79"/>
      <c r="H1264" s="79"/>
      <c r="I1264" s="79"/>
      <c r="J1264" s="80" t="s">
        <v>1227</v>
      </c>
      <c r="K1264" s="79"/>
      <c r="L1264" s="81">
        <v>28.67</v>
      </c>
      <c r="M1264" s="82"/>
      <c r="N1264" s="83"/>
      <c r="O1264" s="82"/>
      <c r="P1264" s="84"/>
      <c r="Q1264" s="85"/>
      <c r="R1264" s="82"/>
      <c r="S1264" s="82"/>
      <c r="T1264" s="82"/>
      <c r="U1264" s="119" t="s">
        <v>2908</v>
      </c>
      <c r="V1264" s="82"/>
      <c r="W1264" s="82"/>
      <c r="X1264" s="80"/>
      <c r="Y1264" s="79"/>
      <c r="Z1264" s="79"/>
      <c r="AB1264" s="24" t="s">
        <v>294</v>
      </c>
    </row>
    <row r="1265" spans="6:28" s="71" customFormat="1" outlineLevel="4">
      <c r="F1265" s="17">
        <v>631</v>
      </c>
      <c r="G1265" s="18" t="s">
        <v>2929</v>
      </c>
      <c r="H1265" s="72" t="s">
        <v>1752</v>
      </c>
      <c r="I1265" s="72"/>
      <c r="J1265" s="73" t="s">
        <v>1495</v>
      </c>
      <c r="K1265" s="18" t="s">
        <v>2935</v>
      </c>
      <c r="L1265" s="74">
        <v>37.21</v>
      </c>
      <c r="M1265" s="21">
        <v>0</v>
      </c>
      <c r="N1265" s="74">
        <f>L1265*(1+M1265/100)</f>
        <v>37.21</v>
      </c>
      <c r="O1265" s="145"/>
      <c r="P1265" s="22">
        <f>N1265*O1265</f>
        <v>0</v>
      </c>
      <c r="Q1265" s="75">
        <v>1.0000000000000001E-5</v>
      </c>
      <c r="R1265" s="76">
        <f>N1265*Q1265</f>
        <v>3.7210000000000005E-4</v>
      </c>
      <c r="S1265" s="75"/>
      <c r="T1265" s="76">
        <f>N1265*S1265</f>
        <v>0</v>
      </c>
      <c r="U1265" s="22">
        <v>21</v>
      </c>
      <c r="V1265" s="22">
        <f>P1265*(U1265/100)</f>
        <v>0</v>
      </c>
      <c r="W1265" s="22">
        <f>P1265+V1265</f>
        <v>0</v>
      </c>
      <c r="X1265" s="73"/>
      <c r="Y1265" s="72" t="s">
        <v>3134</v>
      </c>
      <c r="Z1265" s="72" t="s">
        <v>3132</v>
      </c>
      <c r="AA1265" s="143" t="s">
        <v>295</v>
      </c>
      <c r="AB1265" s="24" t="s">
        <v>294</v>
      </c>
    </row>
    <row r="1266" spans="6:28" s="71" customFormat="1" outlineLevel="4">
      <c r="F1266" s="17">
        <v>632</v>
      </c>
      <c r="G1266" s="18" t="s">
        <v>2929</v>
      </c>
      <c r="H1266" s="72" t="s">
        <v>1754</v>
      </c>
      <c r="I1266" s="72"/>
      <c r="J1266" s="73" t="s">
        <v>1425</v>
      </c>
      <c r="K1266" s="18" t="s">
        <v>2935</v>
      </c>
      <c r="L1266" s="74">
        <v>37.21</v>
      </c>
      <c r="M1266" s="21">
        <v>0</v>
      </c>
      <c r="N1266" s="74">
        <f>L1266*(1+M1266/100)</f>
        <v>37.21</v>
      </c>
      <c r="O1266" s="145"/>
      <c r="P1266" s="22">
        <f>N1266*O1266</f>
        <v>0</v>
      </c>
      <c r="Q1266" s="75">
        <v>2.0000000000000001E-4</v>
      </c>
      <c r="R1266" s="76">
        <f>N1266*Q1266</f>
        <v>7.4420000000000007E-3</v>
      </c>
      <c r="S1266" s="75"/>
      <c r="T1266" s="76">
        <f>N1266*S1266</f>
        <v>0</v>
      </c>
      <c r="U1266" s="22">
        <v>21</v>
      </c>
      <c r="V1266" s="22">
        <f>P1266*(U1266/100)</f>
        <v>0</v>
      </c>
      <c r="W1266" s="22">
        <f>P1266+V1266</f>
        <v>0</v>
      </c>
      <c r="X1266" s="73"/>
      <c r="Y1266" s="72" t="s">
        <v>3134</v>
      </c>
      <c r="Z1266" s="72" t="s">
        <v>3132</v>
      </c>
      <c r="AA1266" s="143" t="s">
        <v>295</v>
      </c>
      <c r="AB1266" s="24" t="s">
        <v>294</v>
      </c>
    </row>
    <row r="1267" spans="6:28" s="71" customFormat="1" outlineLevel="4">
      <c r="F1267" s="17">
        <v>633</v>
      </c>
      <c r="G1267" s="18" t="s">
        <v>2929</v>
      </c>
      <c r="H1267" s="72" t="s">
        <v>1756</v>
      </c>
      <c r="I1267" s="72"/>
      <c r="J1267" s="73" t="s">
        <v>1578</v>
      </c>
      <c r="K1267" s="18" t="s">
        <v>2935</v>
      </c>
      <c r="L1267" s="74">
        <v>37.21</v>
      </c>
      <c r="M1267" s="21">
        <v>0</v>
      </c>
      <c r="N1267" s="74">
        <f>L1267*(1+M1267/100)</f>
        <v>37.21</v>
      </c>
      <c r="O1267" s="145"/>
      <c r="P1267" s="22">
        <f>N1267*O1267</f>
        <v>0</v>
      </c>
      <c r="Q1267" s="75">
        <v>4.0000000000000002E-4</v>
      </c>
      <c r="R1267" s="76">
        <f>N1267*Q1267</f>
        <v>1.4884000000000001E-2</v>
      </c>
      <c r="S1267" s="75"/>
      <c r="T1267" s="76">
        <f>N1267*S1267</f>
        <v>0</v>
      </c>
      <c r="U1267" s="22">
        <v>21</v>
      </c>
      <c r="V1267" s="22">
        <f>P1267*(U1267/100)</f>
        <v>0</v>
      </c>
      <c r="W1267" s="22">
        <f>P1267+V1267</f>
        <v>0</v>
      </c>
      <c r="X1267" s="73"/>
      <c r="Y1267" s="72" t="s">
        <v>3134</v>
      </c>
      <c r="Z1267" s="72" t="s">
        <v>3132</v>
      </c>
      <c r="AA1267" s="143" t="s">
        <v>295</v>
      </c>
      <c r="AB1267" s="24" t="s">
        <v>294</v>
      </c>
    </row>
    <row r="1268" spans="6:28" s="71" customFormat="1" outlineLevel="4">
      <c r="F1268" s="17">
        <v>634</v>
      </c>
      <c r="G1268" s="18" t="s">
        <v>2907</v>
      </c>
      <c r="H1268" s="72" t="s">
        <v>2986</v>
      </c>
      <c r="I1268" s="72"/>
      <c r="J1268" s="73" t="s">
        <v>1665</v>
      </c>
      <c r="K1268" s="18" t="s">
        <v>2999</v>
      </c>
      <c r="L1268" s="74">
        <v>10</v>
      </c>
      <c r="M1268" s="21"/>
      <c r="N1268" s="74">
        <f>L1268*(1+M1268/100)</f>
        <v>10</v>
      </c>
      <c r="O1268" s="145"/>
      <c r="P1268" s="22">
        <f>N1268*O1268</f>
        <v>0</v>
      </c>
      <c r="Q1268" s="75"/>
      <c r="R1268" s="76">
        <f>N1268*Q1268</f>
        <v>0</v>
      </c>
      <c r="S1268" s="75"/>
      <c r="T1268" s="76">
        <f>N1268*S1268</f>
        <v>0</v>
      </c>
      <c r="U1268" s="22">
        <v>21</v>
      </c>
      <c r="V1268" s="22">
        <f>P1268*(U1268/100)</f>
        <v>0</v>
      </c>
      <c r="W1268" s="22">
        <f>P1268+V1268</f>
        <v>0</v>
      </c>
      <c r="X1268" s="73"/>
      <c r="Y1268" s="72" t="s">
        <v>3134</v>
      </c>
      <c r="Z1268" s="72" t="s">
        <v>3132</v>
      </c>
      <c r="AA1268" s="143" t="s">
        <v>295</v>
      </c>
      <c r="AB1268" s="24" t="s">
        <v>294</v>
      </c>
    </row>
    <row r="1269" spans="6:28" s="120" customFormat="1" ht="12.75" customHeight="1" outlineLevel="4">
      <c r="F1269" s="121"/>
      <c r="G1269" s="122"/>
      <c r="H1269" s="122"/>
      <c r="I1269" s="122"/>
      <c r="J1269" s="123"/>
      <c r="K1269" s="122"/>
      <c r="L1269" s="124"/>
      <c r="M1269" s="125"/>
      <c r="N1269" s="124"/>
      <c r="O1269" s="125"/>
      <c r="P1269" s="126"/>
      <c r="Q1269" s="127"/>
      <c r="R1269" s="125"/>
      <c r="S1269" s="125"/>
      <c r="T1269" s="125"/>
      <c r="U1269" s="128" t="s">
        <v>2908</v>
      </c>
      <c r="V1269" s="125"/>
      <c r="W1269" s="125"/>
      <c r="X1269" s="125"/>
      <c r="Y1269" s="122"/>
      <c r="Z1269" s="122"/>
      <c r="AB1269" s="24" t="s">
        <v>294</v>
      </c>
    </row>
    <row r="1270" spans="6:28" s="62" customFormat="1" ht="16.5" customHeight="1" outlineLevel="3">
      <c r="F1270" s="63"/>
      <c r="G1270" s="6"/>
      <c r="H1270" s="64"/>
      <c r="I1270" s="64"/>
      <c r="J1270" s="64" t="s">
        <v>1281</v>
      </c>
      <c r="K1270" s="6"/>
      <c r="L1270" s="65"/>
      <c r="M1270" s="66"/>
      <c r="N1270" s="65"/>
      <c r="O1270" s="66"/>
      <c r="P1270" s="67">
        <f>SUBTOTAL(9,P1271:P1284)</f>
        <v>0</v>
      </c>
      <c r="Q1270" s="68"/>
      <c r="R1270" s="69">
        <f>SUBTOTAL(9,R1271:R1284)</f>
        <v>3.6872979000000008</v>
      </c>
      <c r="S1270" s="66"/>
      <c r="T1270" s="69">
        <f>SUBTOTAL(9,T1271:T1284)</f>
        <v>4.2278600000000006</v>
      </c>
      <c r="U1270" s="118" t="s">
        <v>2908</v>
      </c>
      <c r="V1270" s="67">
        <f>SUBTOTAL(9,V1271:V1284)</f>
        <v>0</v>
      </c>
      <c r="W1270" s="67">
        <f>SUBTOTAL(9,W1271:W1284)</f>
        <v>0</v>
      </c>
      <c r="X1270" s="70"/>
      <c r="Y1270" s="26"/>
      <c r="Z1270" s="26"/>
      <c r="AB1270" s="24" t="s">
        <v>294</v>
      </c>
    </row>
    <row r="1271" spans="6:28" s="71" customFormat="1" outlineLevel="4">
      <c r="F1271" s="17">
        <v>635</v>
      </c>
      <c r="G1271" s="18" t="s">
        <v>2929</v>
      </c>
      <c r="H1271" s="72" t="s">
        <v>4395</v>
      </c>
      <c r="I1271" s="72"/>
      <c r="J1271" s="73" t="s">
        <v>1649</v>
      </c>
      <c r="K1271" s="18" t="s">
        <v>2935</v>
      </c>
      <c r="L1271" s="74">
        <v>301.99000000000007</v>
      </c>
      <c r="M1271" s="21"/>
      <c r="N1271" s="74">
        <f>L1271*(1+M1271/100)</f>
        <v>301.99000000000007</v>
      </c>
      <c r="O1271" s="145"/>
      <c r="P1271" s="22">
        <f>N1271*O1271</f>
        <v>0</v>
      </c>
      <c r="Q1271" s="75"/>
      <c r="R1271" s="76">
        <f>N1271*Q1271</f>
        <v>0</v>
      </c>
      <c r="S1271" s="75"/>
      <c r="T1271" s="76">
        <f>N1271*S1271</f>
        <v>0</v>
      </c>
      <c r="U1271" s="22">
        <v>21</v>
      </c>
      <c r="V1271" s="22">
        <f>P1271*(U1271/100)</f>
        <v>0</v>
      </c>
      <c r="W1271" s="22">
        <f>P1271+V1271</f>
        <v>0</v>
      </c>
      <c r="X1271" s="73"/>
      <c r="Y1271" s="72" t="s">
        <v>3134</v>
      </c>
      <c r="Z1271" s="72" t="s">
        <v>3132</v>
      </c>
      <c r="AA1271" s="143" t="s">
        <v>296</v>
      </c>
      <c r="AB1271" s="24" t="s">
        <v>294</v>
      </c>
    </row>
    <row r="1272" spans="6:28" s="77" customFormat="1" outlineLevel="5">
      <c r="F1272" s="78"/>
      <c r="G1272" s="79"/>
      <c r="H1272" s="79"/>
      <c r="I1272" s="79"/>
      <c r="J1272" s="80" t="s">
        <v>2556</v>
      </c>
      <c r="K1272" s="79"/>
      <c r="L1272" s="81">
        <v>69.06</v>
      </c>
      <c r="M1272" s="82"/>
      <c r="N1272" s="83"/>
      <c r="O1272" s="82"/>
      <c r="P1272" s="84"/>
      <c r="Q1272" s="85"/>
      <c r="R1272" s="82"/>
      <c r="S1272" s="82"/>
      <c r="T1272" s="82"/>
      <c r="U1272" s="119" t="s">
        <v>2908</v>
      </c>
      <c r="V1272" s="82"/>
      <c r="W1272" s="82"/>
      <c r="X1272" s="80"/>
      <c r="Y1272" s="79"/>
      <c r="Z1272" s="79"/>
      <c r="AB1272" s="24" t="s">
        <v>294</v>
      </c>
    </row>
    <row r="1273" spans="6:28" s="77" customFormat="1" outlineLevel="5">
      <c r="F1273" s="78"/>
      <c r="G1273" s="79"/>
      <c r="H1273" s="79"/>
      <c r="I1273" s="79"/>
      <c r="J1273" s="80" t="s">
        <v>2557</v>
      </c>
      <c r="K1273" s="79"/>
      <c r="L1273" s="81">
        <v>50.37</v>
      </c>
      <c r="M1273" s="82"/>
      <c r="N1273" s="83"/>
      <c r="O1273" s="82"/>
      <c r="P1273" s="84"/>
      <c r="Q1273" s="85"/>
      <c r="R1273" s="82"/>
      <c r="S1273" s="82"/>
      <c r="T1273" s="82"/>
      <c r="U1273" s="119" t="s">
        <v>2908</v>
      </c>
      <c r="V1273" s="82"/>
      <c r="W1273" s="82"/>
      <c r="X1273" s="80"/>
      <c r="Y1273" s="79"/>
      <c r="Z1273" s="79"/>
      <c r="AB1273" s="24" t="s">
        <v>294</v>
      </c>
    </row>
    <row r="1274" spans="6:28" s="77" customFormat="1" outlineLevel="5">
      <c r="F1274" s="78"/>
      <c r="G1274" s="79"/>
      <c r="H1274" s="79"/>
      <c r="I1274" s="79"/>
      <c r="J1274" s="80" t="s">
        <v>2560</v>
      </c>
      <c r="K1274" s="79"/>
      <c r="L1274" s="81">
        <v>59.84</v>
      </c>
      <c r="M1274" s="82"/>
      <c r="N1274" s="83"/>
      <c r="O1274" s="82"/>
      <c r="P1274" s="84"/>
      <c r="Q1274" s="85"/>
      <c r="R1274" s="82"/>
      <c r="S1274" s="82"/>
      <c r="T1274" s="82"/>
      <c r="U1274" s="119" t="s">
        <v>2908</v>
      </c>
      <c r="V1274" s="82"/>
      <c r="W1274" s="82"/>
      <c r="X1274" s="80"/>
      <c r="Y1274" s="79"/>
      <c r="Z1274" s="79"/>
      <c r="AB1274" s="24" t="s">
        <v>294</v>
      </c>
    </row>
    <row r="1275" spans="6:28" s="77" customFormat="1" outlineLevel="5">
      <c r="F1275" s="78"/>
      <c r="G1275" s="79"/>
      <c r="H1275" s="79"/>
      <c r="I1275" s="79"/>
      <c r="J1275" s="80" t="s">
        <v>2562</v>
      </c>
      <c r="K1275" s="79"/>
      <c r="L1275" s="81">
        <v>19.579999999999998</v>
      </c>
      <c r="M1275" s="82"/>
      <c r="N1275" s="83"/>
      <c r="O1275" s="82"/>
      <c r="P1275" s="84"/>
      <c r="Q1275" s="85"/>
      <c r="R1275" s="82"/>
      <c r="S1275" s="82"/>
      <c r="T1275" s="82"/>
      <c r="U1275" s="119" t="s">
        <v>2908</v>
      </c>
      <c r="V1275" s="82"/>
      <c r="W1275" s="82"/>
      <c r="X1275" s="80"/>
      <c r="Y1275" s="79"/>
      <c r="Z1275" s="79"/>
      <c r="AB1275" s="24" t="s">
        <v>294</v>
      </c>
    </row>
    <row r="1276" spans="6:28" s="77" customFormat="1" outlineLevel="5">
      <c r="F1276" s="78"/>
      <c r="G1276" s="79"/>
      <c r="H1276" s="79"/>
      <c r="I1276" s="79"/>
      <c r="J1276" s="80" t="s">
        <v>2564</v>
      </c>
      <c r="K1276" s="79"/>
      <c r="L1276" s="81">
        <v>39.85</v>
      </c>
      <c r="M1276" s="82"/>
      <c r="N1276" s="83"/>
      <c r="O1276" s="82"/>
      <c r="P1276" s="84"/>
      <c r="Q1276" s="85"/>
      <c r="R1276" s="82"/>
      <c r="S1276" s="82"/>
      <c r="T1276" s="82"/>
      <c r="U1276" s="119" t="s">
        <v>2908</v>
      </c>
      <c r="V1276" s="82"/>
      <c r="W1276" s="82"/>
      <c r="X1276" s="80"/>
      <c r="Y1276" s="79"/>
      <c r="Z1276" s="79"/>
      <c r="AB1276" s="24" t="s">
        <v>294</v>
      </c>
    </row>
    <row r="1277" spans="6:28" s="77" customFormat="1" outlineLevel="5">
      <c r="F1277" s="78"/>
      <c r="G1277" s="79"/>
      <c r="H1277" s="79"/>
      <c r="I1277" s="79"/>
      <c r="J1277" s="80" t="s">
        <v>2565</v>
      </c>
      <c r="K1277" s="79"/>
      <c r="L1277" s="81">
        <v>11.17</v>
      </c>
      <c r="M1277" s="82"/>
      <c r="N1277" s="83"/>
      <c r="O1277" s="82"/>
      <c r="P1277" s="84"/>
      <c r="Q1277" s="85"/>
      <c r="R1277" s="82"/>
      <c r="S1277" s="82"/>
      <c r="T1277" s="82"/>
      <c r="U1277" s="119" t="s">
        <v>2908</v>
      </c>
      <c r="V1277" s="82"/>
      <c r="W1277" s="82"/>
      <c r="X1277" s="80"/>
      <c r="Y1277" s="79"/>
      <c r="Z1277" s="79"/>
      <c r="AB1277" s="24" t="s">
        <v>294</v>
      </c>
    </row>
    <row r="1278" spans="6:28" s="77" customFormat="1" outlineLevel="5">
      <c r="F1278" s="78"/>
      <c r="G1278" s="79"/>
      <c r="H1278" s="79"/>
      <c r="I1278" s="79"/>
      <c r="J1278" s="80" t="s">
        <v>2412</v>
      </c>
      <c r="K1278" s="79"/>
      <c r="L1278" s="81">
        <v>18.100000000000001</v>
      </c>
      <c r="M1278" s="82"/>
      <c r="N1278" s="83"/>
      <c r="O1278" s="82"/>
      <c r="P1278" s="84"/>
      <c r="Q1278" s="85"/>
      <c r="R1278" s="82"/>
      <c r="S1278" s="82"/>
      <c r="T1278" s="82"/>
      <c r="U1278" s="119" t="s">
        <v>2908</v>
      </c>
      <c r="V1278" s="82"/>
      <c r="W1278" s="82"/>
      <c r="X1278" s="80"/>
      <c r="Y1278" s="79"/>
      <c r="Z1278" s="79"/>
      <c r="AB1278" s="24" t="s">
        <v>294</v>
      </c>
    </row>
    <row r="1279" spans="6:28" s="77" customFormat="1" outlineLevel="5">
      <c r="F1279" s="78"/>
      <c r="G1279" s="79"/>
      <c r="H1279" s="79"/>
      <c r="I1279" s="79"/>
      <c r="J1279" s="80" t="s">
        <v>2444</v>
      </c>
      <c r="K1279" s="79"/>
      <c r="L1279" s="81">
        <v>10.11</v>
      </c>
      <c r="M1279" s="82"/>
      <c r="N1279" s="83"/>
      <c r="O1279" s="82"/>
      <c r="P1279" s="84"/>
      <c r="Q1279" s="85"/>
      <c r="R1279" s="82"/>
      <c r="S1279" s="82"/>
      <c r="T1279" s="82"/>
      <c r="U1279" s="119" t="s">
        <v>2908</v>
      </c>
      <c r="V1279" s="82"/>
      <c r="W1279" s="82"/>
      <c r="X1279" s="80"/>
      <c r="Y1279" s="79"/>
      <c r="Z1279" s="79"/>
      <c r="AB1279" s="24" t="s">
        <v>294</v>
      </c>
    </row>
    <row r="1280" spans="6:28" s="77" customFormat="1" outlineLevel="5">
      <c r="F1280" s="78"/>
      <c r="G1280" s="79"/>
      <c r="H1280" s="79"/>
      <c r="I1280" s="79"/>
      <c r="J1280" s="80" t="s">
        <v>2451</v>
      </c>
      <c r="K1280" s="79"/>
      <c r="L1280" s="81">
        <v>23.91</v>
      </c>
      <c r="M1280" s="82"/>
      <c r="N1280" s="83"/>
      <c r="O1280" s="82"/>
      <c r="P1280" s="84"/>
      <c r="Q1280" s="85"/>
      <c r="R1280" s="82"/>
      <c r="S1280" s="82"/>
      <c r="T1280" s="82"/>
      <c r="U1280" s="119" t="s">
        <v>2908</v>
      </c>
      <c r="V1280" s="82"/>
      <c r="W1280" s="82"/>
      <c r="X1280" s="80"/>
      <c r="Y1280" s="79"/>
      <c r="Z1280" s="79"/>
      <c r="AB1280" s="24" t="s">
        <v>294</v>
      </c>
    </row>
    <row r="1281" spans="6:28" s="71" customFormat="1" outlineLevel="4">
      <c r="F1281" s="17">
        <v>636</v>
      </c>
      <c r="G1281" s="18" t="s">
        <v>2929</v>
      </c>
      <c r="H1281" s="72" t="s">
        <v>4393</v>
      </c>
      <c r="I1281" s="72"/>
      <c r="J1281" s="73" t="s">
        <v>1382</v>
      </c>
      <c r="K1281" s="18" t="s">
        <v>2935</v>
      </c>
      <c r="L1281" s="74">
        <v>301.99000000000007</v>
      </c>
      <c r="M1281" s="21">
        <v>0</v>
      </c>
      <c r="N1281" s="74">
        <f>L1281*(1+M1281/100)</f>
        <v>301.99000000000007</v>
      </c>
      <c r="O1281" s="145"/>
      <c r="P1281" s="22">
        <f>N1281*O1281</f>
        <v>0</v>
      </c>
      <c r="Q1281" s="75"/>
      <c r="R1281" s="76">
        <f>N1281*Q1281</f>
        <v>0</v>
      </c>
      <c r="S1281" s="75">
        <v>1.4E-2</v>
      </c>
      <c r="T1281" s="76">
        <f>N1281*S1281</f>
        <v>4.2278600000000006</v>
      </c>
      <c r="U1281" s="22">
        <v>21</v>
      </c>
      <c r="V1281" s="22">
        <f>P1281*(U1281/100)</f>
        <v>0</v>
      </c>
      <c r="W1281" s="22">
        <f>P1281+V1281</f>
        <v>0</v>
      </c>
      <c r="X1281" s="73"/>
      <c r="Y1281" s="72" t="s">
        <v>3134</v>
      </c>
      <c r="Z1281" s="72" t="s">
        <v>3132</v>
      </c>
      <c r="AA1281" s="143" t="s">
        <v>296</v>
      </c>
      <c r="AB1281" s="24" t="s">
        <v>294</v>
      </c>
    </row>
    <row r="1282" spans="6:28" s="71" customFormat="1" ht="24" outlineLevel="4">
      <c r="F1282" s="17">
        <v>637</v>
      </c>
      <c r="G1282" s="18" t="s">
        <v>2929</v>
      </c>
      <c r="H1282" s="72" t="s">
        <v>1709</v>
      </c>
      <c r="I1282" s="72"/>
      <c r="J1282" s="73" t="s">
        <v>1065</v>
      </c>
      <c r="K1282" s="18" t="s">
        <v>2935</v>
      </c>
      <c r="L1282" s="74">
        <v>301.99000000000007</v>
      </c>
      <c r="M1282" s="21">
        <v>0</v>
      </c>
      <c r="N1282" s="74">
        <f>L1282*(1+M1282/100)</f>
        <v>301.99000000000007</v>
      </c>
      <c r="O1282" s="145"/>
      <c r="P1282" s="22">
        <f>N1282*O1282</f>
        <v>0</v>
      </c>
      <c r="Q1282" s="75">
        <v>5.7099999999999998E-3</v>
      </c>
      <c r="R1282" s="76">
        <f>N1282*Q1282</f>
        <v>1.7243629000000003</v>
      </c>
      <c r="S1282" s="75"/>
      <c r="T1282" s="76">
        <f>N1282*S1282</f>
        <v>0</v>
      </c>
      <c r="U1282" s="22">
        <v>21</v>
      </c>
      <c r="V1282" s="22">
        <f>P1282*(U1282/100)</f>
        <v>0</v>
      </c>
      <c r="W1282" s="22">
        <f>P1282+V1282</f>
        <v>0</v>
      </c>
      <c r="X1282" s="73"/>
      <c r="Y1282" s="72" t="s">
        <v>3134</v>
      </c>
      <c r="Z1282" s="72" t="s">
        <v>3132</v>
      </c>
      <c r="AA1282" s="143" t="s">
        <v>295</v>
      </c>
      <c r="AB1282" s="24" t="s">
        <v>294</v>
      </c>
    </row>
    <row r="1283" spans="6:28" s="71" customFormat="1" outlineLevel="4">
      <c r="F1283" s="17">
        <v>638</v>
      </c>
      <c r="G1283" s="18" t="s">
        <v>2929</v>
      </c>
      <c r="H1283" s="72" t="s">
        <v>1712</v>
      </c>
      <c r="I1283" s="72"/>
      <c r="J1283" s="73" t="s">
        <v>1823</v>
      </c>
      <c r="K1283" s="18" t="s">
        <v>2935</v>
      </c>
      <c r="L1283" s="74">
        <v>301.99000000000007</v>
      </c>
      <c r="M1283" s="21">
        <v>0</v>
      </c>
      <c r="N1283" s="74">
        <f>L1283*(1+M1283/100)</f>
        <v>301.99000000000007</v>
      </c>
      <c r="O1283" s="145"/>
      <c r="P1283" s="22">
        <f>N1283*O1283</f>
        <v>0</v>
      </c>
      <c r="Q1283" s="75">
        <v>6.4999999999999997E-3</v>
      </c>
      <c r="R1283" s="76">
        <f>N1283*Q1283</f>
        <v>1.9629350000000003</v>
      </c>
      <c r="S1283" s="75"/>
      <c r="T1283" s="76">
        <f>N1283*S1283</f>
        <v>0</v>
      </c>
      <c r="U1283" s="22">
        <v>21</v>
      </c>
      <c r="V1283" s="22">
        <f>P1283*(U1283/100)</f>
        <v>0</v>
      </c>
      <c r="W1283" s="22">
        <f>P1283+V1283</f>
        <v>0</v>
      </c>
      <c r="X1283" s="73"/>
      <c r="Y1283" s="72" t="s">
        <v>3134</v>
      </c>
      <c r="Z1283" s="72" t="s">
        <v>3132</v>
      </c>
      <c r="AA1283" s="143" t="s">
        <v>295</v>
      </c>
      <c r="AB1283" s="24" t="s">
        <v>294</v>
      </c>
    </row>
    <row r="1284" spans="6:28" s="120" customFormat="1" ht="12.75" customHeight="1" outlineLevel="4">
      <c r="F1284" s="121"/>
      <c r="G1284" s="122"/>
      <c r="H1284" s="122"/>
      <c r="I1284" s="122"/>
      <c r="J1284" s="123"/>
      <c r="K1284" s="122"/>
      <c r="L1284" s="124"/>
      <c r="M1284" s="125"/>
      <c r="N1284" s="124"/>
      <c r="O1284" s="125"/>
      <c r="P1284" s="126"/>
      <c r="Q1284" s="127"/>
      <c r="R1284" s="125"/>
      <c r="S1284" s="125"/>
      <c r="T1284" s="125"/>
      <c r="U1284" s="128" t="s">
        <v>2908</v>
      </c>
      <c r="V1284" s="125"/>
      <c r="W1284" s="125"/>
      <c r="X1284" s="125"/>
      <c r="Y1284" s="122"/>
      <c r="Z1284" s="122"/>
      <c r="AB1284" s="24" t="s">
        <v>294</v>
      </c>
    </row>
    <row r="1285" spans="6:28" s="62" customFormat="1" ht="16.5" customHeight="1" outlineLevel="3">
      <c r="F1285" s="63"/>
      <c r="G1285" s="6"/>
      <c r="H1285" s="64"/>
      <c r="I1285" s="64"/>
      <c r="J1285" s="64" t="s">
        <v>2831</v>
      </c>
      <c r="K1285" s="6"/>
      <c r="L1285" s="65"/>
      <c r="M1285" s="66"/>
      <c r="N1285" s="65"/>
      <c r="O1285" s="66"/>
      <c r="P1285" s="67">
        <f>SUBTOTAL(9,P1286:P1294)</f>
        <v>0</v>
      </c>
      <c r="Q1285" s="68"/>
      <c r="R1285" s="69">
        <f>SUBTOTAL(9,R1286:R1294)</f>
        <v>1.157702</v>
      </c>
      <c r="S1285" s="66"/>
      <c r="T1285" s="69">
        <f>SUBTOTAL(9,T1286:T1294)</f>
        <v>0.89054000000000011</v>
      </c>
      <c r="U1285" s="118" t="s">
        <v>2908</v>
      </c>
      <c r="V1285" s="67">
        <f>SUBTOTAL(9,V1286:V1294)</f>
        <v>0</v>
      </c>
      <c r="W1285" s="67">
        <f>SUBTOTAL(9,W1286:W1294)</f>
        <v>0</v>
      </c>
      <c r="X1285" s="70"/>
      <c r="Y1285" s="26"/>
      <c r="Z1285" s="26"/>
      <c r="AB1285" s="24" t="s">
        <v>294</v>
      </c>
    </row>
    <row r="1286" spans="6:28" s="71" customFormat="1" outlineLevel="4">
      <c r="F1286" s="17">
        <v>639</v>
      </c>
      <c r="G1286" s="18" t="s">
        <v>2929</v>
      </c>
      <c r="H1286" s="72" t="s">
        <v>4395</v>
      </c>
      <c r="I1286" s="72"/>
      <c r="J1286" s="73" t="s">
        <v>1649</v>
      </c>
      <c r="K1286" s="18" t="s">
        <v>2935</v>
      </c>
      <c r="L1286" s="74">
        <v>63.610000000000007</v>
      </c>
      <c r="M1286" s="21"/>
      <c r="N1286" s="74">
        <f>L1286*(1+M1286/100)</f>
        <v>63.610000000000007</v>
      </c>
      <c r="O1286" s="145"/>
      <c r="P1286" s="22">
        <f>N1286*O1286</f>
        <v>0</v>
      </c>
      <c r="Q1286" s="75"/>
      <c r="R1286" s="76">
        <f>N1286*Q1286</f>
        <v>0</v>
      </c>
      <c r="S1286" s="75"/>
      <c r="T1286" s="76">
        <f>N1286*S1286</f>
        <v>0</v>
      </c>
      <c r="U1286" s="22">
        <v>21</v>
      </c>
      <c r="V1286" s="22">
        <f>P1286*(U1286/100)</f>
        <v>0</v>
      </c>
      <c r="W1286" s="22">
        <f>P1286+V1286</f>
        <v>0</v>
      </c>
      <c r="X1286" s="73"/>
      <c r="Y1286" s="72" t="s">
        <v>3134</v>
      </c>
      <c r="Z1286" s="72" t="s">
        <v>3132</v>
      </c>
      <c r="AA1286" s="143" t="s">
        <v>296</v>
      </c>
      <c r="AB1286" s="24" t="s">
        <v>294</v>
      </c>
    </row>
    <row r="1287" spans="6:28" s="77" customFormat="1" outlineLevel="5">
      <c r="F1287" s="78"/>
      <c r="G1287" s="79"/>
      <c r="H1287" s="79"/>
      <c r="I1287" s="79"/>
      <c r="J1287" s="80" t="s">
        <v>1138</v>
      </c>
      <c r="K1287" s="79"/>
      <c r="L1287" s="81">
        <v>27.01</v>
      </c>
      <c r="M1287" s="82"/>
      <c r="N1287" s="83"/>
      <c r="O1287" s="82"/>
      <c r="P1287" s="84"/>
      <c r="Q1287" s="85"/>
      <c r="R1287" s="82"/>
      <c r="S1287" s="82"/>
      <c r="T1287" s="82"/>
      <c r="U1287" s="119" t="s">
        <v>2908</v>
      </c>
      <c r="V1287" s="82"/>
      <c r="W1287" s="82"/>
      <c r="X1287" s="80"/>
      <c r="Y1287" s="79"/>
      <c r="Z1287" s="79"/>
      <c r="AB1287" s="24" t="s">
        <v>294</v>
      </c>
    </row>
    <row r="1288" spans="6:28" s="77" customFormat="1" outlineLevel="5">
      <c r="F1288" s="78"/>
      <c r="G1288" s="79"/>
      <c r="H1288" s="79"/>
      <c r="I1288" s="79"/>
      <c r="J1288" s="80" t="s">
        <v>1142</v>
      </c>
      <c r="K1288" s="79"/>
      <c r="L1288" s="81">
        <v>24.25</v>
      </c>
      <c r="M1288" s="82"/>
      <c r="N1288" s="83"/>
      <c r="O1288" s="82"/>
      <c r="P1288" s="84"/>
      <c r="Q1288" s="85"/>
      <c r="R1288" s="82"/>
      <c r="S1288" s="82"/>
      <c r="T1288" s="82"/>
      <c r="U1288" s="119" t="s">
        <v>2908</v>
      </c>
      <c r="V1288" s="82"/>
      <c r="W1288" s="82"/>
      <c r="X1288" s="80"/>
      <c r="Y1288" s="79"/>
      <c r="Z1288" s="79"/>
      <c r="AB1288" s="24" t="s">
        <v>294</v>
      </c>
    </row>
    <row r="1289" spans="6:28" s="77" customFormat="1" outlineLevel="5">
      <c r="F1289" s="78"/>
      <c r="G1289" s="79"/>
      <c r="H1289" s="79"/>
      <c r="I1289" s="79"/>
      <c r="J1289" s="80" t="s">
        <v>2445</v>
      </c>
      <c r="K1289" s="79"/>
      <c r="L1289" s="81">
        <v>12.35</v>
      </c>
      <c r="M1289" s="82"/>
      <c r="N1289" s="83"/>
      <c r="O1289" s="82"/>
      <c r="P1289" s="84"/>
      <c r="Q1289" s="85"/>
      <c r="R1289" s="82"/>
      <c r="S1289" s="82"/>
      <c r="T1289" s="82"/>
      <c r="U1289" s="119" t="s">
        <v>2908</v>
      </c>
      <c r="V1289" s="82"/>
      <c r="W1289" s="82"/>
      <c r="X1289" s="80"/>
      <c r="Y1289" s="79"/>
      <c r="Z1289" s="79"/>
      <c r="AB1289" s="24" t="s">
        <v>294</v>
      </c>
    </row>
    <row r="1290" spans="6:28" s="71" customFormat="1" outlineLevel="4">
      <c r="F1290" s="17">
        <v>640</v>
      </c>
      <c r="G1290" s="18" t="s">
        <v>2929</v>
      </c>
      <c r="H1290" s="72" t="s">
        <v>4393</v>
      </c>
      <c r="I1290" s="72"/>
      <c r="J1290" s="73" t="s">
        <v>1382</v>
      </c>
      <c r="K1290" s="18" t="s">
        <v>2935</v>
      </c>
      <c r="L1290" s="74">
        <v>63.610000000000007</v>
      </c>
      <c r="M1290" s="21">
        <v>0</v>
      </c>
      <c r="N1290" s="74">
        <f>L1290*(1+M1290/100)</f>
        <v>63.610000000000007</v>
      </c>
      <c r="O1290" s="145"/>
      <c r="P1290" s="22">
        <f>N1290*O1290</f>
        <v>0</v>
      </c>
      <c r="Q1290" s="75"/>
      <c r="R1290" s="76">
        <f>N1290*Q1290</f>
        <v>0</v>
      </c>
      <c r="S1290" s="75">
        <v>1.4E-2</v>
      </c>
      <c r="T1290" s="76">
        <f>N1290*S1290</f>
        <v>0.89054000000000011</v>
      </c>
      <c r="U1290" s="22">
        <v>21</v>
      </c>
      <c r="V1290" s="22">
        <f>P1290*(U1290/100)</f>
        <v>0</v>
      </c>
      <c r="W1290" s="22">
        <f>P1290+V1290</f>
        <v>0</v>
      </c>
      <c r="X1290" s="73"/>
      <c r="Y1290" s="72" t="s">
        <v>3134</v>
      </c>
      <c r="Z1290" s="72" t="s">
        <v>3132</v>
      </c>
      <c r="AA1290" s="143" t="s">
        <v>296</v>
      </c>
      <c r="AB1290" s="24" t="s">
        <v>294</v>
      </c>
    </row>
    <row r="1291" spans="6:28" s="71" customFormat="1" ht="24" outlineLevel="4">
      <c r="F1291" s="17">
        <v>641</v>
      </c>
      <c r="G1291" s="18" t="s">
        <v>2929</v>
      </c>
      <c r="H1291" s="72" t="s">
        <v>1719</v>
      </c>
      <c r="I1291" s="72"/>
      <c r="J1291" s="73" t="s">
        <v>1087</v>
      </c>
      <c r="K1291" s="18" t="s">
        <v>2935</v>
      </c>
      <c r="L1291" s="74">
        <v>63.610000000000007</v>
      </c>
      <c r="M1291" s="21">
        <v>0</v>
      </c>
      <c r="N1291" s="74">
        <f>L1291*(1+M1291/100)</f>
        <v>63.610000000000007</v>
      </c>
      <c r="O1291" s="145"/>
      <c r="P1291" s="22">
        <f>N1291*O1291</f>
        <v>0</v>
      </c>
      <c r="Q1291" s="75">
        <v>1.7600000000000001E-2</v>
      </c>
      <c r="R1291" s="76">
        <f>N1291*Q1291</f>
        <v>1.1195360000000001</v>
      </c>
      <c r="S1291" s="75"/>
      <c r="T1291" s="76">
        <f>N1291*S1291</f>
        <v>0</v>
      </c>
      <c r="U1291" s="22">
        <v>21</v>
      </c>
      <c r="V1291" s="22">
        <f>P1291*(U1291/100)</f>
        <v>0</v>
      </c>
      <c r="W1291" s="22">
        <f>P1291+V1291</f>
        <v>0</v>
      </c>
      <c r="X1291" s="73"/>
      <c r="Y1291" s="72" t="s">
        <v>3134</v>
      </c>
      <c r="Z1291" s="72" t="s">
        <v>3132</v>
      </c>
      <c r="AA1291" s="143" t="s">
        <v>295</v>
      </c>
      <c r="AB1291" s="24" t="s">
        <v>294</v>
      </c>
    </row>
    <row r="1292" spans="6:28" s="71" customFormat="1" outlineLevel="4">
      <c r="F1292" s="17">
        <v>642</v>
      </c>
      <c r="G1292" s="18" t="s">
        <v>2929</v>
      </c>
      <c r="H1292" s="72" t="s">
        <v>1754</v>
      </c>
      <c r="I1292" s="72"/>
      <c r="J1292" s="73" t="s">
        <v>1425</v>
      </c>
      <c r="K1292" s="18" t="s">
        <v>2935</v>
      </c>
      <c r="L1292" s="74">
        <v>63.610000000000007</v>
      </c>
      <c r="M1292" s="21">
        <v>0</v>
      </c>
      <c r="N1292" s="74">
        <f>L1292*(1+M1292/100)</f>
        <v>63.610000000000007</v>
      </c>
      <c r="O1292" s="145"/>
      <c r="P1292" s="22">
        <f>N1292*O1292</f>
        <v>0</v>
      </c>
      <c r="Q1292" s="75">
        <v>2.0000000000000001E-4</v>
      </c>
      <c r="R1292" s="76">
        <f>N1292*Q1292</f>
        <v>1.2722000000000002E-2</v>
      </c>
      <c r="S1292" s="75"/>
      <c r="T1292" s="76">
        <f>N1292*S1292</f>
        <v>0</v>
      </c>
      <c r="U1292" s="22">
        <v>21</v>
      </c>
      <c r="V1292" s="22">
        <f>P1292*(U1292/100)</f>
        <v>0</v>
      </c>
      <c r="W1292" s="22">
        <f>P1292+V1292</f>
        <v>0</v>
      </c>
      <c r="X1292" s="73"/>
      <c r="Y1292" s="72" t="s">
        <v>3134</v>
      </c>
      <c r="Z1292" s="72" t="s">
        <v>3132</v>
      </c>
      <c r="AA1292" s="143" t="s">
        <v>295</v>
      </c>
      <c r="AB1292" s="24" t="s">
        <v>294</v>
      </c>
    </row>
    <row r="1293" spans="6:28" s="71" customFormat="1" outlineLevel="4">
      <c r="F1293" s="17">
        <v>643</v>
      </c>
      <c r="G1293" s="18" t="s">
        <v>2929</v>
      </c>
      <c r="H1293" s="72" t="s">
        <v>1756</v>
      </c>
      <c r="I1293" s="72"/>
      <c r="J1293" s="73" t="s">
        <v>1578</v>
      </c>
      <c r="K1293" s="18" t="s">
        <v>2935</v>
      </c>
      <c r="L1293" s="74">
        <v>63.610000000000007</v>
      </c>
      <c r="M1293" s="21">
        <v>0</v>
      </c>
      <c r="N1293" s="74">
        <f>L1293*(1+M1293/100)</f>
        <v>63.610000000000007</v>
      </c>
      <c r="O1293" s="145"/>
      <c r="P1293" s="22">
        <f>N1293*O1293</f>
        <v>0</v>
      </c>
      <c r="Q1293" s="75">
        <v>4.0000000000000002E-4</v>
      </c>
      <c r="R1293" s="76">
        <f>N1293*Q1293</f>
        <v>2.5444000000000005E-2</v>
      </c>
      <c r="S1293" s="75"/>
      <c r="T1293" s="76">
        <f>N1293*S1293</f>
        <v>0</v>
      </c>
      <c r="U1293" s="22">
        <v>21</v>
      </c>
      <c r="V1293" s="22">
        <f>P1293*(U1293/100)</f>
        <v>0</v>
      </c>
      <c r="W1293" s="22">
        <f>P1293+V1293</f>
        <v>0</v>
      </c>
      <c r="X1293" s="73"/>
      <c r="Y1293" s="72" t="s">
        <v>3134</v>
      </c>
      <c r="Z1293" s="72" t="s">
        <v>3132</v>
      </c>
      <c r="AA1293" s="143" t="s">
        <v>295</v>
      </c>
      <c r="AB1293" s="24" t="s">
        <v>294</v>
      </c>
    </row>
    <row r="1294" spans="6:28" s="120" customFormat="1" ht="12.75" customHeight="1" outlineLevel="4">
      <c r="F1294" s="121"/>
      <c r="G1294" s="122"/>
      <c r="H1294" s="122"/>
      <c r="I1294" s="122"/>
      <c r="J1294" s="123"/>
      <c r="K1294" s="122"/>
      <c r="L1294" s="124"/>
      <c r="M1294" s="125"/>
      <c r="N1294" s="124"/>
      <c r="O1294" s="125"/>
      <c r="P1294" s="126"/>
      <c r="Q1294" s="127"/>
      <c r="R1294" s="125"/>
      <c r="S1294" s="125"/>
      <c r="T1294" s="125"/>
      <c r="U1294" s="128" t="s">
        <v>2908</v>
      </c>
      <c r="V1294" s="125"/>
      <c r="W1294" s="125"/>
      <c r="X1294" s="125"/>
      <c r="Y1294" s="122"/>
      <c r="Z1294" s="122"/>
      <c r="AB1294" s="24" t="s">
        <v>294</v>
      </c>
    </row>
    <row r="1295" spans="6:28" s="62" customFormat="1" ht="16.5" customHeight="1" outlineLevel="3">
      <c r="F1295" s="63"/>
      <c r="G1295" s="6"/>
      <c r="H1295" s="64"/>
      <c r="I1295" s="64"/>
      <c r="J1295" s="64" t="s">
        <v>1305</v>
      </c>
      <c r="K1295" s="6"/>
      <c r="L1295" s="65"/>
      <c r="M1295" s="66"/>
      <c r="N1295" s="65"/>
      <c r="O1295" s="66"/>
      <c r="P1295" s="67">
        <f>SUBTOTAL(9,P1296:P1305)</f>
        <v>0</v>
      </c>
      <c r="Q1295" s="68"/>
      <c r="R1295" s="69">
        <f>SUBTOTAL(9,R1296:R1305)</f>
        <v>0.1068389</v>
      </c>
      <c r="S1295" s="66"/>
      <c r="T1295" s="69">
        <f>SUBTOTAL(9,T1296:T1305)</f>
        <v>0</v>
      </c>
      <c r="U1295" s="118" t="s">
        <v>2908</v>
      </c>
      <c r="V1295" s="67">
        <f>SUBTOTAL(9,V1296:V1305)</f>
        <v>0</v>
      </c>
      <c r="W1295" s="67">
        <f>SUBTOTAL(9,W1296:W1305)</f>
        <v>0</v>
      </c>
      <c r="X1295" s="70"/>
      <c r="Y1295" s="26"/>
      <c r="Z1295" s="26"/>
      <c r="AB1295" s="24" t="s">
        <v>294</v>
      </c>
    </row>
    <row r="1296" spans="6:28" s="71" customFormat="1" outlineLevel="4">
      <c r="F1296" s="17">
        <v>644</v>
      </c>
      <c r="G1296" s="18" t="s">
        <v>2929</v>
      </c>
      <c r="H1296" s="72" t="s">
        <v>4395</v>
      </c>
      <c r="I1296" s="72"/>
      <c r="J1296" s="73" t="s">
        <v>1649</v>
      </c>
      <c r="K1296" s="18" t="s">
        <v>2935</v>
      </c>
      <c r="L1296" s="74">
        <v>19.39</v>
      </c>
      <c r="M1296" s="21"/>
      <c r="N1296" s="74">
        <f>L1296*(1+M1296/100)</f>
        <v>19.39</v>
      </c>
      <c r="O1296" s="145"/>
      <c r="P1296" s="22">
        <f>N1296*O1296</f>
        <v>0</v>
      </c>
      <c r="Q1296" s="75"/>
      <c r="R1296" s="76">
        <f>N1296*Q1296</f>
        <v>0</v>
      </c>
      <c r="S1296" s="75"/>
      <c r="T1296" s="76">
        <f>N1296*S1296</f>
        <v>0</v>
      </c>
      <c r="U1296" s="22">
        <v>21</v>
      </c>
      <c r="V1296" s="22">
        <f>P1296*(U1296/100)</f>
        <v>0</v>
      </c>
      <c r="W1296" s="22">
        <f>P1296+V1296</f>
        <v>0</v>
      </c>
      <c r="X1296" s="73"/>
      <c r="Y1296" s="72" t="s">
        <v>3134</v>
      </c>
      <c r="Z1296" s="72" t="s">
        <v>3132</v>
      </c>
      <c r="AA1296" s="143" t="s">
        <v>296</v>
      </c>
      <c r="AB1296" s="24" t="s">
        <v>294</v>
      </c>
    </row>
    <row r="1297" spans="6:28" s="77" customFormat="1" outlineLevel="5">
      <c r="F1297" s="78"/>
      <c r="G1297" s="79"/>
      <c r="H1297" s="79"/>
      <c r="I1297" s="79"/>
      <c r="J1297" s="80" t="s">
        <v>2538</v>
      </c>
      <c r="K1297" s="79"/>
      <c r="L1297" s="81">
        <v>9</v>
      </c>
      <c r="M1297" s="82"/>
      <c r="N1297" s="83"/>
      <c r="O1297" s="82"/>
      <c r="P1297" s="84"/>
      <c r="Q1297" s="85"/>
      <c r="R1297" s="82"/>
      <c r="S1297" s="82"/>
      <c r="T1297" s="82"/>
      <c r="U1297" s="119" t="s">
        <v>2908</v>
      </c>
      <c r="V1297" s="82"/>
      <c r="W1297" s="82"/>
      <c r="X1297" s="80"/>
      <c r="Y1297" s="79"/>
      <c r="Z1297" s="79"/>
      <c r="AB1297" s="24" t="s">
        <v>294</v>
      </c>
    </row>
    <row r="1298" spans="6:28" s="77" customFormat="1" outlineLevel="5">
      <c r="F1298" s="78"/>
      <c r="G1298" s="79"/>
      <c r="H1298" s="79"/>
      <c r="I1298" s="79"/>
      <c r="J1298" s="80" t="s">
        <v>1139</v>
      </c>
      <c r="K1298" s="79"/>
      <c r="L1298" s="81">
        <v>10.39</v>
      </c>
      <c r="M1298" s="82"/>
      <c r="N1298" s="83"/>
      <c r="O1298" s="82"/>
      <c r="P1298" s="84"/>
      <c r="Q1298" s="85"/>
      <c r="R1298" s="82"/>
      <c r="S1298" s="82"/>
      <c r="T1298" s="82"/>
      <c r="U1298" s="119" t="s">
        <v>2908</v>
      </c>
      <c r="V1298" s="82"/>
      <c r="W1298" s="82"/>
      <c r="X1298" s="80"/>
      <c r="Y1298" s="79"/>
      <c r="Z1298" s="79"/>
      <c r="AB1298" s="24" t="s">
        <v>294</v>
      </c>
    </row>
    <row r="1299" spans="6:28" s="71" customFormat="1" outlineLevel="4">
      <c r="F1299" s="17">
        <v>645</v>
      </c>
      <c r="G1299" s="18" t="s">
        <v>2929</v>
      </c>
      <c r="H1299" s="72" t="s">
        <v>4208</v>
      </c>
      <c r="I1299" s="72"/>
      <c r="J1299" s="73" t="s">
        <v>1638</v>
      </c>
      <c r="K1299" s="18" t="s">
        <v>2935</v>
      </c>
      <c r="L1299" s="74">
        <v>0.96950000000000003</v>
      </c>
      <c r="M1299" s="21">
        <v>0</v>
      </c>
      <c r="N1299" s="74">
        <f>L1299*(1+M1299/100)</f>
        <v>0.96950000000000003</v>
      </c>
      <c r="O1299" s="145"/>
      <c r="P1299" s="22">
        <f>N1299*O1299</f>
        <v>0</v>
      </c>
      <c r="Q1299" s="75"/>
      <c r="R1299" s="76">
        <f>N1299*Q1299</f>
        <v>0</v>
      </c>
      <c r="S1299" s="75"/>
      <c r="T1299" s="76">
        <f>N1299*S1299</f>
        <v>0</v>
      </c>
      <c r="U1299" s="22">
        <v>21</v>
      </c>
      <c r="V1299" s="22">
        <f>P1299*(U1299/100)</f>
        <v>0</v>
      </c>
      <c r="W1299" s="22">
        <f>P1299+V1299</f>
        <v>0</v>
      </c>
      <c r="X1299" s="73"/>
      <c r="Y1299" s="72" t="s">
        <v>3134</v>
      </c>
      <c r="Z1299" s="72" t="s">
        <v>3132</v>
      </c>
      <c r="AA1299" s="143" t="s">
        <v>296</v>
      </c>
      <c r="AB1299" s="24" t="s">
        <v>294</v>
      </c>
    </row>
    <row r="1300" spans="6:28" s="71" customFormat="1" outlineLevel="4">
      <c r="F1300" s="17">
        <v>646</v>
      </c>
      <c r="G1300" s="18" t="s">
        <v>2906</v>
      </c>
      <c r="H1300" s="72" t="s">
        <v>3713</v>
      </c>
      <c r="I1300" s="72"/>
      <c r="J1300" s="73" t="s">
        <v>1520</v>
      </c>
      <c r="K1300" s="18" t="s">
        <v>2933</v>
      </c>
      <c r="L1300" s="74">
        <v>0.19390000000000002</v>
      </c>
      <c r="M1300" s="21">
        <v>0</v>
      </c>
      <c r="N1300" s="74">
        <f>L1300*(1+M1300/100)</f>
        <v>0.19390000000000002</v>
      </c>
      <c r="O1300" s="145"/>
      <c r="P1300" s="22">
        <f>N1300*O1300</f>
        <v>0</v>
      </c>
      <c r="Q1300" s="75">
        <v>1E-3</v>
      </c>
      <c r="R1300" s="76">
        <f>N1300*Q1300</f>
        <v>1.9390000000000002E-4</v>
      </c>
      <c r="S1300" s="75"/>
      <c r="T1300" s="76">
        <f>N1300*S1300</f>
        <v>0</v>
      </c>
      <c r="U1300" s="22">
        <v>21</v>
      </c>
      <c r="V1300" s="22">
        <f>P1300*(U1300/100)</f>
        <v>0</v>
      </c>
      <c r="W1300" s="22">
        <f>P1300+V1300</f>
        <v>0</v>
      </c>
      <c r="X1300" s="73"/>
      <c r="Y1300" s="72" t="s">
        <v>3134</v>
      </c>
      <c r="Z1300" s="72" t="s">
        <v>3132</v>
      </c>
      <c r="AA1300" s="143" t="s">
        <v>296</v>
      </c>
      <c r="AB1300" s="24" t="s">
        <v>294</v>
      </c>
    </row>
    <row r="1301" spans="6:28" s="77" customFormat="1" outlineLevel="5">
      <c r="F1301" s="78"/>
      <c r="G1301" s="79"/>
      <c r="H1301" s="79"/>
      <c r="I1301" s="79"/>
      <c r="J1301" s="80" t="s">
        <v>4433</v>
      </c>
      <c r="K1301" s="79"/>
      <c r="L1301" s="81">
        <v>0.19390000000000002</v>
      </c>
      <c r="M1301" s="82"/>
      <c r="N1301" s="83"/>
      <c r="O1301" s="82"/>
      <c r="P1301" s="84"/>
      <c r="Q1301" s="85"/>
      <c r="R1301" s="82"/>
      <c r="S1301" s="82"/>
      <c r="T1301" s="82"/>
      <c r="U1301" s="119" t="s">
        <v>2908</v>
      </c>
      <c r="V1301" s="82"/>
      <c r="W1301" s="82"/>
      <c r="X1301" s="80"/>
      <c r="Y1301" s="79"/>
      <c r="Z1301" s="79"/>
      <c r="AB1301" s="24" t="s">
        <v>294</v>
      </c>
    </row>
    <row r="1302" spans="6:28" s="71" customFormat="1" outlineLevel="4">
      <c r="F1302" s="17">
        <v>647</v>
      </c>
      <c r="G1302" s="18" t="s">
        <v>2929</v>
      </c>
      <c r="H1302" s="72" t="s">
        <v>4179</v>
      </c>
      <c r="I1302" s="72"/>
      <c r="J1302" s="73" t="s">
        <v>783</v>
      </c>
      <c r="K1302" s="18" t="s">
        <v>2935</v>
      </c>
      <c r="L1302" s="74">
        <v>19.39</v>
      </c>
      <c r="M1302" s="21">
        <v>0</v>
      </c>
      <c r="N1302" s="74">
        <f>L1302*(1+M1302/100)</f>
        <v>19.39</v>
      </c>
      <c r="O1302" s="145"/>
      <c r="P1302" s="22">
        <f>N1302*O1302</f>
        <v>0</v>
      </c>
      <c r="Q1302" s="75">
        <v>4.8999999999999998E-3</v>
      </c>
      <c r="R1302" s="76">
        <f>N1302*Q1302</f>
        <v>9.5010999999999998E-2</v>
      </c>
      <c r="S1302" s="75"/>
      <c r="T1302" s="76">
        <f>N1302*S1302</f>
        <v>0</v>
      </c>
      <c r="U1302" s="22">
        <v>21</v>
      </c>
      <c r="V1302" s="22">
        <f>P1302*(U1302/100)</f>
        <v>0</v>
      </c>
      <c r="W1302" s="22">
        <f>P1302+V1302</f>
        <v>0</v>
      </c>
      <c r="X1302" s="73"/>
      <c r="Y1302" s="72" t="s">
        <v>3134</v>
      </c>
      <c r="Z1302" s="72" t="s">
        <v>3132</v>
      </c>
      <c r="AA1302" s="143" t="s">
        <v>296</v>
      </c>
      <c r="AB1302" s="24" t="s">
        <v>294</v>
      </c>
    </row>
    <row r="1303" spans="6:28" s="71" customFormat="1" outlineLevel="4">
      <c r="F1303" s="17">
        <v>648</v>
      </c>
      <c r="G1303" s="18" t="s">
        <v>2929</v>
      </c>
      <c r="H1303" s="72" t="s">
        <v>1754</v>
      </c>
      <c r="I1303" s="72"/>
      <c r="J1303" s="73" t="s">
        <v>1425</v>
      </c>
      <c r="K1303" s="18" t="s">
        <v>2935</v>
      </c>
      <c r="L1303" s="74">
        <v>19.39</v>
      </c>
      <c r="M1303" s="21">
        <v>0</v>
      </c>
      <c r="N1303" s="74">
        <f>L1303*(1+M1303/100)</f>
        <v>19.39</v>
      </c>
      <c r="O1303" s="145"/>
      <c r="P1303" s="22">
        <f>N1303*O1303</f>
        <v>0</v>
      </c>
      <c r="Q1303" s="75">
        <v>2.0000000000000001E-4</v>
      </c>
      <c r="R1303" s="76">
        <f>N1303*Q1303</f>
        <v>3.8780000000000004E-3</v>
      </c>
      <c r="S1303" s="75"/>
      <c r="T1303" s="76">
        <f>N1303*S1303</f>
        <v>0</v>
      </c>
      <c r="U1303" s="22">
        <v>21</v>
      </c>
      <c r="V1303" s="22">
        <f>P1303*(U1303/100)</f>
        <v>0</v>
      </c>
      <c r="W1303" s="22">
        <f>P1303+V1303</f>
        <v>0</v>
      </c>
      <c r="X1303" s="73"/>
      <c r="Y1303" s="72" t="s">
        <v>3134</v>
      </c>
      <c r="Z1303" s="72" t="s">
        <v>3132</v>
      </c>
      <c r="AA1303" s="143" t="s">
        <v>295</v>
      </c>
      <c r="AB1303" s="24" t="s">
        <v>294</v>
      </c>
    </row>
    <row r="1304" spans="6:28" s="71" customFormat="1" outlineLevel="4">
      <c r="F1304" s="17">
        <v>649</v>
      </c>
      <c r="G1304" s="18" t="s">
        <v>2929</v>
      </c>
      <c r="H1304" s="72" t="s">
        <v>1756</v>
      </c>
      <c r="I1304" s="72"/>
      <c r="J1304" s="73" t="s">
        <v>1578</v>
      </c>
      <c r="K1304" s="18" t="s">
        <v>2935</v>
      </c>
      <c r="L1304" s="74">
        <v>19.39</v>
      </c>
      <c r="M1304" s="21">
        <v>0</v>
      </c>
      <c r="N1304" s="74">
        <f>L1304*(1+M1304/100)</f>
        <v>19.39</v>
      </c>
      <c r="O1304" s="145"/>
      <c r="P1304" s="22">
        <f>N1304*O1304</f>
        <v>0</v>
      </c>
      <c r="Q1304" s="75">
        <v>4.0000000000000002E-4</v>
      </c>
      <c r="R1304" s="76">
        <f>N1304*Q1304</f>
        <v>7.7560000000000007E-3</v>
      </c>
      <c r="S1304" s="75"/>
      <c r="T1304" s="76">
        <f>N1304*S1304</f>
        <v>0</v>
      </c>
      <c r="U1304" s="22">
        <v>21</v>
      </c>
      <c r="V1304" s="22">
        <f>P1304*(U1304/100)</f>
        <v>0</v>
      </c>
      <c r="W1304" s="22">
        <f>P1304+V1304</f>
        <v>0</v>
      </c>
      <c r="X1304" s="73"/>
      <c r="Y1304" s="72" t="s">
        <v>3134</v>
      </c>
      <c r="Z1304" s="72" t="s">
        <v>3132</v>
      </c>
      <c r="AA1304" s="143" t="s">
        <v>295</v>
      </c>
      <c r="AB1304" s="24" t="s">
        <v>294</v>
      </c>
    </row>
    <row r="1305" spans="6:28" s="120" customFormat="1" ht="12.75" customHeight="1" outlineLevel="4">
      <c r="F1305" s="121"/>
      <c r="G1305" s="122"/>
      <c r="H1305" s="122"/>
      <c r="I1305" s="122"/>
      <c r="J1305" s="123"/>
      <c r="K1305" s="122"/>
      <c r="L1305" s="124"/>
      <c r="M1305" s="125"/>
      <c r="N1305" s="124"/>
      <c r="O1305" s="125"/>
      <c r="P1305" s="126"/>
      <c r="Q1305" s="127"/>
      <c r="R1305" s="125"/>
      <c r="S1305" s="125"/>
      <c r="T1305" s="125"/>
      <c r="U1305" s="128" t="s">
        <v>2908</v>
      </c>
      <c r="V1305" s="125"/>
      <c r="W1305" s="125"/>
      <c r="X1305" s="125"/>
      <c r="Y1305" s="122"/>
      <c r="Z1305" s="122"/>
      <c r="AB1305" s="24" t="s">
        <v>294</v>
      </c>
    </row>
    <row r="1306" spans="6:28" s="62" customFormat="1" ht="16.5" customHeight="1" outlineLevel="3">
      <c r="F1306" s="63"/>
      <c r="G1306" s="6"/>
      <c r="H1306" s="64"/>
      <c r="I1306" s="64"/>
      <c r="J1306" s="64" t="s">
        <v>2173</v>
      </c>
      <c r="K1306" s="6"/>
      <c r="L1306" s="65"/>
      <c r="M1306" s="66"/>
      <c r="N1306" s="65"/>
      <c r="O1306" s="66"/>
      <c r="P1306" s="67">
        <f>SUBTOTAL(9,P1307:P1312)</f>
        <v>0</v>
      </c>
      <c r="Q1306" s="68"/>
      <c r="R1306" s="69">
        <f>SUBTOTAL(9,R1307:R1312)</f>
        <v>1.1754908000000002</v>
      </c>
      <c r="S1306" s="66"/>
      <c r="T1306" s="69">
        <f>SUBTOTAL(9,T1307:T1312)</f>
        <v>0</v>
      </c>
      <c r="U1306" s="118" t="s">
        <v>2908</v>
      </c>
      <c r="V1306" s="67">
        <f>SUBTOTAL(9,V1307:V1312)</f>
        <v>0</v>
      </c>
      <c r="W1306" s="67">
        <f>SUBTOTAL(9,W1307:W1312)</f>
        <v>0</v>
      </c>
      <c r="X1306" s="70"/>
      <c r="Y1306" s="26"/>
      <c r="Z1306" s="26"/>
      <c r="AB1306" s="24" t="s">
        <v>294</v>
      </c>
    </row>
    <row r="1307" spans="6:28" s="71" customFormat="1" outlineLevel="4">
      <c r="F1307" s="17">
        <v>650</v>
      </c>
      <c r="G1307" s="18" t="s">
        <v>2929</v>
      </c>
      <c r="H1307" s="72" t="s">
        <v>4395</v>
      </c>
      <c r="I1307" s="72"/>
      <c r="J1307" s="73" t="s">
        <v>1649</v>
      </c>
      <c r="K1307" s="18" t="s">
        <v>2935</v>
      </c>
      <c r="L1307" s="74">
        <v>65.56</v>
      </c>
      <c r="M1307" s="21"/>
      <c r="N1307" s="74">
        <f>L1307*(1+M1307/100)</f>
        <v>65.56</v>
      </c>
      <c r="O1307" s="145"/>
      <c r="P1307" s="22">
        <f>N1307*O1307</f>
        <v>0</v>
      </c>
      <c r="Q1307" s="75"/>
      <c r="R1307" s="76">
        <f>N1307*Q1307</f>
        <v>0</v>
      </c>
      <c r="S1307" s="75"/>
      <c r="T1307" s="76">
        <f>N1307*S1307</f>
        <v>0</v>
      </c>
      <c r="U1307" s="22">
        <v>21</v>
      </c>
      <c r="V1307" s="22">
        <f>P1307*(U1307/100)</f>
        <v>0</v>
      </c>
      <c r="W1307" s="22">
        <f>P1307+V1307</f>
        <v>0</v>
      </c>
      <c r="X1307" s="73"/>
      <c r="Y1307" s="72" t="s">
        <v>3134</v>
      </c>
      <c r="Z1307" s="72" t="s">
        <v>3132</v>
      </c>
      <c r="AA1307" s="143" t="s">
        <v>296</v>
      </c>
      <c r="AB1307" s="24" t="s">
        <v>294</v>
      </c>
    </row>
    <row r="1308" spans="6:28" s="77" customFormat="1" outlineLevel="5">
      <c r="F1308" s="78"/>
      <c r="G1308" s="79"/>
      <c r="H1308" s="79"/>
      <c r="I1308" s="79"/>
      <c r="J1308" s="80" t="s">
        <v>1266</v>
      </c>
      <c r="K1308" s="79"/>
      <c r="L1308" s="81">
        <v>65.56</v>
      </c>
      <c r="M1308" s="82"/>
      <c r="N1308" s="83"/>
      <c r="O1308" s="82"/>
      <c r="P1308" s="84"/>
      <c r="Q1308" s="85"/>
      <c r="R1308" s="82"/>
      <c r="S1308" s="82"/>
      <c r="T1308" s="82"/>
      <c r="U1308" s="119" t="s">
        <v>2908</v>
      </c>
      <c r="V1308" s="82"/>
      <c r="W1308" s="82"/>
      <c r="X1308" s="80"/>
      <c r="Y1308" s="79"/>
      <c r="Z1308" s="79"/>
      <c r="AB1308" s="24" t="s">
        <v>294</v>
      </c>
    </row>
    <row r="1309" spans="6:28" s="71" customFormat="1" outlineLevel="4">
      <c r="F1309" s="17">
        <v>651</v>
      </c>
      <c r="G1309" s="18" t="s">
        <v>2929</v>
      </c>
      <c r="H1309" s="72" t="s">
        <v>4176</v>
      </c>
      <c r="I1309" s="72"/>
      <c r="J1309" s="73" t="s">
        <v>1619</v>
      </c>
      <c r="K1309" s="18" t="s">
        <v>2935</v>
      </c>
      <c r="L1309" s="74">
        <v>65.56</v>
      </c>
      <c r="M1309" s="21">
        <v>0</v>
      </c>
      <c r="N1309" s="74">
        <f>L1309*(1+M1309/100)</f>
        <v>65.56</v>
      </c>
      <c r="O1309" s="145"/>
      <c r="P1309" s="22">
        <f>N1309*O1309</f>
        <v>0</v>
      </c>
      <c r="Q1309" s="75">
        <v>1.7330000000000002E-2</v>
      </c>
      <c r="R1309" s="76">
        <f>N1309*Q1309</f>
        <v>1.1361548000000001</v>
      </c>
      <c r="S1309" s="75"/>
      <c r="T1309" s="76">
        <f>N1309*S1309</f>
        <v>0</v>
      </c>
      <c r="U1309" s="22">
        <v>21</v>
      </c>
      <c r="V1309" s="22">
        <f>P1309*(U1309/100)</f>
        <v>0</v>
      </c>
      <c r="W1309" s="22">
        <f>P1309+V1309</f>
        <v>0</v>
      </c>
      <c r="X1309" s="73"/>
      <c r="Y1309" s="72" t="s">
        <v>3134</v>
      </c>
      <c r="Z1309" s="72" t="s">
        <v>3132</v>
      </c>
      <c r="AA1309" s="143" t="s">
        <v>296</v>
      </c>
      <c r="AB1309" s="24" t="s">
        <v>294</v>
      </c>
    </row>
    <row r="1310" spans="6:28" s="71" customFormat="1" outlineLevel="4">
      <c r="F1310" s="17">
        <v>652</v>
      </c>
      <c r="G1310" s="18" t="s">
        <v>2929</v>
      </c>
      <c r="H1310" s="72" t="s">
        <v>1754</v>
      </c>
      <c r="I1310" s="72"/>
      <c r="J1310" s="73" t="s">
        <v>1425</v>
      </c>
      <c r="K1310" s="18" t="s">
        <v>2935</v>
      </c>
      <c r="L1310" s="74">
        <v>65.56</v>
      </c>
      <c r="M1310" s="21">
        <v>0</v>
      </c>
      <c r="N1310" s="74">
        <f>L1310*(1+M1310/100)</f>
        <v>65.56</v>
      </c>
      <c r="O1310" s="145"/>
      <c r="P1310" s="22">
        <f>N1310*O1310</f>
        <v>0</v>
      </c>
      <c r="Q1310" s="75">
        <v>2.0000000000000001E-4</v>
      </c>
      <c r="R1310" s="76">
        <f>N1310*Q1310</f>
        <v>1.3112E-2</v>
      </c>
      <c r="S1310" s="75"/>
      <c r="T1310" s="76">
        <f>N1310*S1310</f>
        <v>0</v>
      </c>
      <c r="U1310" s="22">
        <v>21</v>
      </c>
      <c r="V1310" s="22">
        <f>P1310*(U1310/100)</f>
        <v>0</v>
      </c>
      <c r="W1310" s="22">
        <f>P1310+V1310</f>
        <v>0</v>
      </c>
      <c r="X1310" s="73"/>
      <c r="Y1310" s="72" t="s">
        <v>3134</v>
      </c>
      <c r="Z1310" s="72" t="s">
        <v>3132</v>
      </c>
      <c r="AA1310" s="143" t="s">
        <v>295</v>
      </c>
      <c r="AB1310" s="24" t="s">
        <v>294</v>
      </c>
    </row>
    <row r="1311" spans="6:28" s="71" customFormat="1" outlineLevel="4">
      <c r="F1311" s="17">
        <v>653</v>
      </c>
      <c r="G1311" s="18" t="s">
        <v>2929</v>
      </c>
      <c r="H1311" s="72" t="s">
        <v>1756</v>
      </c>
      <c r="I1311" s="72"/>
      <c r="J1311" s="73" t="s">
        <v>1578</v>
      </c>
      <c r="K1311" s="18" t="s">
        <v>2935</v>
      </c>
      <c r="L1311" s="74">
        <v>65.56</v>
      </c>
      <c r="M1311" s="21">
        <v>0</v>
      </c>
      <c r="N1311" s="74">
        <f>L1311*(1+M1311/100)</f>
        <v>65.56</v>
      </c>
      <c r="O1311" s="145"/>
      <c r="P1311" s="22">
        <f>N1311*O1311</f>
        <v>0</v>
      </c>
      <c r="Q1311" s="75">
        <v>4.0000000000000002E-4</v>
      </c>
      <c r="R1311" s="76">
        <f>N1311*Q1311</f>
        <v>2.6224000000000001E-2</v>
      </c>
      <c r="S1311" s="75"/>
      <c r="T1311" s="76">
        <f>N1311*S1311</f>
        <v>0</v>
      </c>
      <c r="U1311" s="22">
        <v>21</v>
      </c>
      <c r="V1311" s="22">
        <f>P1311*(U1311/100)</f>
        <v>0</v>
      </c>
      <c r="W1311" s="22">
        <f>P1311+V1311</f>
        <v>0</v>
      </c>
      <c r="X1311" s="73"/>
      <c r="Y1311" s="72" t="s">
        <v>3134</v>
      </c>
      <c r="Z1311" s="72" t="s">
        <v>3132</v>
      </c>
      <c r="AA1311" s="143" t="s">
        <v>295</v>
      </c>
      <c r="AB1311" s="24" t="s">
        <v>294</v>
      </c>
    </row>
    <row r="1312" spans="6:28" s="120" customFormat="1" ht="12.75" customHeight="1" outlineLevel="4">
      <c r="F1312" s="121"/>
      <c r="G1312" s="122"/>
      <c r="H1312" s="122"/>
      <c r="I1312" s="122"/>
      <c r="J1312" s="123"/>
      <c r="K1312" s="122"/>
      <c r="L1312" s="124"/>
      <c r="M1312" s="125"/>
      <c r="N1312" s="124"/>
      <c r="O1312" s="125"/>
      <c r="P1312" s="126"/>
      <c r="Q1312" s="127"/>
      <c r="R1312" s="125"/>
      <c r="S1312" s="125"/>
      <c r="T1312" s="125"/>
      <c r="U1312" s="128" t="s">
        <v>2908</v>
      </c>
      <c r="V1312" s="125"/>
      <c r="W1312" s="125"/>
      <c r="X1312" s="125"/>
      <c r="Y1312" s="122"/>
      <c r="Z1312" s="122"/>
      <c r="AB1312" s="24" t="s">
        <v>294</v>
      </c>
    </row>
    <row r="1313" spans="6:28" s="62" customFormat="1" ht="16.5" customHeight="1" outlineLevel="3">
      <c r="F1313" s="63"/>
      <c r="G1313" s="6"/>
      <c r="H1313" s="64"/>
      <c r="I1313" s="64"/>
      <c r="J1313" s="64" t="s">
        <v>1546</v>
      </c>
      <c r="K1313" s="6"/>
      <c r="L1313" s="65"/>
      <c r="M1313" s="66"/>
      <c r="N1313" s="65"/>
      <c r="O1313" s="66"/>
      <c r="P1313" s="67">
        <f>SUBTOTAL(9,P1314:P1324)</f>
        <v>0</v>
      </c>
      <c r="Q1313" s="68"/>
      <c r="R1313" s="69">
        <f>SUBTOTAL(9,R1314:R1324)</f>
        <v>0.25230579999999997</v>
      </c>
      <c r="S1313" s="66"/>
      <c r="T1313" s="69">
        <f>SUBTOTAL(9,T1314:T1324)</f>
        <v>1.9076779999999998E-2</v>
      </c>
      <c r="U1313" s="118" t="s">
        <v>2908</v>
      </c>
      <c r="V1313" s="67">
        <f>SUBTOTAL(9,V1314:V1324)</f>
        <v>0</v>
      </c>
      <c r="W1313" s="67">
        <f>SUBTOTAL(9,W1314:W1324)</f>
        <v>0</v>
      </c>
      <c r="X1313" s="70"/>
      <c r="Y1313" s="26"/>
      <c r="Z1313" s="26"/>
      <c r="AB1313" s="24" t="s">
        <v>294</v>
      </c>
    </row>
    <row r="1314" spans="6:28" s="71" customFormat="1" outlineLevel="4">
      <c r="F1314" s="17">
        <v>654</v>
      </c>
      <c r="G1314" s="18" t="s">
        <v>2929</v>
      </c>
      <c r="H1314" s="72" t="s">
        <v>1749</v>
      </c>
      <c r="I1314" s="72"/>
      <c r="J1314" s="73" t="s">
        <v>2076</v>
      </c>
      <c r="K1314" s="18" t="s">
        <v>2935</v>
      </c>
      <c r="L1314" s="74">
        <v>307.69</v>
      </c>
      <c r="M1314" s="21"/>
      <c r="N1314" s="74">
        <f>L1314*(1+M1314/100)</f>
        <v>307.69</v>
      </c>
      <c r="O1314" s="145"/>
      <c r="P1314" s="22">
        <f>N1314*O1314</f>
        <v>0</v>
      </c>
      <c r="Q1314" s="75"/>
      <c r="R1314" s="76">
        <f>N1314*Q1314</f>
        <v>0</v>
      </c>
      <c r="S1314" s="75"/>
      <c r="T1314" s="76">
        <f>N1314*S1314</f>
        <v>0</v>
      </c>
      <c r="U1314" s="22">
        <v>21</v>
      </c>
      <c r="V1314" s="22">
        <f>P1314*(U1314/100)</f>
        <v>0</v>
      </c>
      <c r="W1314" s="22">
        <f>P1314+V1314</f>
        <v>0</v>
      </c>
      <c r="X1314" s="73"/>
      <c r="Y1314" s="72" t="s">
        <v>3134</v>
      </c>
      <c r="Z1314" s="72" t="s">
        <v>3132</v>
      </c>
      <c r="AA1314" s="143" t="s">
        <v>295</v>
      </c>
      <c r="AB1314" s="24" t="s">
        <v>294</v>
      </c>
    </row>
    <row r="1315" spans="6:28" s="77" customFormat="1" outlineLevel="5">
      <c r="F1315" s="78"/>
      <c r="G1315" s="79"/>
      <c r="H1315" s="79"/>
      <c r="I1315" s="79"/>
      <c r="J1315" s="80" t="s">
        <v>2568</v>
      </c>
      <c r="K1315" s="79"/>
      <c r="L1315" s="81">
        <v>56.82</v>
      </c>
      <c r="M1315" s="82"/>
      <c r="N1315" s="83"/>
      <c r="O1315" s="82"/>
      <c r="P1315" s="84"/>
      <c r="Q1315" s="85"/>
      <c r="R1315" s="82"/>
      <c r="S1315" s="82"/>
      <c r="T1315" s="82"/>
      <c r="U1315" s="119" t="s">
        <v>2908</v>
      </c>
      <c r="V1315" s="82"/>
      <c r="W1315" s="82"/>
      <c r="X1315" s="80"/>
      <c r="Y1315" s="79"/>
      <c r="Z1315" s="79"/>
      <c r="AB1315" s="24" t="s">
        <v>294</v>
      </c>
    </row>
    <row r="1316" spans="6:28" s="77" customFormat="1" outlineLevel="5">
      <c r="F1316" s="78"/>
      <c r="G1316" s="79"/>
      <c r="H1316" s="79"/>
      <c r="I1316" s="79"/>
      <c r="J1316" s="80" t="s">
        <v>1254</v>
      </c>
      <c r="K1316" s="79"/>
      <c r="L1316" s="81">
        <v>89.32</v>
      </c>
      <c r="M1316" s="82"/>
      <c r="N1316" s="83"/>
      <c r="O1316" s="82"/>
      <c r="P1316" s="84"/>
      <c r="Q1316" s="85"/>
      <c r="R1316" s="82"/>
      <c r="S1316" s="82"/>
      <c r="T1316" s="82"/>
      <c r="U1316" s="119" t="s">
        <v>2908</v>
      </c>
      <c r="V1316" s="82"/>
      <c r="W1316" s="82"/>
      <c r="X1316" s="80"/>
      <c r="Y1316" s="79"/>
      <c r="Z1316" s="79"/>
      <c r="AB1316" s="24" t="s">
        <v>294</v>
      </c>
    </row>
    <row r="1317" spans="6:28" s="77" customFormat="1" outlineLevel="5">
      <c r="F1317" s="78"/>
      <c r="G1317" s="79"/>
      <c r="H1317" s="79"/>
      <c r="I1317" s="79"/>
      <c r="J1317" s="80" t="s">
        <v>1258</v>
      </c>
      <c r="K1317" s="79"/>
      <c r="L1317" s="81">
        <v>92.37</v>
      </c>
      <c r="M1317" s="82"/>
      <c r="N1317" s="83"/>
      <c r="O1317" s="82"/>
      <c r="P1317" s="84"/>
      <c r="Q1317" s="85"/>
      <c r="R1317" s="82"/>
      <c r="S1317" s="82"/>
      <c r="T1317" s="82"/>
      <c r="U1317" s="119" t="s">
        <v>2908</v>
      </c>
      <c r="V1317" s="82"/>
      <c r="W1317" s="82"/>
      <c r="X1317" s="80"/>
      <c r="Y1317" s="79"/>
      <c r="Z1317" s="79"/>
      <c r="AB1317" s="24" t="s">
        <v>294</v>
      </c>
    </row>
    <row r="1318" spans="6:28" s="77" customFormat="1" outlineLevel="5">
      <c r="F1318" s="78"/>
      <c r="G1318" s="79"/>
      <c r="H1318" s="79"/>
      <c r="I1318" s="79"/>
      <c r="J1318" s="80" t="s">
        <v>1262</v>
      </c>
      <c r="K1318" s="79"/>
      <c r="L1318" s="81">
        <v>69.180000000000007</v>
      </c>
      <c r="M1318" s="82"/>
      <c r="N1318" s="83"/>
      <c r="O1318" s="82"/>
      <c r="P1318" s="84"/>
      <c r="Q1318" s="85"/>
      <c r="R1318" s="82"/>
      <c r="S1318" s="82"/>
      <c r="T1318" s="82"/>
      <c r="U1318" s="119" t="s">
        <v>2908</v>
      </c>
      <c r="V1318" s="82"/>
      <c r="W1318" s="82"/>
      <c r="X1318" s="80"/>
      <c r="Y1318" s="79"/>
      <c r="Z1318" s="79"/>
      <c r="AB1318" s="24" t="s">
        <v>294</v>
      </c>
    </row>
    <row r="1319" spans="6:28" s="71" customFormat="1" outlineLevel="4">
      <c r="F1319" s="17">
        <v>655</v>
      </c>
      <c r="G1319" s="18" t="s">
        <v>2929</v>
      </c>
      <c r="H1319" s="72" t="s">
        <v>1750</v>
      </c>
      <c r="I1319" s="72"/>
      <c r="J1319" s="73" t="s">
        <v>1345</v>
      </c>
      <c r="K1319" s="18" t="s">
        <v>2935</v>
      </c>
      <c r="L1319" s="74">
        <v>61.537999999999997</v>
      </c>
      <c r="M1319" s="21">
        <v>0</v>
      </c>
      <c r="N1319" s="74">
        <f>L1319*(1+M1319/100)</f>
        <v>61.537999999999997</v>
      </c>
      <c r="O1319" s="145"/>
      <c r="P1319" s="22">
        <f>N1319*O1319</f>
        <v>0</v>
      </c>
      <c r="Q1319" s="75">
        <v>1E-3</v>
      </c>
      <c r="R1319" s="76">
        <f>N1319*Q1319</f>
        <v>6.1537999999999995E-2</v>
      </c>
      <c r="S1319" s="75">
        <v>3.1E-4</v>
      </c>
      <c r="T1319" s="76">
        <f>N1319*S1319</f>
        <v>1.9076779999999998E-2</v>
      </c>
      <c r="U1319" s="22">
        <v>21</v>
      </c>
      <c r="V1319" s="22">
        <f>P1319*(U1319/100)</f>
        <v>0</v>
      </c>
      <c r="W1319" s="22">
        <f>P1319+V1319</f>
        <v>0</v>
      </c>
      <c r="X1319" s="73"/>
      <c r="Y1319" s="72" t="s">
        <v>3134</v>
      </c>
      <c r="Z1319" s="72" t="s">
        <v>3132</v>
      </c>
      <c r="AA1319" s="143" t="s">
        <v>295</v>
      </c>
      <c r="AB1319" s="24" t="s">
        <v>294</v>
      </c>
    </row>
    <row r="1320" spans="6:28" s="71" customFormat="1" outlineLevel="4">
      <c r="F1320" s="17">
        <v>656</v>
      </c>
      <c r="G1320" s="18" t="s">
        <v>2929</v>
      </c>
      <c r="H1320" s="72" t="s">
        <v>1752</v>
      </c>
      <c r="I1320" s="72"/>
      <c r="J1320" s="73" t="s">
        <v>1495</v>
      </c>
      <c r="K1320" s="18" t="s">
        <v>2935</v>
      </c>
      <c r="L1320" s="74">
        <v>307.69</v>
      </c>
      <c r="M1320" s="21">
        <v>0</v>
      </c>
      <c r="N1320" s="74">
        <f>L1320*(1+M1320/100)</f>
        <v>307.69</v>
      </c>
      <c r="O1320" s="145"/>
      <c r="P1320" s="22">
        <f>N1320*O1320</f>
        <v>0</v>
      </c>
      <c r="Q1320" s="75">
        <v>1.0000000000000001E-5</v>
      </c>
      <c r="R1320" s="76">
        <f>N1320*Q1320</f>
        <v>3.0769E-3</v>
      </c>
      <c r="S1320" s="75"/>
      <c r="T1320" s="76">
        <f>N1320*S1320</f>
        <v>0</v>
      </c>
      <c r="U1320" s="22">
        <v>21</v>
      </c>
      <c r="V1320" s="22">
        <f>P1320*(U1320/100)</f>
        <v>0</v>
      </c>
      <c r="W1320" s="22">
        <f>P1320+V1320</f>
        <v>0</v>
      </c>
      <c r="X1320" s="73"/>
      <c r="Y1320" s="72" t="s">
        <v>3134</v>
      </c>
      <c r="Z1320" s="72" t="s">
        <v>3132</v>
      </c>
      <c r="AA1320" s="143" t="s">
        <v>295</v>
      </c>
      <c r="AB1320" s="24" t="s">
        <v>294</v>
      </c>
    </row>
    <row r="1321" spans="6:28" s="71" customFormat="1" outlineLevel="4">
      <c r="F1321" s="17">
        <v>657</v>
      </c>
      <c r="G1321" s="18" t="s">
        <v>2929</v>
      </c>
      <c r="H1321" s="72" t="s">
        <v>1755</v>
      </c>
      <c r="I1321" s="72"/>
      <c r="J1321" s="73" t="s">
        <v>1644</v>
      </c>
      <c r="K1321" s="18" t="s">
        <v>2935</v>
      </c>
      <c r="L1321" s="74">
        <v>307.69</v>
      </c>
      <c r="M1321" s="21">
        <v>0</v>
      </c>
      <c r="N1321" s="74">
        <f>L1321*(1+M1321/100)</f>
        <v>307.69</v>
      </c>
      <c r="O1321" s="145"/>
      <c r="P1321" s="22">
        <f>N1321*O1321</f>
        <v>0</v>
      </c>
      <c r="Q1321" s="75">
        <v>2.0000000000000001E-4</v>
      </c>
      <c r="R1321" s="76">
        <f>N1321*Q1321</f>
        <v>6.1538000000000002E-2</v>
      </c>
      <c r="S1321" s="75"/>
      <c r="T1321" s="76">
        <f>N1321*S1321</f>
        <v>0</v>
      </c>
      <c r="U1321" s="22">
        <v>21</v>
      </c>
      <c r="V1321" s="22">
        <f>P1321*(U1321/100)</f>
        <v>0</v>
      </c>
      <c r="W1321" s="22">
        <f>P1321+V1321</f>
        <v>0</v>
      </c>
      <c r="X1321" s="73"/>
      <c r="Y1321" s="72" t="s">
        <v>3134</v>
      </c>
      <c r="Z1321" s="72" t="s">
        <v>3132</v>
      </c>
      <c r="AA1321" s="143" t="s">
        <v>295</v>
      </c>
      <c r="AB1321" s="24" t="s">
        <v>294</v>
      </c>
    </row>
    <row r="1322" spans="6:28" s="71" customFormat="1" outlineLevel="4">
      <c r="F1322" s="17">
        <v>658</v>
      </c>
      <c r="G1322" s="18" t="s">
        <v>2929</v>
      </c>
      <c r="H1322" s="72" t="s">
        <v>1759</v>
      </c>
      <c r="I1322" s="72"/>
      <c r="J1322" s="73" t="s">
        <v>858</v>
      </c>
      <c r="K1322" s="18" t="s">
        <v>2935</v>
      </c>
      <c r="L1322" s="74">
        <v>307.69</v>
      </c>
      <c r="M1322" s="21">
        <v>0</v>
      </c>
      <c r="N1322" s="74">
        <f>L1322*(1+M1322/100)</f>
        <v>307.69</v>
      </c>
      <c r="O1322" s="145"/>
      <c r="P1322" s="22">
        <f>N1322*O1322</f>
        <v>0</v>
      </c>
      <c r="Q1322" s="75">
        <v>4.0000000000000002E-4</v>
      </c>
      <c r="R1322" s="76">
        <f>N1322*Q1322</f>
        <v>0.123076</v>
      </c>
      <c r="S1322" s="75"/>
      <c r="T1322" s="76">
        <f>N1322*S1322</f>
        <v>0</v>
      </c>
      <c r="U1322" s="22">
        <v>21</v>
      </c>
      <c r="V1322" s="22">
        <f>P1322*(U1322/100)</f>
        <v>0</v>
      </c>
      <c r="W1322" s="22">
        <f>P1322+V1322</f>
        <v>0</v>
      </c>
      <c r="X1322" s="73"/>
      <c r="Y1322" s="72" t="s">
        <v>3134</v>
      </c>
      <c r="Z1322" s="72" t="s">
        <v>3132</v>
      </c>
      <c r="AA1322" s="143" t="s">
        <v>295</v>
      </c>
      <c r="AB1322" s="24" t="s">
        <v>294</v>
      </c>
    </row>
    <row r="1323" spans="6:28" s="71" customFormat="1" outlineLevel="4">
      <c r="F1323" s="17">
        <v>659</v>
      </c>
      <c r="G1323" s="18" t="s">
        <v>2929</v>
      </c>
      <c r="H1323" s="72" t="s">
        <v>4327</v>
      </c>
      <c r="I1323" s="72"/>
      <c r="J1323" s="73" t="s">
        <v>1041</v>
      </c>
      <c r="K1323" s="18" t="s">
        <v>2935</v>
      </c>
      <c r="L1323" s="74">
        <v>307.69</v>
      </c>
      <c r="M1323" s="21">
        <v>0</v>
      </c>
      <c r="N1323" s="74">
        <f>L1323*(1+M1323/100)</f>
        <v>307.69</v>
      </c>
      <c r="O1323" s="145"/>
      <c r="P1323" s="22">
        <f>N1323*O1323</f>
        <v>0</v>
      </c>
      <c r="Q1323" s="75">
        <v>1.0000000000000001E-5</v>
      </c>
      <c r="R1323" s="76">
        <f>N1323*Q1323</f>
        <v>3.0769E-3</v>
      </c>
      <c r="S1323" s="75"/>
      <c r="T1323" s="76">
        <f>N1323*S1323</f>
        <v>0</v>
      </c>
      <c r="U1323" s="22">
        <v>21</v>
      </c>
      <c r="V1323" s="22">
        <f>P1323*(U1323/100)</f>
        <v>0</v>
      </c>
      <c r="W1323" s="22">
        <f>P1323+V1323</f>
        <v>0</v>
      </c>
      <c r="X1323" s="73"/>
      <c r="Y1323" s="72" t="s">
        <v>3134</v>
      </c>
      <c r="Z1323" s="72" t="s">
        <v>3132</v>
      </c>
      <c r="AA1323" s="143" t="s">
        <v>296</v>
      </c>
      <c r="AB1323" s="24" t="s">
        <v>294</v>
      </c>
    </row>
    <row r="1324" spans="6:28" s="120" customFormat="1" ht="12.75" customHeight="1" outlineLevel="4">
      <c r="F1324" s="121"/>
      <c r="G1324" s="122"/>
      <c r="H1324" s="122"/>
      <c r="I1324" s="122"/>
      <c r="J1324" s="123"/>
      <c r="K1324" s="122"/>
      <c r="L1324" s="124"/>
      <c r="M1324" s="125"/>
      <c r="N1324" s="124"/>
      <c r="O1324" s="125"/>
      <c r="P1324" s="126"/>
      <c r="Q1324" s="127"/>
      <c r="R1324" s="125"/>
      <c r="S1324" s="125"/>
      <c r="T1324" s="125"/>
      <c r="U1324" s="128" t="s">
        <v>2908</v>
      </c>
      <c r="V1324" s="125"/>
      <c r="W1324" s="125"/>
      <c r="X1324" s="125"/>
      <c r="Y1324" s="122"/>
      <c r="Z1324" s="122"/>
      <c r="AB1324" s="24" t="s">
        <v>294</v>
      </c>
    </row>
    <row r="1325" spans="6:28" s="120" customFormat="1" ht="12.75" customHeight="1" outlineLevel="3">
      <c r="F1325" s="121"/>
      <c r="G1325" s="122"/>
      <c r="H1325" s="122"/>
      <c r="I1325" s="122"/>
      <c r="J1325" s="123"/>
      <c r="K1325" s="122"/>
      <c r="L1325" s="124"/>
      <c r="M1325" s="125"/>
      <c r="N1325" s="124"/>
      <c r="O1325" s="125"/>
      <c r="P1325" s="126"/>
      <c r="Q1325" s="127"/>
      <c r="R1325" s="125"/>
      <c r="S1325" s="125"/>
      <c r="T1325" s="125"/>
      <c r="U1325" s="128" t="s">
        <v>2908</v>
      </c>
      <c r="V1325" s="125"/>
      <c r="W1325" s="125"/>
      <c r="X1325" s="125"/>
      <c r="Y1325" s="122"/>
      <c r="Z1325" s="122"/>
      <c r="AB1325" s="24" t="s">
        <v>294</v>
      </c>
    </row>
    <row r="1326" spans="6:28" s="51" customFormat="1" ht="18.75" customHeight="1" outlineLevel="2">
      <c r="F1326" s="52"/>
      <c r="G1326" s="53"/>
      <c r="H1326" s="54"/>
      <c r="I1326" s="54"/>
      <c r="J1326" s="54" t="s">
        <v>1946</v>
      </c>
      <c r="K1326" s="53"/>
      <c r="L1326" s="55"/>
      <c r="M1326" s="56"/>
      <c r="N1326" s="55"/>
      <c r="O1326" s="56"/>
      <c r="P1326" s="57">
        <f>SUBTOTAL(9,P1327:P1480)</f>
        <v>0</v>
      </c>
      <c r="Q1326" s="58"/>
      <c r="R1326" s="59">
        <f>SUBTOTAL(9,R1327:R1480)</f>
        <v>8.7662964999999975</v>
      </c>
      <c r="S1326" s="56"/>
      <c r="T1326" s="59">
        <f>SUBTOTAL(9,T1327:T1480)</f>
        <v>2.3496339799999997</v>
      </c>
      <c r="U1326" s="117" t="s">
        <v>2908</v>
      </c>
      <c r="V1326" s="57">
        <f>SUBTOTAL(9,V1327:V1480)</f>
        <v>0</v>
      </c>
      <c r="W1326" s="57">
        <f>SUBTOTAL(9,W1327:W1480)</f>
        <v>0</v>
      </c>
      <c r="X1326" s="60"/>
      <c r="Y1326" s="61"/>
      <c r="Z1326" s="61"/>
      <c r="AB1326" s="24" t="s">
        <v>294</v>
      </c>
    </row>
    <row r="1327" spans="6:28" s="62" customFormat="1" ht="16.5" customHeight="1" outlineLevel="3">
      <c r="F1327" s="63"/>
      <c r="G1327" s="6"/>
      <c r="H1327" s="64"/>
      <c r="I1327" s="64"/>
      <c r="J1327" s="64" t="s">
        <v>1616</v>
      </c>
      <c r="K1327" s="6"/>
      <c r="L1327" s="65"/>
      <c r="M1327" s="66"/>
      <c r="N1327" s="65"/>
      <c r="O1327" s="66"/>
      <c r="P1327" s="67">
        <f>SUBTOTAL(9,P1328:P1370)</f>
        <v>0</v>
      </c>
      <c r="Q1327" s="68"/>
      <c r="R1327" s="69">
        <f>SUBTOTAL(9,R1328:R1370)</f>
        <v>4.9384990000000002</v>
      </c>
      <c r="S1327" s="66"/>
      <c r="T1327" s="69">
        <f>SUBTOTAL(9,T1328:T1370)</f>
        <v>0</v>
      </c>
      <c r="U1327" s="118" t="s">
        <v>2908</v>
      </c>
      <c r="V1327" s="67">
        <f>SUBTOTAL(9,V1328:V1370)</f>
        <v>0</v>
      </c>
      <c r="W1327" s="67">
        <f>SUBTOTAL(9,W1328:W1370)</f>
        <v>0</v>
      </c>
      <c r="X1327" s="70"/>
      <c r="Y1327" s="26"/>
      <c r="Z1327" s="26"/>
      <c r="AB1327" s="24" t="s">
        <v>294</v>
      </c>
    </row>
    <row r="1328" spans="6:28" s="71" customFormat="1" outlineLevel="4">
      <c r="F1328" s="17">
        <v>660</v>
      </c>
      <c r="G1328" s="18" t="s">
        <v>2929</v>
      </c>
      <c r="H1328" s="72" t="s">
        <v>4173</v>
      </c>
      <c r="I1328" s="72"/>
      <c r="J1328" s="73" t="s">
        <v>795</v>
      </c>
      <c r="K1328" s="18" t="s">
        <v>2935</v>
      </c>
      <c r="L1328" s="74">
        <v>809.59</v>
      </c>
      <c r="M1328" s="21"/>
      <c r="N1328" s="74">
        <f>L1328*(1+M1328/100)</f>
        <v>809.59</v>
      </c>
      <c r="O1328" s="145"/>
      <c r="P1328" s="22">
        <f>N1328*O1328</f>
        <v>0</v>
      </c>
      <c r="Q1328" s="75">
        <v>5.7000000000000002E-3</v>
      </c>
      <c r="R1328" s="76">
        <f>N1328*Q1328</f>
        <v>4.6146630000000002</v>
      </c>
      <c r="S1328" s="75"/>
      <c r="T1328" s="76">
        <f>N1328*S1328</f>
        <v>0</v>
      </c>
      <c r="U1328" s="22">
        <v>21</v>
      </c>
      <c r="V1328" s="22">
        <f>P1328*(U1328/100)</f>
        <v>0</v>
      </c>
      <c r="W1328" s="22">
        <f>P1328+V1328</f>
        <v>0</v>
      </c>
      <c r="X1328" s="73"/>
      <c r="Y1328" s="72" t="s">
        <v>3134</v>
      </c>
      <c r="Z1328" s="72" t="s">
        <v>3133</v>
      </c>
      <c r="AA1328" s="143" t="s">
        <v>296</v>
      </c>
      <c r="AB1328" s="24" t="s">
        <v>294</v>
      </c>
    </row>
    <row r="1329" spans="6:28" s="77" customFormat="1" outlineLevel="5">
      <c r="F1329" s="78"/>
      <c r="G1329" s="79"/>
      <c r="H1329" s="79"/>
      <c r="I1329" s="79"/>
      <c r="J1329" s="80" t="s">
        <v>2387</v>
      </c>
      <c r="K1329" s="79"/>
      <c r="L1329" s="81">
        <v>10.88</v>
      </c>
      <c r="M1329" s="82"/>
      <c r="N1329" s="83"/>
      <c r="O1329" s="82"/>
      <c r="P1329" s="84"/>
      <c r="Q1329" s="85"/>
      <c r="R1329" s="82"/>
      <c r="S1329" s="82"/>
      <c r="T1329" s="82"/>
      <c r="U1329" s="119" t="s">
        <v>2908</v>
      </c>
      <c r="V1329" s="82"/>
      <c r="W1329" s="82"/>
      <c r="X1329" s="80"/>
      <c r="Y1329" s="79"/>
      <c r="Z1329" s="79"/>
      <c r="AB1329" s="24" t="s">
        <v>294</v>
      </c>
    </row>
    <row r="1330" spans="6:28" s="77" customFormat="1" outlineLevel="5">
      <c r="F1330" s="78"/>
      <c r="G1330" s="79"/>
      <c r="H1330" s="79"/>
      <c r="I1330" s="79"/>
      <c r="J1330" s="80" t="s">
        <v>1251</v>
      </c>
      <c r="K1330" s="79"/>
      <c r="L1330" s="81">
        <v>101.31</v>
      </c>
      <c r="M1330" s="82"/>
      <c r="N1330" s="83"/>
      <c r="O1330" s="82"/>
      <c r="P1330" s="84"/>
      <c r="Q1330" s="85"/>
      <c r="R1330" s="82"/>
      <c r="S1330" s="82"/>
      <c r="T1330" s="82"/>
      <c r="U1330" s="119" t="s">
        <v>2908</v>
      </c>
      <c r="V1330" s="82"/>
      <c r="W1330" s="82"/>
      <c r="X1330" s="80"/>
      <c r="Y1330" s="79"/>
      <c r="Z1330" s="79"/>
      <c r="AB1330" s="24" t="s">
        <v>294</v>
      </c>
    </row>
    <row r="1331" spans="6:28" s="77" customFormat="1" outlineLevel="5">
      <c r="F1331" s="78"/>
      <c r="G1331" s="79"/>
      <c r="H1331" s="79"/>
      <c r="I1331" s="79"/>
      <c r="J1331" s="80" t="s">
        <v>1230</v>
      </c>
      <c r="K1331" s="79"/>
      <c r="L1331" s="81">
        <v>22.26</v>
      </c>
      <c r="M1331" s="82"/>
      <c r="N1331" s="83"/>
      <c r="O1331" s="82"/>
      <c r="P1331" s="84"/>
      <c r="Q1331" s="85"/>
      <c r="R1331" s="82"/>
      <c r="S1331" s="82"/>
      <c r="T1331" s="82"/>
      <c r="U1331" s="119" t="s">
        <v>2908</v>
      </c>
      <c r="V1331" s="82"/>
      <c r="W1331" s="82"/>
      <c r="X1331" s="80"/>
      <c r="Y1331" s="79"/>
      <c r="Z1331" s="79"/>
      <c r="AB1331" s="24" t="s">
        <v>294</v>
      </c>
    </row>
    <row r="1332" spans="6:28" s="77" customFormat="1" outlineLevel="5">
      <c r="F1332" s="78"/>
      <c r="G1332" s="79"/>
      <c r="H1332" s="79"/>
      <c r="I1332" s="79"/>
      <c r="J1332" s="80" t="s">
        <v>1586</v>
      </c>
      <c r="K1332" s="79"/>
      <c r="L1332" s="81">
        <v>76.7</v>
      </c>
      <c r="M1332" s="82"/>
      <c r="N1332" s="83"/>
      <c r="O1332" s="82"/>
      <c r="P1332" s="84"/>
      <c r="Q1332" s="85"/>
      <c r="R1332" s="82"/>
      <c r="S1332" s="82"/>
      <c r="T1332" s="82"/>
      <c r="U1332" s="119" t="s">
        <v>2908</v>
      </c>
      <c r="V1332" s="82"/>
      <c r="W1332" s="82"/>
      <c r="X1332" s="80"/>
      <c r="Y1332" s="79"/>
      <c r="Z1332" s="79"/>
      <c r="AB1332" s="24" t="s">
        <v>294</v>
      </c>
    </row>
    <row r="1333" spans="6:28" s="77" customFormat="1" outlineLevel="5">
      <c r="F1333" s="78"/>
      <c r="G1333" s="79"/>
      <c r="H1333" s="79"/>
      <c r="I1333" s="79"/>
      <c r="J1333" s="80" t="s">
        <v>1363</v>
      </c>
      <c r="K1333" s="79"/>
      <c r="L1333" s="81">
        <v>50.44</v>
      </c>
      <c r="M1333" s="82"/>
      <c r="N1333" s="83"/>
      <c r="O1333" s="82"/>
      <c r="P1333" s="84"/>
      <c r="Q1333" s="85"/>
      <c r="R1333" s="82"/>
      <c r="S1333" s="82"/>
      <c r="T1333" s="82"/>
      <c r="U1333" s="119" t="s">
        <v>2908</v>
      </c>
      <c r="V1333" s="82"/>
      <c r="W1333" s="82"/>
      <c r="X1333" s="80"/>
      <c r="Y1333" s="79"/>
      <c r="Z1333" s="79"/>
      <c r="AB1333" s="24" t="s">
        <v>294</v>
      </c>
    </row>
    <row r="1334" spans="6:28" s="77" customFormat="1" outlineLevel="5">
      <c r="F1334" s="78"/>
      <c r="G1334" s="79"/>
      <c r="H1334" s="79"/>
      <c r="I1334" s="79"/>
      <c r="J1334" s="80" t="s">
        <v>1368</v>
      </c>
      <c r="K1334" s="79"/>
      <c r="L1334" s="81">
        <v>27.18</v>
      </c>
      <c r="M1334" s="82"/>
      <c r="N1334" s="83"/>
      <c r="O1334" s="82"/>
      <c r="P1334" s="84"/>
      <c r="Q1334" s="85"/>
      <c r="R1334" s="82"/>
      <c r="S1334" s="82"/>
      <c r="T1334" s="82"/>
      <c r="U1334" s="119" t="s">
        <v>2908</v>
      </c>
      <c r="V1334" s="82"/>
      <c r="W1334" s="82"/>
      <c r="X1334" s="80"/>
      <c r="Y1334" s="79"/>
      <c r="Z1334" s="79"/>
      <c r="AB1334" s="24" t="s">
        <v>294</v>
      </c>
    </row>
    <row r="1335" spans="6:28" s="77" customFormat="1" outlineLevel="5">
      <c r="F1335" s="78"/>
      <c r="G1335" s="79"/>
      <c r="H1335" s="79"/>
      <c r="I1335" s="79"/>
      <c r="J1335" s="80" t="s">
        <v>1371</v>
      </c>
      <c r="K1335" s="79"/>
      <c r="L1335" s="81">
        <v>32.270000000000003</v>
      </c>
      <c r="M1335" s="82"/>
      <c r="N1335" s="83"/>
      <c r="O1335" s="82"/>
      <c r="P1335" s="84"/>
      <c r="Q1335" s="85"/>
      <c r="R1335" s="82"/>
      <c r="S1335" s="82"/>
      <c r="T1335" s="82"/>
      <c r="U1335" s="119" t="s">
        <v>2908</v>
      </c>
      <c r="V1335" s="82"/>
      <c r="W1335" s="82"/>
      <c r="X1335" s="80"/>
      <c r="Y1335" s="79"/>
      <c r="Z1335" s="79"/>
      <c r="AB1335" s="24" t="s">
        <v>294</v>
      </c>
    </row>
    <row r="1336" spans="6:28" s="77" customFormat="1" outlineLevel="5">
      <c r="F1336" s="78"/>
      <c r="G1336" s="79"/>
      <c r="H1336" s="79"/>
      <c r="I1336" s="79"/>
      <c r="J1336" s="80" t="s">
        <v>2344</v>
      </c>
      <c r="K1336" s="79"/>
      <c r="L1336" s="81">
        <v>15.17</v>
      </c>
      <c r="M1336" s="82"/>
      <c r="N1336" s="83"/>
      <c r="O1336" s="82"/>
      <c r="P1336" s="84"/>
      <c r="Q1336" s="85"/>
      <c r="R1336" s="82"/>
      <c r="S1336" s="82"/>
      <c r="T1336" s="82"/>
      <c r="U1336" s="119" t="s">
        <v>2908</v>
      </c>
      <c r="V1336" s="82"/>
      <c r="W1336" s="82"/>
      <c r="X1336" s="80"/>
      <c r="Y1336" s="79"/>
      <c r="Z1336" s="79"/>
      <c r="AB1336" s="24" t="s">
        <v>294</v>
      </c>
    </row>
    <row r="1337" spans="6:28" s="77" customFormat="1" outlineLevel="5">
      <c r="F1337" s="78"/>
      <c r="G1337" s="79"/>
      <c r="H1337" s="79"/>
      <c r="I1337" s="79"/>
      <c r="J1337" s="80" t="s">
        <v>1144</v>
      </c>
      <c r="K1337" s="79"/>
      <c r="L1337" s="81">
        <v>2.04</v>
      </c>
      <c r="M1337" s="82"/>
      <c r="N1337" s="83"/>
      <c r="O1337" s="82"/>
      <c r="P1337" s="84"/>
      <c r="Q1337" s="85"/>
      <c r="R1337" s="82"/>
      <c r="S1337" s="82"/>
      <c r="T1337" s="82"/>
      <c r="U1337" s="119" t="s">
        <v>2908</v>
      </c>
      <c r="V1337" s="82"/>
      <c r="W1337" s="82"/>
      <c r="X1337" s="80"/>
      <c r="Y1337" s="79"/>
      <c r="Z1337" s="79"/>
      <c r="AB1337" s="24" t="s">
        <v>294</v>
      </c>
    </row>
    <row r="1338" spans="6:28" s="77" customFormat="1" outlineLevel="5">
      <c r="F1338" s="78"/>
      <c r="G1338" s="79"/>
      <c r="H1338" s="79"/>
      <c r="I1338" s="79"/>
      <c r="J1338" s="80" t="s">
        <v>2630</v>
      </c>
      <c r="K1338" s="79"/>
      <c r="L1338" s="81">
        <v>2.4300000000000002</v>
      </c>
      <c r="M1338" s="82"/>
      <c r="N1338" s="83"/>
      <c r="O1338" s="82"/>
      <c r="P1338" s="84"/>
      <c r="Q1338" s="85"/>
      <c r="R1338" s="82"/>
      <c r="S1338" s="82"/>
      <c r="T1338" s="82"/>
      <c r="U1338" s="119" t="s">
        <v>2908</v>
      </c>
      <c r="V1338" s="82"/>
      <c r="W1338" s="82"/>
      <c r="X1338" s="80"/>
      <c r="Y1338" s="79"/>
      <c r="Z1338" s="79"/>
      <c r="AB1338" s="24" t="s">
        <v>294</v>
      </c>
    </row>
    <row r="1339" spans="6:28" s="77" customFormat="1" outlineLevel="5">
      <c r="F1339" s="78"/>
      <c r="G1339" s="79"/>
      <c r="H1339" s="79"/>
      <c r="I1339" s="79"/>
      <c r="J1339" s="80" t="s">
        <v>2633</v>
      </c>
      <c r="K1339" s="79"/>
      <c r="L1339" s="81">
        <v>1.46</v>
      </c>
      <c r="M1339" s="82"/>
      <c r="N1339" s="83"/>
      <c r="O1339" s="82"/>
      <c r="P1339" s="84"/>
      <c r="Q1339" s="85"/>
      <c r="R1339" s="82"/>
      <c r="S1339" s="82"/>
      <c r="T1339" s="82"/>
      <c r="U1339" s="119" t="s">
        <v>2908</v>
      </c>
      <c r="V1339" s="82"/>
      <c r="W1339" s="82"/>
      <c r="X1339" s="80"/>
      <c r="Y1339" s="79"/>
      <c r="Z1339" s="79"/>
      <c r="AB1339" s="24" t="s">
        <v>294</v>
      </c>
    </row>
    <row r="1340" spans="6:28" s="77" customFormat="1" outlineLevel="5">
      <c r="F1340" s="78"/>
      <c r="G1340" s="79"/>
      <c r="H1340" s="79"/>
      <c r="I1340" s="79"/>
      <c r="J1340" s="80" t="s">
        <v>1147</v>
      </c>
      <c r="K1340" s="79"/>
      <c r="L1340" s="81">
        <v>2.74</v>
      </c>
      <c r="M1340" s="82"/>
      <c r="N1340" s="83"/>
      <c r="O1340" s="82"/>
      <c r="P1340" s="84"/>
      <c r="Q1340" s="85"/>
      <c r="R1340" s="82"/>
      <c r="S1340" s="82"/>
      <c r="T1340" s="82"/>
      <c r="U1340" s="119" t="s">
        <v>2908</v>
      </c>
      <c r="V1340" s="82"/>
      <c r="W1340" s="82"/>
      <c r="X1340" s="80"/>
      <c r="Y1340" s="79"/>
      <c r="Z1340" s="79"/>
      <c r="AB1340" s="24" t="s">
        <v>294</v>
      </c>
    </row>
    <row r="1341" spans="6:28" s="77" customFormat="1" outlineLevel="5">
      <c r="F1341" s="78"/>
      <c r="G1341" s="79"/>
      <c r="H1341" s="79"/>
      <c r="I1341" s="79"/>
      <c r="J1341" s="80" t="s">
        <v>2636</v>
      </c>
      <c r="K1341" s="79"/>
      <c r="L1341" s="81">
        <v>1.62</v>
      </c>
      <c r="M1341" s="82"/>
      <c r="N1341" s="83"/>
      <c r="O1341" s="82"/>
      <c r="P1341" s="84"/>
      <c r="Q1341" s="85"/>
      <c r="R1341" s="82"/>
      <c r="S1341" s="82"/>
      <c r="T1341" s="82"/>
      <c r="U1341" s="119" t="s">
        <v>2908</v>
      </c>
      <c r="V1341" s="82"/>
      <c r="W1341" s="82"/>
      <c r="X1341" s="80"/>
      <c r="Y1341" s="79"/>
      <c r="Z1341" s="79"/>
      <c r="AB1341" s="24" t="s">
        <v>294</v>
      </c>
    </row>
    <row r="1342" spans="6:28" s="77" customFormat="1" outlineLevel="5">
      <c r="F1342" s="78"/>
      <c r="G1342" s="79"/>
      <c r="H1342" s="79"/>
      <c r="I1342" s="79"/>
      <c r="J1342" s="80" t="s">
        <v>2840</v>
      </c>
      <c r="K1342" s="79"/>
      <c r="L1342" s="81">
        <v>3.71</v>
      </c>
      <c r="M1342" s="82"/>
      <c r="N1342" s="83"/>
      <c r="O1342" s="82"/>
      <c r="P1342" s="84"/>
      <c r="Q1342" s="85"/>
      <c r="R1342" s="82"/>
      <c r="S1342" s="82"/>
      <c r="T1342" s="82"/>
      <c r="U1342" s="119" t="s">
        <v>2908</v>
      </c>
      <c r="V1342" s="82"/>
      <c r="W1342" s="82"/>
      <c r="X1342" s="80"/>
      <c r="Y1342" s="79"/>
      <c r="Z1342" s="79"/>
      <c r="AB1342" s="24" t="s">
        <v>294</v>
      </c>
    </row>
    <row r="1343" spans="6:28" s="77" customFormat="1" outlineLevel="5">
      <c r="F1343" s="78"/>
      <c r="G1343" s="79"/>
      <c r="H1343" s="79"/>
      <c r="I1343" s="79"/>
      <c r="J1343" s="80" t="s">
        <v>1191</v>
      </c>
      <c r="K1343" s="79"/>
      <c r="L1343" s="81">
        <v>1.57</v>
      </c>
      <c r="M1343" s="82"/>
      <c r="N1343" s="83"/>
      <c r="O1343" s="82"/>
      <c r="P1343" s="84"/>
      <c r="Q1343" s="85"/>
      <c r="R1343" s="82"/>
      <c r="S1343" s="82"/>
      <c r="T1343" s="82"/>
      <c r="U1343" s="119" t="s">
        <v>2908</v>
      </c>
      <c r="V1343" s="82"/>
      <c r="W1343" s="82"/>
      <c r="X1343" s="80"/>
      <c r="Y1343" s="79"/>
      <c r="Z1343" s="79"/>
      <c r="AB1343" s="24" t="s">
        <v>294</v>
      </c>
    </row>
    <row r="1344" spans="6:28" s="77" customFormat="1" outlineLevel="5">
      <c r="F1344" s="78"/>
      <c r="G1344" s="79"/>
      <c r="H1344" s="79"/>
      <c r="I1344" s="79"/>
      <c r="J1344" s="80" t="s">
        <v>2572</v>
      </c>
      <c r="K1344" s="79"/>
      <c r="L1344" s="81">
        <v>5.14</v>
      </c>
      <c r="M1344" s="82"/>
      <c r="N1344" s="83"/>
      <c r="O1344" s="82"/>
      <c r="P1344" s="84"/>
      <c r="Q1344" s="85"/>
      <c r="R1344" s="82"/>
      <c r="S1344" s="82"/>
      <c r="T1344" s="82"/>
      <c r="U1344" s="119" t="s">
        <v>2908</v>
      </c>
      <c r="V1344" s="82"/>
      <c r="W1344" s="82"/>
      <c r="X1344" s="80"/>
      <c r="Y1344" s="79"/>
      <c r="Z1344" s="79"/>
      <c r="AB1344" s="24" t="s">
        <v>294</v>
      </c>
    </row>
    <row r="1345" spans="6:28" s="77" customFormat="1" outlineLevel="5">
      <c r="F1345" s="78"/>
      <c r="G1345" s="79"/>
      <c r="H1345" s="79"/>
      <c r="I1345" s="79"/>
      <c r="J1345" s="80" t="s">
        <v>2638</v>
      </c>
      <c r="K1345" s="79"/>
      <c r="L1345" s="81">
        <v>27.75</v>
      </c>
      <c r="M1345" s="82"/>
      <c r="N1345" s="83"/>
      <c r="O1345" s="82"/>
      <c r="P1345" s="84"/>
      <c r="Q1345" s="85"/>
      <c r="R1345" s="82"/>
      <c r="S1345" s="82"/>
      <c r="T1345" s="82"/>
      <c r="U1345" s="119" t="s">
        <v>2908</v>
      </c>
      <c r="V1345" s="82"/>
      <c r="W1345" s="82"/>
      <c r="X1345" s="80"/>
      <c r="Y1345" s="79"/>
      <c r="Z1345" s="79"/>
      <c r="AB1345" s="24" t="s">
        <v>294</v>
      </c>
    </row>
    <row r="1346" spans="6:28" s="77" customFormat="1" outlineLevel="5">
      <c r="F1346" s="78"/>
      <c r="G1346" s="79"/>
      <c r="H1346" s="79"/>
      <c r="I1346" s="79"/>
      <c r="J1346" s="80" t="s">
        <v>2641</v>
      </c>
      <c r="K1346" s="79"/>
      <c r="L1346" s="81">
        <v>73.27</v>
      </c>
      <c r="M1346" s="82"/>
      <c r="N1346" s="83"/>
      <c r="O1346" s="82"/>
      <c r="P1346" s="84"/>
      <c r="Q1346" s="85"/>
      <c r="R1346" s="82"/>
      <c r="S1346" s="82"/>
      <c r="T1346" s="82"/>
      <c r="U1346" s="119" t="s">
        <v>2908</v>
      </c>
      <c r="V1346" s="82"/>
      <c r="W1346" s="82"/>
      <c r="X1346" s="80"/>
      <c r="Y1346" s="79"/>
      <c r="Z1346" s="79"/>
      <c r="AB1346" s="24" t="s">
        <v>294</v>
      </c>
    </row>
    <row r="1347" spans="6:28" s="77" customFormat="1" outlineLevel="5">
      <c r="F1347" s="78"/>
      <c r="G1347" s="79"/>
      <c r="H1347" s="79"/>
      <c r="I1347" s="79"/>
      <c r="J1347" s="80" t="s">
        <v>2643</v>
      </c>
      <c r="K1347" s="79"/>
      <c r="L1347" s="81">
        <v>39.24</v>
      </c>
      <c r="M1347" s="82"/>
      <c r="N1347" s="83"/>
      <c r="O1347" s="82"/>
      <c r="P1347" s="84"/>
      <c r="Q1347" s="85"/>
      <c r="R1347" s="82"/>
      <c r="S1347" s="82"/>
      <c r="T1347" s="82"/>
      <c r="U1347" s="119" t="s">
        <v>2908</v>
      </c>
      <c r="V1347" s="82"/>
      <c r="W1347" s="82"/>
      <c r="X1347" s="80"/>
      <c r="Y1347" s="79"/>
      <c r="Z1347" s="79"/>
      <c r="AB1347" s="24" t="s">
        <v>294</v>
      </c>
    </row>
    <row r="1348" spans="6:28" s="77" customFormat="1" outlineLevel="5">
      <c r="F1348" s="78"/>
      <c r="G1348" s="79"/>
      <c r="H1348" s="79"/>
      <c r="I1348" s="79"/>
      <c r="J1348" s="80" t="s">
        <v>2519</v>
      </c>
      <c r="K1348" s="79"/>
      <c r="L1348" s="81">
        <v>27.01</v>
      </c>
      <c r="M1348" s="82"/>
      <c r="N1348" s="83"/>
      <c r="O1348" s="82"/>
      <c r="P1348" s="84"/>
      <c r="Q1348" s="85"/>
      <c r="R1348" s="82"/>
      <c r="S1348" s="82"/>
      <c r="T1348" s="82"/>
      <c r="U1348" s="119" t="s">
        <v>2908</v>
      </c>
      <c r="V1348" s="82"/>
      <c r="W1348" s="82"/>
      <c r="X1348" s="80"/>
      <c r="Y1348" s="79"/>
      <c r="Z1348" s="79"/>
      <c r="AB1348" s="24" t="s">
        <v>294</v>
      </c>
    </row>
    <row r="1349" spans="6:28" s="77" customFormat="1" outlineLevel="5">
      <c r="F1349" s="78"/>
      <c r="G1349" s="79"/>
      <c r="H1349" s="79"/>
      <c r="I1349" s="79"/>
      <c r="J1349" s="80" t="s">
        <v>2646</v>
      </c>
      <c r="K1349" s="79"/>
      <c r="L1349" s="81">
        <v>6.62</v>
      </c>
      <c r="M1349" s="82"/>
      <c r="N1349" s="83"/>
      <c r="O1349" s="82"/>
      <c r="P1349" s="84"/>
      <c r="Q1349" s="85"/>
      <c r="R1349" s="82"/>
      <c r="S1349" s="82"/>
      <c r="T1349" s="82"/>
      <c r="U1349" s="119" t="s">
        <v>2908</v>
      </c>
      <c r="V1349" s="82"/>
      <c r="W1349" s="82"/>
      <c r="X1349" s="80"/>
      <c r="Y1349" s="79"/>
      <c r="Z1349" s="79"/>
      <c r="AB1349" s="24" t="s">
        <v>294</v>
      </c>
    </row>
    <row r="1350" spans="6:28" s="77" customFormat="1" outlineLevel="5">
      <c r="F1350" s="78"/>
      <c r="G1350" s="79"/>
      <c r="H1350" s="79"/>
      <c r="I1350" s="79"/>
      <c r="J1350" s="80" t="s">
        <v>2347</v>
      </c>
      <c r="K1350" s="79"/>
      <c r="L1350" s="81">
        <v>14.25</v>
      </c>
      <c r="M1350" s="82"/>
      <c r="N1350" s="83"/>
      <c r="O1350" s="82"/>
      <c r="P1350" s="84"/>
      <c r="Q1350" s="85"/>
      <c r="R1350" s="82"/>
      <c r="S1350" s="82"/>
      <c r="T1350" s="82"/>
      <c r="U1350" s="119" t="s">
        <v>2908</v>
      </c>
      <c r="V1350" s="82"/>
      <c r="W1350" s="82"/>
      <c r="X1350" s="80"/>
      <c r="Y1350" s="79"/>
      <c r="Z1350" s="79"/>
      <c r="AB1350" s="24" t="s">
        <v>294</v>
      </c>
    </row>
    <row r="1351" spans="6:28" s="77" customFormat="1" outlineLevel="5">
      <c r="F1351" s="78"/>
      <c r="G1351" s="79"/>
      <c r="H1351" s="79"/>
      <c r="I1351" s="79"/>
      <c r="J1351" s="80" t="s">
        <v>2573</v>
      </c>
      <c r="K1351" s="79"/>
      <c r="L1351" s="81">
        <v>3.98</v>
      </c>
      <c r="M1351" s="82"/>
      <c r="N1351" s="83"/>
      <c r="O1351" s="82"/>
      <c r="P1351" s="84"/>
      <c r="Q1351" s="85"/>
      <c r="R1351" s="82"/>
      <c r="S1351" s="82"/>
      <c r="T1351" s="82"/>
      <c r="U1351" s="119" t="s">
        <v>2908</v>
      </c>
      <c r="V1351" s="82"/>
      <c r="W1351" s="82"/>
      <c r="X1351" s="80"/>
      <c r="Y1351" s="79"/>
      <c r="Z1351" s="79"/>
      <c r="AB1351" s="24" t="s">
        <v>294</v>
      </c>
    </row>
    <row r="1352" spans="6:28" s="77" customFormat="1" outlineLevel="5">
      <c r="F1352" s="78"/>
      <c r="G1352" s="79"/>
      <c r="H1352" s="79"/>
      <c r="I1352" s="79"/>
      <c r="J1352" s="80" t="s">
        <v>2351</v>
      </c>
      <c r="K1352" s="79"/>
      <c r="L1352" s="81">
        <v>4.93</v>
      </c>
      <c r="M1352" s="82"/>
      <c r="N1352" s="83"/>
      <c r="O1352" s="82"/>
      <c r="P1352" s="84"/>
      <c r="Q1352" s="85"/>
      <c r="R1352" s="82"/>
      <c r="S1352" s="82"/>
      <c r="T1352" s="82"/>
      <c r="U1352" s="119" t="s">
        <v>2908</v>
      </c>
      <c r="V1352" s="82"/>
      <c r="W1352" s="82"/>
      <c r="X1352" s="80"/>
      <c r="Y1352" s="79"/>
      <c r="Z1352" s="79"/>
      <c r="AB1352" s="24" t="s">
        <v>294</v>
      </c>
    </row>
    <row r="1353" spans="6:28" s="77" customFormat="1" outlineLevel="5">
      <c r="F1353" s="78"/>
      <c r="G1353" s="79"/>
      <c r="H1353" s="79"/>
      <c r="I1353" s="79"/>
      <c r="J1353" s="80" t="s">
        <v>2647</v>
      </c>
      <c r="K1353" s="79"/>
      <c r="L1353" s="81">
        <v>1.22</v>
      </c>
      <c r="M1353" s="82"/>
      <c r="N1353" s="83"/>
      <c r="O1353" s="82"/>
      <c r="P1353" s="84"/>
      <c r="Q1353" s="85"/>
      <c r="R1353" s="82"/>
      <c r="S1353" s="82"/>
      <c r="T1353" s="82"/>
      <c r="U1353" s="119" t="s">
        <v>2908</v>
      </c>
      <c r="V1353" s="82"/>
      <c r="W1353" s="82"/>
      <c r="X1353" s="80"/>
      <c r="Y1353" s="79"/>
      <c r="Z1353" s="79"/>
      <c r="AB1353" s="24" t="s">
        <v>294</v>
      </c>
    </row>
    <row r="1354" spans="6:28" s="77" customFormat="1" outlineLevel="5">
      <c r="F1354" s="78"/>
      <c r="G1354" s="79"/>
      <c r="H1354" s="79"/>
      <c r="I1354" s="79"/>
      <c r="J1354" s="80" t="s">
        <v>2353</v>
      </c>
      <c r="K1354" s="79"/>
      <c r="L1354" s="81">
        <v>4.9800000000000004</v>
      </c>
      <c r="M1354" s="82"/>
      <c r="N1354" s="83"/>
      <c r="O1354" s="82"/>
      <c r="P1354" s="84"/>
      <c r="Q1354" s="85"/>
      <c r="R1354" s="82"/>
      <c r="S1354" s="82"/>
      <c r="T1354" s="82"/>
      <c r="U1354" s="119" t="s">
        <v>2908</v>
      </c>
      <c r="V1354" s="82"/>
      <c r="W1354" s="82"/>
      <c r="X1354" s="80"/>
      <c r="Y1354" s="79"/>
      <c r="Z1354" s="79"/>
      <c r="AB1354" s="24" t="s">
        <v>294</v>
      </c>
    </row>
    <row r="1355" spans="6:28" s="77" customFormat="1" outlineLevel="5">
      <c r="F1355" s="78"/>
      <c r="G1355" s="79"/>
      <c r="H1355" s="79"/>
      <c r="I1355" s="79"/>
      <c r="J1355" s="80" t="s">
        <v>2599</v>
      </c>
      <c r="K1355" s="79"/>
      <c r="L1355" s="81">
        <v>1.2</v>
      </c>
      <c r="M1355" s="82"/>
      <c r="N1355" s="83"/>
      <c r="O1355" s="82"/>
      <c r="P1355" s="84"/>
      <c r="Q1355" s="85"/>
      <c r="R1355" s="82"/>
      <c r="S1355" s="82"/>
      <c r="T1355" s="82"/>
      <c r="U1355" s="119" t="s">
        <v>2908</v>
      </c>
      <c r="V1355" s="82"/>
      <c r="W1355" s="82"/>
      <c r="X1355" s="80"/>
      <c r="Y1355" s="79"/>
      <c r="Z1355" s="79"/>
      <c r="AB1355" s="24" t="s">
        <v>294</v>
      </c>
    </row>
    <row r="1356" spans="6:28" s="77" customFormat="1" outlineLevel="5">
      <c r="F1356" s="78"/>
      <c r="G1356" s="79"/>
      <c r="H1356" s="79"/>
      <c r="I1356" s="79"/>
      <c r="J1356" s="80" t="s">
        <v>2652</v>
      </c>
      <c r="K1356" s="79"/>
      <c r="L1356" s="81">
        <v>1.1399999999999999</v>
      </c>
      <c r="M1356" s="82"/>
      <c r="N1356" s="83"/>
      <c r="O1356" s="82"/>
      <c r="P1356" s="84"/>
      <c r="Q1356" s="85"/>
      <c r="R1356" s="82"/>
      <c r="S1356" s="82"/>
      <c r="T1356" s="82"/>
      <c r="U1356" s="119" t="s">
        <v>2908</v>
      </c>
      <c r="V1356" s="82"/>
      <c r="W1356" s="82"/>
      <c r="X1356" s="80"/>
      <c r="Y1356" s="79"/>
      <c r="Z1356" s="79"/>
      <c r="AB1356" s="24" t="s">
        <v>294</v>
      </c>
    </row>
    <row r="1357" spans="6:28" s="77" customFormat="1" outlineLevel="5">
      <c r="F1357" s="78"/>
      <c r="G1357" s="79"/>
      <c r="H1357" s="79"/>
      <c r="I1357" s="79"/>
      <c r="J1357" s="80" t="s">
        <v>2655</v>
      </c>
      <c r="K1357" s="79"/>
      <c r="L1357" s="81">
        <v>84.99</v>
      </c>
      <c r="M1357" s="82"/>
      <c r="N1357" s="83"/>
      <c r="O1357" s="82"/>
      <c r="P1357" s="84"/>
      <c r="Q1357" s="85"/>
      <c r="R1357" s="82"/>
      <c r="S1357" s="82"/>
      <c r="T1357" s="82"/>
      <c r="U1357" s="119" t="s">
        <v>2908</v>
      </c>
      <c r="V1357" s="82"/>
      <c r="W1357" s="82"/>
      <c r="X1357" s="80"/>
      <c r="Y1357" s="79"/>
      <c r="Z1357" s="79"/>
      <c r="AB1357" s="24" t="s">
        <v>294</v>
      </c>
    </row>
    <row r="1358" spans="6:28" s="77" customFormat="1" outlineLevel="5">
      <c r="F1358" s="78"/>
      <c r="G1358" s="79"/>
      <c r="H1358" s="79"/>
      <c r="I1358" s="79"/>
      <c r="J1358" s="80" t="s">
        <v>2659</v>
      </c>
      <c r="K1358" s="79"/>
      <c r="L1358" s="81">
        <v>77.819999999999993</v>
      </c>
      <c r="M1358" s="82"/>
      <c r="N1358" s="83"/>
      <c r="O1358" s="82"/>
      <c r="P1358" s="84"/>
      <c r="Q1358" s="85"/>
      <c r="R1358" s="82"/>
      <c r="S1358" s="82"/>
      <c r="T1358" s="82"/>
      <c r="U1358" s="119" t="s">
        <v>2908</v>
      </c>
      <c r="V1358" s="82"/>
      <c r="W1358" s="82"/>
      <c r="X1358" s="80"/>
      <c r="Y1358" s="79"/>
      <c r="Z1358" s="79"/>
      <c r="AB1358" s="24" t="s">
        <v>294</v>
      </c>
    </row>
    <row r="1359" spans="6:28" s="77" customFormat="1" outlineLevel="5">
      <c r="F1359" s="78"/>
      <c r="G1359" s="79"/>
      <c r="H1359" s="79"/>
      <c r="I1359" s="79"/>
      <c r="J1359" s="80" t="s">
        <v>2392</v>
      </c>
      <c r="K1359" s="79"/>
      <c r="L1359" s="81">
        <v>22.8</v>
      </c>
      <c r="M1359" s="82"/>
      <c r="N1359" s="83"/>
      <c r="O1359" s="82"/>
      <c r="P1359" s="84"/>
      <c r="Q1359" s="85"/>
      <c r="R1359" s="82"/>
      <c r="S1359" s="82"/>
      <c r="T1359" s="82"/>
      <c r="U1359" s="119" t="s">
        <v>2908</v>
      </c>
      <c r="V1359" s="82"/>
      <c r="W1359" s="82"/>
      <c r="X1359" s="80"/>
      <c r="Y1359" s="79"/>
      <c r="Z1359" s="79"/>
      <c r="AB1359" s="24" t="s">
        <v>294</v>
      </c>
    </row>
    <row r="1360" spans="6:28" s="77" customFormat="1" outlineLevel="5">
      <c r="F1360" s="78"/>
      <c r="G1360" s="79"/>
      <c r="H1360" s="79"/>
      <c r="I1360" s="79"/>
      <c r="J1360" s="80" t="s">
        <v>1261</v>
      </c>
      <c r="K1360" s="79"/>
      <c r="L1360" s="81">
        <v>24.18</v>
      </c>
      <c r="M1360" s="82"/>
      <c r="N1360" s="83"/>
      <c r="O1360" s="82"/>
      <c r="P1360" s="84"/>
      <c r="Q1360" s="85"/>
      <c r="R1360" s="82"/>
      <c r="S1360" s="82"/>
      <c r="T1360" s="82"/>
      <c r="U1360" s="119" t="s">
        <v>2908</v>
      </c>
      <c r="V1360" s="82"/>
      <c r="W1360" s="82"/>
      <c r="X1360" s="80"/>
      <c r="Y1360" s="79"/>
      <c r="Z1360" s="79"/>
      <c r="AB1360" s="24" t="s">
        <v>294</v>
      </c>
    </row>
    <row r="1361" spans="6:28" s="77" customFormat="1" outlineLevel="5">
      <c r="F1361" s="78"/>
      <c r="G1361" s="79"/>
      <c r="H1361" s="79"/>
      <c r="I1361" s="79"/>
      <c r="J1361" s="80" t="s">
        <v>2267</v>
      </c>
      <c r="K1361" s="79"/>
      <c r="L1361" s="81">
        <v>6.32</v>
      </c>
      <c r="M1361" s="82"/>
      <c r="N1361" s="83"/>
      <c r="O1361" s="82"/>
      <c r="P1361" s="84"/>
      <c r="Q1361" s="85"/>
      <c r="R1361" s="82"/>
      <c r="S1361" s="82"/>
      <c r="T1361" s="82"/>
      <c r="U1361" s="119" t="s">
        <v>2908</v>
      </c>
      <c r="V1361" s="82"/>
      <c r="W1361" s="82"/>
      <c r="X1361" s="80"/>
      <c r="Y1361" s="79"/>
      <c r="Z1361" s="79"/>
      <c r="AB1361" s="24" t="s">
        <v>294</v>
      </c>
    </row>
    <row r="1362" spans="6:28" s="77" customFormat="1" outlineLevel="5">
      <c r="F1362" s="78"/>
      <c r="G1362" s="79"/>
      <c r="H1362" s="79"/>
      <c r="I1362" s="79"/>
      <c r="J1362" s="80" t="s">
        <v>2355</v>
      </c>
      <c r="K1362" s="79"/>
      <c r="L1362" s="81">
        <v>13.72</v>
      </c>
      <c r="M1362" s="82"/>
      <c r="N1362" s="83"/>
      <c r="O1362" s="82"/>
      <c r="P1362" s="84"/>
      <c r="Q1362" s="85"/>
      <c r="R1362" s="82"/>
      <c r="S1362" s="82"/>
      <c r="T1362" s="82"/>
      <c r="U1362" s="119" t="s">
        <v>2908</v>
      </c>
      <c r="V1362" s="82"/>
      <c r="W1362" s="82"/>
      <c r="X1362" s="80"/>
      <c r="Y1362" s="79"/>
      <c r="Z1362" s="79"/>
      <c r="AB1362" s="24" t="s">
        <v>294</v>
      </c>
    </row>
    <row r="1363" spans="6:28" s="77" customFormat="1" outlineLevel="5">
      <c r="F1363" s="78"/>
      <c r="G1363" s="79"/>
      <c r="H1363" s="79"/>
      <c r="I1363" s="79"/>
      <c r="J1363" s="80" t="s">
        <v>2576</v>
      </c>
      <c r="K1363" s="79"/>
      <c r="L1363" s="81">
        <v>3.99</v>
      </c>
      <c r="M1363" s="82"/>
      <c r="N1363" s="83"/>
      <c r="O1363" s="82"/>
      <c r="P1363" s="84"/>
      <c r="Q1363" s="85"/>
      <c r="R1363" s="82"/>
      <c r="S1363" s="82"/>
      <c r="T1363" s="82"/>
      <c r="U1363" s="119" t="s">
        <v>2908</v>
      </c>
      <c r="V1363" s="82"/>
      <c r="W1363" s="82"/>
      <c r="X1363" s="80"/>
      <c r="Y1363" s="79"/>
      <c r="Z1363" s="79"/>
      <c r="AB1363" s="24" t="s">
        <v>294</v>
      </c>
    </row>
    <row r="1364" spans="6:28" s="77" customFormat="1" outlineLevel="5">
      <c r="F1364" s="78"/>
      <c r="G1364" s="79"/>
      <c r="H1364" s="79"/>
      <c r="I1364" s="79"/>
      <c r="J1364" s="80" t="s">
        <v>2317</v>
      </c>
      <c r="K1364" s="79"/>
      <c r="L1364" s="81">
        <v>4.7</v>
      </c>
      <c r="M1364" s="82"/>
      <c r="N1364" s="83"/>
      <c r="O1364" s="82"/>
      <c r="P1364" s="84"/>
      <c r="Q1364" s="85"/>
      <c r="R1364" s="82"/>
      <c r="S1364" s="82"/>
      <c r="T1364" s="82"/>
      <c r="U1364" s="119" t="s">
        <v>2908</v>
      </c>
      <c r="V1364" s="82"/>
      <c r="W1364" s="82"/>
      <c r="X1364" s="80"/>
      <c r="Y1364" s="79"/>
      <c r="Z1364" s="79"/>
      <c r="AB1364" s="24" t="s">
        <v>294</v>
      </c>
    </row>
    <row r="1365" spans="6:28" s="77" customFormat="1" outlineLevel="5">
      <c r="F1365" s="78"/>
      <c r="G1365" s="79"/>
      <c r="H1365" s="79"/>
      <c r="I1365" s="79"/>
      <c r="J1365" s="80" t="s">
        <v>2664</v>
      </c>
      <c r="K1365" s="79"/>
      <c r="L1365" s="81">
        <v>1.23</v>
      </c>
      <c r="M1365" s="82"/>
      <c r="N1365" s="83"/>
      <c r="O1365" s="82"/>
      <c r="P1365" s="84"/>
      <c r="Q1365" s="85"/>
      <c r="R1365" s="82"/>
      <c r="S1365" s="82"/>
      <c r="T1365" s="82"/>
      <c r="U1365" s="119" t="s">
        <v>2908</v>
      </c>
      <c r="V1365" s="82"/>
      <c r="W1365" s="82"/>
      <c r="X1365" s="80"/>
      <c r="Y1365" s="79"/>
      <c r="Z1365" s="79"/>
      <c r="AB1365" s="24" t="s">
        <v>294</v>
      </c>
    </row>
    <row r="1366" spans="6:28" s="77" customFormat="1" outlineLevel="5">
      <c r="F1366" s="78"/>
      <c r="G1366" s="79"/>
      <c r="H1366" s="79"/>
      <c r="I1366" s="79"/>
      <c r="J1366" s="80" t="s">
        <v>2361</v>
      </c>
      <c r="K1366" s="79"/>
      <c r="L1366" s="81">
        <v>4.99</v>
      </c>
      <c r="M1366" s="82"/>
      <c r="N1366" s="83"/>
      <c r="O1366" s="82"/>
      <c r="P1366" s="84"/>
      <c r="Q1366" s="85"/>
      <c r="R1366" s="82"/>
      <c r="S1366" s="82"/>
      <c r="T1366" s="82"/>
      <c r="U1366" s="119" t="s">
        <v>2908</v>
      </c>
      <c r="V1366" s="82"/>
      <c r="W1366" s="82"/>
      <c r="X1366" s="80"/>
      <c r="Y1366" s="79"/>
      <c r="Z1366" s="79"/>
      <c r="AB1366" s="24" t="s">
        <v>294</v>
      </c>
    </row>
    <row r="1367" spans="6:28" s="77" customFormat="1" outlineLevel="5">
      <c r="F1367" s="78"/>
      <c r="G1367" s="79"/>
      <c r="H1367" s="79"/>
      <c r="I1367" s="79"/>
      <c r="J1367" s="80" t="s">
        <v>1114</v>
      </c>
      <c r="K1367" s="79"/>
      <c r="L1367" s="81">
        <v>1.19</v>
      </c>
      <c r="M1367" s="82"/>
      <c r="N1367" s="83"/>
      <c r="O1367" s="82"/>
      <c r="P1367" s="84"/>
      <c r="Q1367" s="85"/>
      <c r="R1367" s="82"/>
      <c r="S1367" s="82"/>
      <c r="T1367" s="82"/>
      <c r="U1367" s="119" t="s">
        <v>2908</v>
      </c>
      <c r="V1367" s="82"/>
      <c r="W1367" s="82"/>
      <c r="X1367" s="80"/>
      <c r="Y1367" s="79"/>
      <c r="Z1367" s="79"/>
      <c r="AB1367" s="24" t="s">
        <v>294</v>
      </c>
    </row>
    <row r="1368" spans="6:28" s="77" customFormat="1" outlineLevel="5">
      <c r="F1368" s="78"/>
      <c r="G1368" s="79"/>
      <c r="H1368" s="79"/>
      <c r="I1368" s="79"/>
      <c r="J1368" s="80" t="s">
        <v>1117</v>
      </c>
      <c r="K1368" s="79"/>
      <c r="L1368" s="81">
        <v>1.1499999999999999</v>
      </c>
      <c r="M1368" s="82"/>
      <c r="N1368" s="83"/>
      <c r="O1368" s="82"/>
      <c r="P1368" s="84"/>
      <c r="Q1368" s="85"/>
      <c r="R1368" s="82"/>
      <c r="S1368" s="82"/>
      <c r="T1368" s="82"/>
      <c r="U1368" s="119" t="s">
        <v>2908</v>
      </c>
      <c r="V1368" s="82"/>
      <c r="W1368" s="82"/>
      <c r="X1368" s="80"/>
      <c r="Y1368" s="79"/>
      <c r="Z1368" s="79"/>
      <c r="AB1368" s="24" t="s">
        <v>294</v>
      </c>
    </row>
    <row r="1369" spans="6:28" s="71" customFormat="1" outlineLevel="4">
      <c r="F1369" s="17">
        <v>661</v>
      </c>
      <c r="G1369" s="18" t="s">
        <v>2929</v>
      </c>
      <c r="H1369" s="72" t="s">
        <v>1758</v>
      </c>
      <c r="I1369" s="72"/>
      <c r="J1369" s="73" t="s">
        <v>859</v>
      </c>
      <c r="K1369" s="18" t="s">
        <v>2935</v>
      </c>
      <c r="L1369" s="74">
        <v>809.59</v>
      </c>
      <c r="M1369" s="21">
        <v>0</v>
      </c>
      <c r="N1369" s="74">
        <f>L1369*(1+M1369/100)</f>
        <v>809.59</v>
      </c>
      <c r="O1369" s="145"/>
      <c r="P1369" s="22">
        <f>N1369*O1369</f>
        <v>0</v>
      </c>
      <c r="Q1369" s="75">
        <v>4.0000000000000002E-4</v>
      </c>
      <c r="R1369" s="76">
        <f>N1369*Q1369</f>
        <v>0.32383600000000001</v>
      </c>
      <c r="S1369" s="75"/>
      <c r="T1369" s="76">
        <f>N1369*S1369</f>
        <v>0</v>
      </c>
      <c r="U1369" s="22">
        <v>21</v>
      </c>
      <c r="V1369" s="22">
        <f>P1369*(U1369/100)</f>
        <v>0</v>
      </c>
      <c r="W1369" s="22">
        <f>P1369+V1369</f>
        <v>0</v>
      </c>
      <c r="X1369" s="73"/>
      <c r="Y1369" s="72" t="s">
        <v>3134</v>
      </c>
      <c r="Z1369" s="72" t="s">
        <v>3133</v>
      </c>
      <c r="AA1369" s="143" t="s">
        <v>295</v>
      </c>
      <c r="AB1369" s="24" t="s">
        <v>294</v>
      </c>
    </row>
    <row r="1370" spans="6:28" s="120" customFormat="1" ht="12.75" customHeight="1" outlineLevel="4">
      <c r="F1370" s="121"/>
      <c r="G1370" s="122"/>
      <c r="H1370" s="122"/>
      <c r="I1370" s="122"/>
      <c r="J1370" s="123"/>
      <c r="K1370" s="122"/>
      <c r="L1370" s="124"/>
      <c r="M1370" s="125"/>
      <c r="N1370" s="124"/>
      <c r="O1370" s="125"/>
      <c r="P1370" s="126"/>
      <c r="Q1370" s="127"/>
      <c r="R1370" s="125"/>
      <c r="S1370" s="125"/>
      <c r="T1370" s="125"/>
      <c r="U1370" s="128" t="s">
        <v>2908</v>
      </c>
      <c r="V1370" s="125"/>
      <c r="W1370" s="125"/>
      <c r="X1370" s="125"/>
      <c r="Y1370" s="122"/>
      <c r="Z1370" s="122"/>
      <c r="AB1370" s="24" t="s">
        <v>294</v>
      </c>
    </row>
    <row r="1371" spans="6:28" s="62" customFormat="1" ht="16.5" customHeight="1" outlineLevel="3">
      <c r="F1371" s="63"/>
      <c r="G1371" s="6"/>
      <c r="H1371" s="64"/>
      <c r="I1371" s="64"/>
      <c r="J1371" s="64" t="s">
        <v>2895</v>
      </c>
      <c r="K1371" s="6"/>
      <c r="L1371" s="65"/>
      <c r="M1371" s="66"/>
      <c r="N1371" s="65"/>
      <c r="O1371" s="66"/>
      <c r="P1371" s="67">
        <f>SUBTOTAL(9,P1372:P1426)</f>
        <v>0</v>
      </c>
      <c r="Q1371" s="68"/>
      <c r="R1371" s="69">
        <f>SUBTOTAL(9,R1372:R1426)</f>
        <v>0.82361610000000018</v>
      </c>
      <c r="S1371" s="66"/>
      <c r="T1371" s="69">
        <f>SUBTOTAL(9,T1372:T1426)</f>
        <v>6.3042219999999996E-2</v>
      </c>
      <c r="U1371" s="118" t="s">
        <v>2908</v>
      </c>
      <c r="V1371" s="67">
        <f>SUBTOTAL(9,V1372:V1426)</f>
        <v>0</v>
      </c>
      <c r="W1371" s="67">
        <f>SUBTOTAL(9,W1372:W1426)</f>
        <v>0</v>
      </c>
      <c r="X1371" s="70"/>
      <c r="Y1371" s="26"/>
      <c r="Z1371" s="26"/>
      <c r="AB1371" s="24" t="s">
        <v>294</v>
      </c>
    </row>
    <row r="1372" spans="6:28" s="71" customFormat="1" outlineLevel="4">
      <c r="F1372" s="17">
        <v>662</v>
      </c>
      <c r="G1372" s="18" t="s">
        <v>2929</v>
      </c>
      <c r="H1372" s="72" t="s">
        <v>1749</v>
      </c>
      <c r="I1372" s="72"/>
      <c r="J1372" s="73" t="s">
        <v>2076</v>
      </c>
      <c r="K1372" s="18" t="s">
        <v>2935</v>
      </c>
      <c r="L1372" s="74">
        <v>1016.8100000000002</v>
      </c>
      <c r="M1372" s="21"/>
      <c r="N1372" s="74">
        <f>L1372*(1+M1372/100)</f>
        <v>1016.8100000000002</v>
      </c>
      <c r="O1372" s="145"/>
      <c r="P1372" s="22">
        <f>N1372*O1372</f>
        <v>0</v>
      </c>
      <c r="Q1372" s="75"/>
      <c r="R1372" s="76">
        <f>N1372*Q1372</f>
        <v>0</v>
      </c>
      <c r="S1372" s="75"/>
      <c r="T1372" s="76">
        <f>N1372*S1372</f>
        <v>0</v>
      </c>
      <c r="U1372" s="22">
        <v>21</v>
      </c>
      <c r="V1372" s="22">
        <f>P1372*(U1372/100)</f>
        <v>0</v>
      </c>
      <c r="W1372" s="22">
        <f>P1372+V1372</f>
        <v>0</v>
      </c>
      <c r="X1372" s="73"/>
      <c r="Y1372" s="72" t="s">
        <v>3134</v>
      </c>
      <c r="Z1372" s="72" t="s">
        <v>3133</v>
      </c>
      <c r="AA1372" s="143" t="s">
        <v>295</v>
      </c>
      <c r="AB1372" s="24" t="s">
        <v>294</v>
      </c>
    </row>
    <row r="1373" spans="6:28" s="77" customFormat="1" outlineLevel="5">
      <c r="F1373" s="78"/>
      <c r="G1373" s="79"/>
      <c r="H1373" s="79"/>
      <c r="I1373" s="79"/>
      <c r="J1373" s="80" t="s">
        <v>2566</v>
      </c>
      <c r="K1373" s="79"/>
      <c r="L1373" s="81">
        <v>8.5</v>
      </c>
      <c r="M1373" s="82"/>
      <c r="N1373" s="83"/>
      <c r="O1373" s="82"/>
      <c r="P1373" s="84"/>
      <c r="Q1373" s="85"/>
      <c r="R1373" s="82"/>
      <c r="S1373" s="82"/>
      <c r="T1373" s="82"/>
      <c r="U1373" s="119" t="s">
        <v>2908</v>
      </c>
      <c r="V1373" s="82"/>
      <c r="W1373" s="82"/>
      <c r="X1373" s="80"/>
      <c r="Y1373" s="79"/>
      <c r="Z1373" s="79"/>
      <c r="AB1373" s="24" t="s">
        <v>294</v>
      </c>
    </row>
    <row r="1374" spans="6:28" s="77" customFormat="1" outlineLevel="5">
      <c r="F1374" s="78"/>
      <c r="G1374" s="79"/>
      <c r="H1374" s="79"/>
      <c r="I1374" s="79"/>
      <c r="J1374" s="80" t="s">
        <v>2626</v>
      </c>
      <c r="K1374" s="79"/>
      <c r="L1374" s="81">
        <v>33.64</v>
      </c>
      <c r="M1374" s="82"/>
      <c r="N1374" s="83"/>
      <c r="O1374" s="82"/>
      <c r="P1374" s="84"/>
      <c r="Q1374" s="85"/>
      <c r="R1374" s="82"/>
      <c r="S1374" s="82"/>
      <c r="T1374" s="82"/>
      <c r="U1374" s="119" t="s">
        <v>2908</v>
      </c>
      <c r="V1374" s="82"/>
      <c r="W1374" s="82"/>
      <c r="X1374" s="80"/>
      <c r="Y1374" s="79"/>
      <c r="Z1374" s="79"/>
      <c r="AB1374" s="24" t="s">
        <v>294</v>
      </c>
    </row>
    <row r="1375" spans="6:28" s="77" customFormat="1" outlineLevel="5">
      <c r="F1375" s="78"/>
      <c r="G1375" s="79"/>
      <c r="H1375" s="79"/>
      <c r="I1375" s="79"/>
      <c r="J1375" s="80" t="s">
        <v>2418</v>
      </c>
      <c r="K1375" s="79"/>
      <c r="L1375" s="81">
        <v>4.37</v>
      </c>
      <c r="M1375" s="82"/>
      <c r="N1375" s="83"/>
      <c r="O1375" s="82"/>
      <c r="P1375" s="84"/>
      <c r="Q1375" s="85"/>
      <c r="R1375" s="82"/>
      <c r="S1375" s="82"/>
      <c r="T1375" s="82"/>
      <c r="U1375" s="119" t="s">
        <v>2908</v>
      </c>
      <c r="V1375" s="82"/>
      <c r="W1375" s="82"/>
      <c r="X1375" s="80"/>
      <c r="Y1375" s="79"/>
      <c r="Z1375" s="79"/>
      <c r="AB1375" s="24" t="s">
        <v>294</v>
      </c>
    </row>
    <row r="1376" spans="6:28" s="77" customFormat="1" outlineLevel="5">
      <c r="F1376" s="78"/>
      <c r="G1376" s="79"/>
      <c r="H1376" s="79"/>
      <c r="I1376" s="79"/>
      <c r="J1376" s="80" t="s">
        <v>2419</v>
      </c>
      <c r="K1376" s="79"/>
      <c r="L1376" s="81">
        <v>4.82</v>
      </c>
      <c r="M1376" s="82"/>
      <c r="N1376" s="83"/>
      <c r="O1376" s="82"/>
      <c r="P1376" s="84"/>
      <c r="Q1376" s="85"/>
      <c r="R1376" s="82"/>
      <c r="S1376" s="82"/>
      <c r="T1376" s="82"/>
      <c r="U1376" s="119" t="s">
        <v>2908</v>
      </c>
      <c r="V1376" s="82"/>
      <c r="W1376" s="82"/>
      <c r="X1376" s="80"/>
      <c r="Y1376" s="79"/>
      <c r="Z1376" s="79"/>
      <c r="AB1376" s="24" t="s">
        <v>294</v>
      </c>
    </row>
    <row r="1377" spans="6:28" s="77" customFormat="1" outlineLevel="5">
      <c r="F1377" s="78"/>
      <c r="G1377" s="79"/>
      <c r="H1377" s="79"/>
      <c r="I1377" s="79"/>
      <c r="J1377" s="80" t="s">
        <v>2421</v>
      </c>
      <c r="K1377" s="79"/>
      <c r="L1377" s="81">
        <v>10.5</v>
      </c>
      <c r="M1377" s="82"/>
      <c r="N1377" s="83"/>
      <c r="O1377" s="82"/>
      <c r="P1377" s="84"/>
      <c r="Q1377" s="85"/>
      <c r="R1377" s="82"/>
      <c r="S1377" s="82"/>
      <c r="T1377" s="82"/>
      <c r="U1377" s="119" t="s">
        <v>2908</v>
      </c>
      <c r="V1377" s="82"/>
      <c r="W1377" s="82"/>
      <c r="X1377" s="80"/>
      <c r="Y1377" s="79"/>
      <c r="Z1377" s="79"/>
      <c r="AB1377" s="24" t="s">
        <v>294</v>
      </c>
    </row>
    <row r="1378" spans="6:28" s="77" customFormat="1" outlineLevel="5">
      <c r="F1378" s="78"/>
      <c r="G1378" s="79"/>
      <c r="H1378" s="79"/>
      <c r="I1378" s="79"/>
      <c r="J1378" s="80" t="s">
        <v>1388</v>
      </c>
      <c r="K1378" s="79"/>
      <c r="L1378" s="81">
        <v>3.87</v>
      </c>
      <c r="M1378" s="82"/>
      <c r="N1378" s="83"/>
      <c r="O1378" s="82"/>
      <c r="P1378" s="84"/>
      <c r="Q1378" s="85"/>
      <c r="R1378" s="82"/>
      <c r="S1378" s="82"/>
      <c r="T1378" s="82"/>
      <c r="U1378" s="119" t="s">
        <v>2908</v>
      </c>
      <c r="V1378" s="82"/>
      <c r="W1378" s="82"/>
      <c r="X1378" s="80"/>
      <c r="Y1378" s="79"/>
      <c r="Z1378" s="79"/>
      <c r="AB1378" s="24" t="s">
        <v>294</v>
      </c>
    </row>
    <row r="1379" spans="6:28" s="77" customFormat="1" outlineLevel="5">
      <c r="F1379" s="78"/>
      <c r="G1379" s="79"/>
      <c r="H1379" s="79"/>
      <c r="I1379" s="79"/>
      <c r="J1379" s="80" t="s">
        <v>1421</v>
      </c>
      <c r="K1379" s="79"/>
      <c r="L1379" s="81">
        <v>102.19</v>
      </c>
      <c r="M1379" s="82"/>
      <c r="N1379" s="83"/>
      <c r="O1379" s="82"/>
      <c r="P1379" s="84"/>
      <c r="Q1379" s="85"/>
      <c r="R1379" s="82"/>
      <c r="S1379" s="82"/>
      <c r="T1379" s="82"/>
      <c r="U1379" s="119" t="s">
        <v>2908</v>
      </c>
      <c r="V1379" s="82"/>
      <c r="W1379" s="82"/>
      <c r="X1379" s="80"/>
      <c r="Y1379" s="79"/>
      <c r="Z1379" s="79"/>
      <c r="AB1379" s="24" t="s">
        <v>294</v>
      </c>
    </row>
    <row r="1380" spans="6:28" s="77" customFormat="1" outlineLevel="5">
      <c r="F1380" s="78"/>
      <c r="G1380" s="79"/>
      <c r="H1380" s="79"/>
      <c r="I1380" s="79"/>
      <c r="J1380" s="80" t="s">
        <v>2448</v>
      </c>
      <c r="K1380" s="79"/>
      <c r="L1380" s="81">
        <v>16.22</v>
      </c>
      <c r="M1380" s="82"/>
      <c r="N1380" s="83"/>
      <c r="O1380" s="82"/>
      <c r="P1380" s="84"/>
      <c r="Q1380" s="85"/>
      <c r="R1380" s="82"/>
      <c r="S1380" s="82"/>
      <c r="T1380" s="82"/>
      <c r="U1380" s="119" t="s">
        <v>2908</v>
      </c>
      <c r="V1380" s="82"/>
      <c r="W1380" s="82"/>
      <c r="X1380" s="80"/>
      <c r="Y1380" s="79"/>
      <c r="Z1380" s="79"/>
      <c r="AB1380" s="24" t="s">
        <v>294</v>
      </c>
    </row>
    <row r="1381" spans="6:28" s="77" customFormat="1" outlineLevel="5">
      <c r="F1381" s="78"/>
      <c r="G1381" s="79"/>
      <c r="H1381" s="79"/>
      <c r="I1381" s="79"/>
      <c r="J1381" s="80" t="s">
        <v>2600</v>
      </c>
      <c r="K1381" s="79"/>
      <c r="L1381" s="81">
        <v>29.2</v>
      </c>
      <c r="M1381" s="82"/>
      <c r="N1381" s="83"/>
      <c r="O1381" s="82"/>
      <c r="P1381" s="84"/>
      <c r="Q1381" s="85"/>
      <c r="R1381" s="82"/>
      <c r="S1381" s="82"/>
      <c r="T1381" s="82"/>
      <c r="U1381" s="119" t="s">
        <v>2908</v>
      </c>
      <c r="V1381" s="82"/>
      <c r="W1381" s="82"/>
      <c r="X1381" s="80"/>
      <c r="Y1381" s="79"/>
      <c r="Z1381" s="79"/>
      <c r="AB1381" s="24" t="s">
        <v>294</v>
      </c>
    </row>
    <row r="1382" spans="6:28" s="77" customFormat="1" outlineLevel="5">
      <c r="F1382" s="78"/>
      <c r="G1382" s="79"/>
      <c r="H1382" s="79"/>
      <c r="I1382" s="79"/>
      <c r="J1382" s="80" t="s">
        <v>2660</v>
      </c>
      <c r="K1382" s="79"/>
      <c r="L1382" s="81">
        <v>40.869999999999997</v>
      </c>
      <c r="M1382" s="82"/>
      <c r="N1382" s="83"/>
      <c r="O1382" s="82"/>
      <c r="P1382" s="84"/>
      <c r="Q1382" s="85"/>
      <c r="R1382" s="82"/>
      <c r="S1382" s="82"/>
      <c r="T1382" s="82"/>
      <c r="U1382" s="119" t="s">
        <v>2908</v>
      </c>
      <c r="V1382" s="82"/>
      <c r="W1382" s="82"/>
      <c r="X1382" s="80"/>
      <c r="Y1382" s="79"/>
      <c r="Z1382" s="79"/>
      <c r="AB1382" s="24" t="s">
        <v>294</v>
      </c>
    </row>
    <row r="1383" spans="6:28" s="77" customFormat="1" outlineLevel="5">
      <c r="F1383" s="78"/>
      <c r="G1383" s="79"/>
      <c r="H1383" s="79"/>
      <c r="I1383" s="79"/>
      <c r="J1383" s="80" t="s">
        <v>2386</v>
      </c>
      <c r="K1383" s="79"/>
      <c r="L1383" s="81">
        <v>10.34</v>
      </c>
      <c r="M1383" s="82"/>
      <c r="N1383" s="83"/>
      <c r="O1383" s="82"/>
      <c r="P1383" s="84"/>
      <c r="Q1383" s="85"/>
      <c r="R1383" s="82"/>
      <c r="S1383" s="82"/>
      <c r="T1383" s="82"/>
      <c r="U1383" s="119" t="s">
        <v>2908</v>
      </c>
      <c r="V1383" s="82"/>
      <c r="W1383" s="82"/>
      <c r="X1383" s="80"/>
      <c r="Y1383" s="79"/>
      <c r="Z1383" s="79"/>
      <c r="AB1383" s="24" t="s">
        <v>294</v>
      </c>
    </row>
    <row r="1384" spans="6:28" s="77" customFormat="1" outlineLevel="5">
      <c r="F1384" s="78"/>
      <c r="G1384" s="79"/>
      <c r="H1384" s="79"/>
      <c r="I1384" s="79"/>
      <c r="J1384" s="80" t="s">
        <v>1228</v>
      </c>
      <c r="K1384" s="79"/>
      <c r="L1384" s="81">
        <v>96.24</v>
      </c>
      <c r="M1384" s="82"/>
      <c r="N1384" s="83"/>
      <c r="O1384" s="82"/>
      <c r="P1384" s="84"/>
      <c r="Q1384" s="85"/>
      <c r="R1384" s="82"/>
      <c r="S1384" s="82"/>
      <c r="T1384" s="82"/>
      <c r="U1384" s="119" t="s">
        <v>2908</v>
      </c>
      <c r="V1384" s="82"/>
      <c r="W1384" s="82"/>
      <c r="X1384" s="80"/>
      <c r="Y1384" s="79"/>
      <c r="Z1384" s="79"/>
      <c r="AB1384" s="24" t="s">
        <v>294</v>
      </c>
    </row>
    <row r="1385" spans="6:28" s="77" customFormat="1" outlineLevel="5">
      <c r="F1385" s="78"/>
      <c r="G1385" s="79"/>
      <c r="H1385" s="79"/>
      <c r="I1385" s="79"/>
      <c r="J1385" s="80" t="s">
        <v>1229</v>
      </c>
      <c r="K1385" s="79"/>
      <c r="L1385" s="81">
        <v>21.15</v>
      </c>
      <c r="M1385" s="82"/>
      <c r="N1385" s="83"/>
      <c r="O1385" s="82"/>
      <c r="P1385" s="84"/>
      <c r="Q1385" s="85"/>
      <c r="R1385" s="82"/>
      <c r="S1385" s="82"/>
      <c r="T1385" s="82"/>
      <c r="U1385" s="119" t="s">
        <v>2908</v>
      </c>
      <c r="V1385" s="82"/>
      <c r="W1385" s="82"/>
      <c r="X1385" s="80"/>
      <c r="Y1385" s="79"/>
      <c r="Z1385" s="79"/>
      <c r="AB1385" s="24" t="s">
        <v>294</v>
      </c>
    </row>
    <row r="1386" spans="6:28" s="77" customFormat="1" outlineLevel="5">
      <c r="F1386" s="78"/>
      <c r="G1386" s="79"/>
      <c r="H1386" s="79"/>
      <c r="I1386" s="79"/>
      <c r="J1386" s="80" t="s">
        <v>1585</v>
      </c>
      <c r="K1386" s="79"/>
      <c r="L1386" s="81">
        <v>74.400000000000006</v>
      </c>
      <c r="M1386" s="82"/>
      <c r="N1386" s="83"/>
      <c r="O1386" s="82"/>
      <c r="P1386" s="84"/>
      <c r="Q1386" s="85"/>
      <c r="R1386" s="82"/>
      <c r="S1386" s="82"/>
      <c r="T1386" s="82"/>
      <c r="U1386" s="119" t="s">
        <v>2908</v>
      </c>
      <c r="V1386" s="82"/>
      <c r="W1386" s="82"/>
      <c r="X1386" s="80"/>
      <c r="Y1386" s="79"/>
      <c r="Z1386" s="79"/>
      <c r="AB1386" s="24" t="s">
        <v>294</v>
      </c>
    </row>
    <row r="1387" spans="6:28" s="77" customFormat="1" outlineLevel="5">
      <c r="F1387" s="78"/>
      <c r="G1387" s="79"/>
      <c r="H1387" s="79"/>
      <c r="I1387" s="79"/>
      <c r="J1387" s="80" t="s">
        <v>1362</v>
      </c>
      <c r="K1387" s="79"/>
      <c r="L1387" s="81">
        <v>48.93</v>
      </c>
      <c r="M1387" s="82"/>
      <c r="N1387" s="83"/>
      <c r="O1387" s="82"/>
      <c r="P1387" s="84"/>
      <c r="Q1387" s="85"/>
      <c r="R1387" s="82"/>
      <c r="S1387" s="82"/>
      <c r="T1387" s="82"/>
      <c r="U1387" s="119" t="s">
        <v>2908</v>
      </c>
      <c r="V1387" s="82"/>
      <c r="W1387" s="82"/>
      <c r="X1387" s="80"/>
      <c r="Y1387" s="79"/>
      <c r="Z1387" s="79"/>
      <c r="AB1387" s="24" t="s">
        <v>294</v>
      </c>
    </row>
    <row r="1388" spans="6:28" s="77" customFormat="1" outlineLevel="5">
      <c r="F1388" s="78"/>
      <c r="G1388" s="79"/>
      <c r="H1388" s="79"/>
      <c r="I1388" s="79"/>
      <c r="J1388" s="80" t="s">
        <v>1367</v>
      </c>
      <c r="K1388" s="79"/>
      <c r="L1388" s="81">
        <v>26.36</v>
      </c>
      <c r="M1388" s="82"/>
      <c r="N1388" s="83"/>
      <c r="O1388" s="82"/>
      <c r="P1388" s="84"/>
      <c r="Q1388" s="85"/>
      <c r="R1388" s="82"/>
      <c r="S1388" s="82"/>
      <c r="T1388" s="82"/>
      <c r="U1388" s="119" t="s">
        <v>2908</v>
      </c>
      <c r="V1388" s="82"/>
      <c r="W1388" s="82"/>
      <c r="X1388" s="80"/>
      <c r="Y1388" s="79"/>
      <c r="Z1388" s="79"/>
      <c r="AB1388" s="24" t="s">
        <v>294</v>
      </c>
    </row>
    <row r="1389" spans="6:28" s="77" customFormat="1" outlineLevel="5">
      <c r="F1389" s="78"/>
      <c r="G1389" s="79"/>
      <c r="H1389" s="79"/>
      <c r="I1389" s="79"/>
      <c r="J1389" s="80" t="s">
        <v>1337</v>
      </c>
      <c r="K1389" s="79"/>
      <c r="L1389" s="81">
        <v>31.3</v>
      </c>
      <c r="M1389" s="82"/>
      <c r="N1389" s="83"/>
      <c r="O1389" s="82"/>
      <c r="P1389" s="84"/>
      <c r="Q1389" s="85"/>
      <c r="R1389" s="82"/>
      <c r="S1389" s="82"/>
      <c r="T1389" s="82"/>
      <c r="U1389" s="119" t="s">
        <v>2908</v>
      </c>
      <c r="V1389" s="82"/>
      <c r="W1389" s="82"/>
      <c r="X1389" s="80"/>
      <c r="Y1389" s="79"/>
      <c r="Z1389" s="79"/>
      <c r="AB1389" s="24" t="s">
        <v>294</v>
      </c>
    </row>
    <row r="1390" spans="6:28" s="77" customFormat="1" outlineLevel="5">
      <c r="F1390" s="78"/>
      <c r="G1390" s="79"/>
      <c r="H1390" s="79"/>
      <c r="I1390" s="79"/>
      <c r="J1390" s="80" t="s">
        <v>2343</v>
      </c>
      <c r="K1390" s="79"/>
      <c r="L1390" s="81">
        <v>14.71</v>
      </c>
      <c r="M1390" s="82"/>
      <c r="N1390" s="83"/>
      <c r="O1390" s="82"/>
      <c r="P1390" s="84"/>
      <c r="Q1390" s="85"/>
      <c r="R1390" s="82"/>
      <c r="S1390" s="82"/>
      <c r="T1390" s="82"/>
      <c r="U1390" s="119" t="s">
        <v>2908</v>
      </c>
      <c r="V1390" s="82"/>
      <c r="W1390" s="82"/>
      <c r="X1390" s="80"/>
      <c r="Y1390" s="79"/>
      <c r="Z1390" s="79"/>
      <c r="AB1390" s="24" t="s">
        <v>294</v>
      </c>
    </row>
    <row r="1391" spans="6:28" s="77" customFormat="1" outlineLevel="5">
      <c r="F1391" s="78"/>
      <c r="G1391" s="79"/>
      <c r="H1391" s="79"/>
      <c r="I1391" s="79"/>
      <c r="J1391" s="80" t="s">
        <v>1143</v>
      </c>
      <c r="K1391" s="79"/>
      <c r="L1391" s="81">
        <v>1.98</v>
      </c>
      <c r="M1391" s="82"/>
      <c r="N1391" s="83"/>
      <c r="O1391" s="82"/>
      <c r="P1391" s="84"/>
      <c r="Q1391" s="85"/>
      <c r="R1391" s="82"/>
      <c r="S1391" s="82"/>
      <c r="T1391" s="82"/>
      <c r="U1391" s="119" t="s">
        <v>2908</v>
      </c>
      <c r="V1391" s="82"/>
      <c r="W1391" s="82"/>
      <c r="X1391" s="80"/>
      <c r="Y1391" s="79"/>
      <c r="Z1391" s="79"/>
      <c r="AB1391" s="24" t="s">
        <v>294</v>
      </c>
    </row>
    <row r="1392" spans="6:28" s="77" customFormat="1" outlineLevel="5">
      <c r="F1392" s="78"/>
      <c r="G1392" s="79"/>
      <c r="H1392" s="79"/>
      <c r="I1392" s="79"/>
      <c r="J1392" s="80" t="s">
        <v>2629</v>
      </c>
      <c r="K1392" s="79"/>
      <c r="L1392" s="81">
        <v>2.36</v>
      </c>
      <c r="M1392" s="82"/>
      <c r="N1392" s="83"/>
      <c r="O1392" s="82"/>
      <c r="P1392" s="84"/>
      <c r="Q1392" s="85"/>
      <c r="R1392" s="82"/>
      <c r="S1392" s="82"/>
      <c r="T1392" s="82"/>
      <c r="U1392" s="119" t="s">
        <v>2908</v>
      </c>
      <c r="V1392" s="82"/>
      <c r="W1392" s="82"/>
      <c r="X1392" s="80"/>
      <c r="Y1392" s="79"/>
      <c r="Z1392" s="79"/>
      <c r="AB1392" s="24" t="s">
        <v>294</v>
      </c>
    </row>
    <row r="1393" spans="6:28" s="77" customFormat="1" outlineLevel="5">
      <c r="F1393" s="78"/>
      <c r="G1393" s="79"/>
      <c r="H1393" s="79"/>
      <c r="I1393" s="79"/>
      <c r="J1393" s="80" t="s">
        <v>2632</v>
      </c>
      <c r="K1393" s="79"/>
      <c r="L1393" s="81">
        <v>1.42</v>
      </c>
      <c r="M1393" s="82"/>
      <c r="N1393" s="83"/>
      <c r="O1393" s="82"/>
      <c r="P1393" s="84"/>
      <c r="Q1393" s="85"/>
      <c r="R1393" s="82"/>
      <c r="S1393" s="82"/>
      <c r="T1393" s="82"/>
      <c r="U1393" s="119" t="s">
        <v>2908</v>
      </c>
      <c r="V1393" s="82"/>
      <c r="W1393" s="82"/>
      <c r="X1393" s="80"/>
      <c r="Y1393" s="79"/>
      <c r="Z1393" s="79"/>
      <c r="AB1393" s="24" t="s">
        <v>294</v>
      </c>
    </row>
    <row r="1394" spans="6:28" s="77" customFormat="1" outlineLevel="5">
      <c r="F1394" s="78"/>
      <c r="G1394" s="79"/>
      <c r="H1394" s="79"/>
      <c r="I1394" s="79"/>
      <c r="J1394" s="80" t="s">
        <v>1146</v>
      </c>
      <c r="K1394" s="79"/>
      <c r="L1394" s="81">
        <v>2.66</v>
      </c>
      <c r="M1394" s="82"/>
      <c r="N1394" s="83"/>
      <c r="O1394" s="82"/>
      <c r="P1394" s="84"/>
      <c r="Q1394" s="85"/>
      <c r="R1394" s="82"/>
      <c r="S1394" s="82"/>
      <c r="T1394" s="82"/>
      <c r="U1394" s="119" t="s">
        <v>2908</v>
      </c>
      <c r="V1394" s="82"/>
      <c r="W1394" s="82"/>
      <c r="X1394" s="80"/>
      <c r="Y1394" s="79"/>
      <c r="Z1394" s="79"/>
      <c r="AB1394" s="24" t="s">
        <v>294</v>
      </c>
    </row>
    <row r="1395" spans="6:28" s="77" customFormat="1" outlineLevel="5">
      <c r="F1395" s="78"/>
      <c r="G1395" s="79"/>
      <c r="H1395" s="79"/>
      <c r="I1395" s="79"/>
      <c r="J1395" s="80" t="s">
        <v>2635</v>
      </c>
      <c r="K1395" s="79"/>
      <c r="L1395" s="81">
        <v>1.57</v>
      </c>
      <c r="M1395" s="82"/>
      <c r="N1395" s="83"/>
      <c r="O1395" s="82"/>
      <c r="P1395" s="84"/>
      <c r="Q1395" s="85"/>
      <c r="R1395" s="82"/>
      <c r="S1395" s="82"/>
      <c r="T1395" s="82"/>
      <c r="U1395" s="119" t="s">
        <v>2908</v>
      </c>
      <c r="V1395" s="82"/>
      <c r="W1395" s="82"/>
      <c r="X1395" s="80"/>
      <c r="Y1395" s="79"/>
      <c r="Z1395" s="79"/>
      <c r="AB1395" s="24" t="s">
        <v>294</v>
      </c>
    </row>
    <row r="1396" spans="6:28" s="77" customFormat="1" outlineLevel="5">
      <c r="F1396" s="78"/>
      <c r="G1396" s="79"/>
      <c r="H1396" s="79"/>
      <c r="I1396" s="79"/>
      <c r="J1396" s="80" t="s">
        <v>1189</v>
      </c>
      <c r="K1396" s="79"/>
      <c r="L1396" s="81">
        <v>3.6</v>
      </c>
      <c r="M1396" s="82"/>
      <c r="N1396" s="83"/>
      <c r="O1396" s="82"/>
      <c r="P1396" s="84"/>
      <c r="Q1396" s="85"/>
      <c r="R1396" s="82"/>
      <c r="S1396" s="82"/>
      <c r="T1396" s="82"/>
      <c r="U1396" s="119" t="s">
        <v>2908</v>
      </c>
      <c r="V1396" s="82"/>
      <c r="W1396" s="82"/>
      <c r="X1396" s="80"/>
      <c r="Y1396" s="79"/>
      <c r="Z1396" s="79"/>
      <c r="AB1396" s="24" t="s">
        <v>294</v>
      </c>
    </row>
    <row r="1397" spans="6:28" s="77" customFormat="1" outlineLevel="5">
      <c r="F1397" s="78"/>
      <c r="G1397" s="79"/>
      <c r="H1397" s="79"/>
      <c r="I1397" s="79"/>
      <c r="J1397" s="80" t="s">
        <v>1190</v>
      </c>
      <c r="K1397" s="79"/>
      <c r="L1397" s="81">
        <v>1.52</v>
      </c>
      <c r="M1397" s="82"/>
      <c r="N1397" s="83"/>
      <c r="O1397" s="82"/>
      <c r="P1397" s="84"/>
      <c r="Q1397" s="85"/>
      <c r="R1397" s="82"/>
      <c r="S1397" s="82"/>
      <c r="T1397" s="82"/>
      <c r="U1397" s="119" t="s">
        <v>2908</v>
      </c>
      <c r="V1397" s="82"/>
      <c r="W1397" s="82"/>
      <c r="X1397" s="80"/>
      <c r="Y1397" s="79"/>
      <c r="Z1397" s="79"/>
      <c r="AB1397" s="24" t="s">
        <v>294</v>
      </c>
    </row>
    <row r="1398" spans="6:28" s="77" customFormat="1" outlineLevel="5">
      <c r="F1398" s="78"/>
      <c r="G1398" s="79"/>
      <c r="H1398" s="79"/>
      <c r="I1398" s="79"/>
      <c r="J1398" s="80" t="s">
        <v>2571</v>
      </c>
      <c r="K1398" s="79"/>
      <c r="L1398" s="81">
        <v>4.99</v>
      </c>
      <c r="M1398" s="82"/>
      <c r="N1398" s="83"/>
      <c r="O1398" s="82"/>
      <c r="P1398" s="84"/>
      <c r="Q1398" s="85"/>
      <c r="R1398" s="82"/>
      <c r="S1398" s="82"/>
      <c r="T1398" s="82"/>
      <c r="U1398" s="119" t="s">
        <v>2908</v>
      </c>
      <c r="V1398" s="82"/>
      <c r="W1398" s="82"/>
      <c r="X1398" s="80"/>
      <c r="Y1398" s="79"/>
      <c r="Z1398" s="79"/>
      <c r="AB1398" s="24" t="s">
        <v>294</v>
      </c>
    </row>
    <row r="1399" spans="6:28" s="77" customFormat="1" outlineLevel="5">
      <c r="F1399" s="78"/>
      <c r="G1399" s="79"/>
      <c r="H1399" s="79"/>
      <c r="I1399" s="79"/>
      <c r="J1399" s="80" t="s">
        <v>2594</v>
      </c>
      <c r="K1399" s="79"/>
      <c r="L1399" s="81">
        <v>27.2</v>
      </c>
      <c r="M1399" s="82"/>
      <c r="N1399" s="83"/>
      <c r="O1399" s="82"/>
      <c r="P1399" s="84"/>
      <c r="Q1399" s="85"/>
      <c r="R1399" s="82"/>
      <c r="S1399" s="82"/>
      <c r="T1399" s="82"/>
      <c r="U1399" s="119" t="s">
        <v>2908</v>
      </c>
      <c r="V1399" s="82"/>
      <c r="W1399" s="82"/>
      <c r="X1399" s="80"/>
      <c r="Y1399" s="79"/>
      <c r="Z1399" s="79"/>
      <c r="AB1399" s="24" t="s">
        <v>294</v>
      </c>
    </row>
    <row r="1400" spans="6:28" s="77" customFormat="1" outlineLevel="5">
      <c r="F1400" s="78"/>
      <c r="G1400" s="79"/>
      <c r="H1400" s="79"/>
      <c r="I1400" s="79"/>
      <c r="J1400" s="80" t="s">
        <v>2596</v>
      </c>
      <c r="K1400" s="79"/>
      <c r="L1400" s="81">
        <v>71.8</v>
      </c>
      <c r="M1400" s="82"/>
      <c r="N1400" s="83"/>
      <c r="O1400" s="82"/>
      <c r="P1400" s="84"/>
      <c r="Q1400" s="85"/>
      <c r="R1400" s="82"/>
      <c r="S1400" s="82"/>
      <c r="T1400" s="82"/>
      <c r="U1400" s="119" t="s">
        <v>2908</v>
      </c>
      <c r="V1400" s="82"/>
      <c r="W1400" s="82"/>
      <c r="X1400" s="80"/>
      <c r="Y1400" s="79"/>
      <c r="Z1400" s="79"/>
      <c r="AB1400" s="24" t="s">
        <v>294</v>
      </c>
    </row>
    <row r="1401" spans="6:28" s="77" customFormat="1" outlineLevel="5">
      <c r="F1401" s="78"/>
      <c r="G1401" s="79"/>
      <c r="H1401" s="79"/>
      <c r="I1401" s="79"/>
      <c r="J1401" s="80" t="s">
        <v>2642</v>
      </c>
      <c r="K1401" s="79"/>
      <c r="L1401" s="81">
        <v>38.46</v>
      </c>
      <c r="M1401" s="82"/>
      <c r="N1401" s="83"/>
      <c r="O1401" s="82"/>
      <c r="P1401" s="84"/>
      <c r="Q1401" s="85"/>
      <c r="R1401" s="82"/>
      <c r="S1401" s="82"/>
      <c r="T1401" s="82"/>
      <c r="U1401" s="119" t="s">
        <v>2908</v>
      </c>
      <c r="V1401" s="82"/>
      <c r="W1401" s="82"/>
      <c r="X1401" s="80"/>
      <c r="Y1401" s="79"/>
      <c r="Z1401" s="79"/>
      <c r="AB1401" s="24" t="s">
        <v>294</v>
      </c>
    </row>
    <row r="1402" spans="6:28" s="77" customFormat="1" outlineLevel="5">
      <c r="F1402" s="78"/>
      <c r="G1402" s="79"/>
      <c r="H1402" s="79"/>
      <c r="I1402" s="79"/>
      <c r="J1402" s="80" t="s">
        <v>2518</v>
      </c>
      <c r="K1402" s="79"/>
      <c r="L1402" s="81">
        <v>26.47</v>
      </c>
      <c r="M1402" s="82"/>
      <c r="N1402" s="83"/>
      <c r="O1402" s="82"/>
      <c r="P1402" s="84"/>
      <c r="Q1402" s="85"/>
      <c r="R1402" s="82"/>
      <c r="S1402" s="82"/>
      <c r="T1402" s="82"/>
      <c r="U1402" s="119" t="s">
        <v>2908</v>
      </c>
      <c r="V1402" s="82"/>
      <c r="W1402" s="82"/>
      <c r="X1402" s="80"/>
      <c r="Y1402" s="79"/>
      <c r="Z1402" s="79"/>
      <c r="AB1402" s="24" t="s">
        <v>294</v>
      </c>
    </row>
    <row r="1403" spans="6:28" s="77" customFormat="1" outlineLevel="5">
      <c r="F1403" s="78"/>
      <c r="G1403" s="79"/>
      <c r="H1403" s="79"/>
      <c r="I1403" s="79"/>
      <c r="J1403" s="80" t="s">
        <v>2645</v>
      </c>
      <c r="K1403" s="79"/>
      <c r="L1403" s="81">
        <v>6.49</v>
      </c>
      <c r="M1403" s="82"/>
      <c r="N1403" s="83"/>
      <c r="O1403" s="82"/>
      <c r="P1403" s="84"/>
      <c r="Q1403" s="85"/>
      <c r="R1403" s="82"/>
      <c r="S1403" s="82"/>
      <c r="T1403" s="82"/>
      <c r="U1403" s="119" t="s">
        <v>2908</v>
      </c>
      <c r="V1403" s="82"/>
      <c r="W1403" s="82"/>
      <c r="X1403" s="80"/>
      <c r="Y1403" s="79"/>
      <c r="Z1403" s="79"/>
      <c r="AB1403" s="24" t="s">
        <v>294</v>
      </c>
    </row>
    <row r="1404" spans="6:28" s="77" customFormat="1" outlineLevel="5">
      <c r="F1404" s="78"/>
      <c r="G1404" s="79"/>
      <c r="H1404" s="79"/>
      <c r="I1404" s="79"/>
      <c r="J1404" s="80" t="s">
        <v>2346</v>
      </c>
      <c r="K1404" s="79"/>
      <c r="L1404" s="81">
        <v>13.97</v>
      </c>
      <c r="M1404" s="82"/>
      <c r="N1404" s="83"/>
      <c r="O1404" s="82"/>
      <c r="P1404" s="84"/>
      <c r="Q1404" s="85"/>
      <c r="R1404" s="82"/>
      <c r="S1404" s="82"/>
      <c r="T1404" s="82"/>
      <c r="U1404" s="119" t="s">
        <v>2908</v>
      </c>
      <c r="V1404" s="82"/>
      <c r="W1404" s="82"/>
      <c r="X1404" s="80"/>
      <c r="Y1404" s="79"/>
      <c r="Z1404" s="79"/>
      <c r="AB1404" s="24" t="s">
        <v>294</v>
      </c>
    </row>
    <row r="1405" spans="6:28" s="77" customFormat="1" outlineLevel="5">
      <c r="F1405" s="78"/>
      <c r="G1405" s="79"/>
      <c r="H1405" s="79"/>
      <c r="I1405" s="79"/>
      <c r="J1405" s="80" t="s">
        <v>2539</v>
      </c>
      <c r="K1405" s="79"/>
      <c r="L1405" s="81">
        <v>3.9</v>
      </c>
      <c r="M1405" s="82"/>
      <c r="N1405" s="83"/>
      <c r="O1405" s="82"/>
      <c r="P1405" s="84"/>
      <c r="Q1405" s="85"/>
      <c r="R1405" s="82"/>
      <c r="S1405" s="82"/>
      <c r="T1405" s="82"/>
      <c r="U1405" s="119" t="s">
        <v>2908</v>
      </c>
      <c r="V1405" s="82"/>
      <c r="W1405" s="82"/>
      <c r="X1405" s="80"/>
      <c r="Y1405" s="79"/>
      <c r="Z1405" s="79"/>
      <c r="AB1405" s="24" t="s">
        <v>294</v>
      </c>
    </row>
    <row r="1406" spans="6:28" s="77" customFormat="1" outlineLevel="5">
      <c r="F1406" s="78"/>
      <c r="G1406" s="79"/>
      <c r="H1406" s="79"/>
      <c r="I1406" s="79"/>
      <c r="J1406" s="80" t="s">
        <v>2350</v>
      </c>
      <c r="K1406" s="79"/>
      <c r="L1406" s="81">
        <v>4.83</v>
      </c>
      <c r="M1406" s="82"/>
      <c r="N1406" s="83"/>
      <c r="O1406" s="82"/>
      <c r="P1406" s="84"/>
      <c r="Q1406" s="85"/>
      <c r="R1406" s="82"/>
      <c r="S1406" s="82"/>
      <c r="T1406" s="82"/>
      <c r="U1406" s="119" t="s">
        <v>2908</v>
      </c>
      <c r="V1406" s="82"/>
      <c r="W1406" s="82"/>
      <c r="X1406" s="80"/>
      <c r="Y1406" s="79"/>
      <c r="Z1406" s="79"/>
      <c r="AB1406" s="24" t="s">
        <v>294</v>
      </c>
    </row>
    <row r="1407" spans="6:28" s="77" customFormat="1" outlineLevel="5">
      <c r="F1407" s="78"/>
      <c r="G1407" s="79"/>
      <c r="H1407" s="79"/>
      <c r="I1407" s="79"/>
      <c r="J1407" s="80" t="s">
        <v>2598</v>
      </c>
      <c r="K1407" s="79"/>
      <c r="L1407" s="81">
        <v>1.2</v>
      </c>
      <c r="M1407" s="82"/>
      <c r="N1407" s="83"/>
      <c r="O1407" s="82"/>
      <c r="P1407" s="84"/>
      <c r="Q1407" s="85"/>
      <c r="R1407" s="82"/>
      <c r="S1407" s="82"/>
      <c r="T1407" s="82"/>
      <c r="U1407" s="119" t="s">
        <v>2908</v>
      </c>
      <c r="V1407" s="82"/>
      <c r="W1407" s="82"/>
      <c r="X1407" s="80"/>
      <c r="Y1407" s="79"/>
      <c r="Z1407" s="79"/>
      <c r="AB1407" s="24" t="s">
        <v>294</v>
      </c>
    </row>
    <row r="1408" spans="6:28" s="77" customFormat="1" outlineLevel="5">
      <c r="F1408" s="78"/>
      <c r="G1408" s="79"/>
      <c r="H1408" s="79"/>
      <c r="I1408" s="79"/>
      <c r="J1408" s="80" t="s">
        <v>2352</v>
      </c>
      <c r="K1408" s="79"/>
      <c r="L1408" s="81">
        <v>4.88</v>
      </c>
      <c r="M1408" s="82"/>
      <c r="N1408" s="83"/>
      <c r="O1408" s="82"/>
      <c r="P1408" s="84"/>
      <c r="Q1408" s="85"/>
      <c r="R1408" s="82"/>
      <c r="S1408" s="82"/>
      <c r="T1408" s="82"/>
      <c r="U1408" s="119" t="s">
        <v>2908</v>
      </c>
      <c r="V1408" s="82"/>
      <c r="W1408" s="82"/>
      <c r="X1408" s="80"/>
      <c r="Y1408" s="79"/>
      <c r="Z1408" s="79"/>
      <c r="AB1408" s="24" t="s">
        <v>294</v>
      </c>
    </row>
    <row r="1409" spans="6:28" s="77" customFormat="1" outlineLevel="5">
      <c r="F1409" s="78"/>
      <c r="G1409" s="79"/>
      <c r="H1409" s="79"/>
      <c r="I1409" s="79"/>
      <c r="J1409" s="80" t="s">
        <v>2649</v>
      </c>
      <c r="K1409" s="79"/>
      <c r="L1409" s="81">
        <v>1.18</v>
      </c>
      <c r="M1409" s="82"/>
      <c r="N1409" s="83"/>
      <c r="O1409" s="82"/>
      <c r="P1409" s="84"/>
      <c r="Q1409" s="85"/>
      <c r="R1409" s="82"/>
      <c r="S1409" s="82"/>
      <c r="T1409" s="82"/>
      <c r="U1409" s="119" t="s">
        <v>2908</v>
      </c>
      <c r="V1409" s="82"/>
      <c r="W1409" s="82"/>
      <c r="X1409" s="80"/>
      <c r="Y1409" s="79"/>
      <c r="Z1409" s="79"/>
      <c r="AB1409" s="24" t="s">
        <v>294</v>
      </c>
    </row>
    <row r="1410" spans="6:28" s="77" customFormat="1" outlineLevel="5">
      <c r="F1410" s="78"/>
      <c r="G1410" s="79"/>
      <c r="H1410" s="79"/>
      <c r="I1410" s="79"/>
      <c r="J1410" s="80" t="s">
        <v>2651</v>
      </c>
      <c r="K1410" s="79"/>
      <c r="L1410" s="81">
        <v>1.1200000000000001</v>
      </c>
      <c r="M1410" s="82"/>
      <c r="N1410" s="83"/>
      <c r="O1410" s="82"/>
      <c r="P1410" s="84"/>
      <c r="Q1410" s="85"/>
      <c r="R1410" s="82"/>
      <c r="S1410" s="82"/>
      <c r="T1410" s="82"/>
      <c r="U1410" s="119" t="s">
        <v>2908</v>
      </c>
      <c r="V1410" s="82"/>
      <c r="W1410" s="82"/>
      <c r="X1410" s="80"/>
      <c r="Y1410" s="79"/>
      <c r="Z1410" s="79"/>
      <c r="AB1410" s="24" t="s">
        <v>294</v>
      </c>
    </row>
    <row r="1411" spans="6:28" s="77" customFormat="1" outlineLevel="5">
      <c r="F1411" s="78"/>
      <c r="G1411" s="79"/>
      <c r="H1411" s="79"/>
      <c r="I1411" s="79"/>
      <c r="J1411" s="80" t="s">
        <v>2654</v>
      </c>
      <c r="K1411" s="79"/>
      <c r="L1411" s="81">
        <v>82.44</v>
      </c>
      <c r="M1411" s="82"/>
      <c r="N1411" s="83"/>
      <c r="O1411" s="82"/>
      <c r="P1411" s="84"/>
      <c r="Q1411" s="85"/>
      <c r="R1411" s="82"/>
      <c r="S1411" s="82"/>
      <c r="T1411" s="82"/>
      <c r="U1411" s="119" t="s">
        <v>2908</v>
      </c>
      <c r="V1411" s="82"/>
      <c r="W1411" s="82"/>
      <c r="X1411" s="80"/>
      <c r="Y1411" s="79"/>
      <c r="Z1411" s="79"/>
      <c r="AB1411" s="24" t="s">
        <v>294</v>
      </c>
    </row>
    <row r="1412" spans="6:28" s="77" customFormat="1" outlineLevel="5">
      <c r="F1412" s="78"/>
      <c r="G1412" s="79"/>
      <c r="H1412" s="79"/>
      <c r="I1412" s="79"/>
      <c r="J1412" s="80" t="s">
        <v>2658</v>
      </c>
      <c r="K1412" s="79"/>
      <c r="L1412" s="81">
        <v>76.260000000000005</v>
      </c>
      <c r="M1412" s="82"/>
      <c r="N1412" s="83"/>
      <c r="O1412" s="82"/>
      <c r="P1412" s="84"/>
      <c r="Q1412" s="85"/>
      <c r="R1412" s="82"/>
      <c r="S1412" s="82"/>
      <c r="T1412" s="82"/>
      <c r="U1412" s="119" t="s">
        <v>2908</v>
      </c>
      <c r="V1412" s="82"/>
      <c r="W1412" s="82"/>
      <c r="X1412" s="80"/>
      <c r="Y1412" s="79"/>
      <c r="Z1412" s="79"/>
      <c r="AB1412" s="24" t="s">
        <v>294</v>
      </c>
    </row>
    <row r="1413" spans="6:28" s="77" customFormat="1" outlineLevel="5">
      <c r="F1413" s="78"/>
      <c r="G1413" s="79"/>
      <c r="H1413" s="79"/>
      <c r="I1413" s="79"/>
      <c r="J1413" s="80" t="s">
        <v>2422</v>
      </c>
      <c r="K1413" s="79"/>
      <c r="L1413" s="81">
        <v>22.34</v>
      </c>
      <c r="M1413" s="82"/>
      <c r="N1413" s="83"/>
      <c r="O1413" s="82"/>
      <c r="P1413" s="84"/>
      <c r="Q1413" s="85"/>
      <c r="R1413" s="82"/>
      <c r="S1413" s="82"/>
      <c r="T1413" s="82"/>
      <c r="U1413" s="119" t="s">
        <v>2908</v>
      </c>
      <c r="V1413" s="82"/>
      <c r="W1413" s="82"/>
      <c r="X1413" s="80"/>
      <c r="Y1413" s="79"/>
      <c r="Z1413" s="79"/>
      <c r="AB1413" s="24" t="s">
        <v>294</v>
      </c>
    </row>
    <row r="1414" spans="6:28" s="77" customFormat="1" outlineLevel="5">
      <c r="F1414" s="78"/>
      <c r="G1414" s="79"/>
      <c r="H1414" s="79"/>
      <c r="I1414" s="79"/>
      <c r="J1414" s="80" t="s">
        <v>2266</v>
      </c>
      <c r="K1414" s="79"/>
      <c r="L1414" s="81">
        <v>6.19</v>
      </c>
      <c r="M1414" s="82"/>
      <c r="N1414" s="83"/>
      <c r="O1414" s="82"/>
      <c r="P1414" s="84"/>
      <c r="Q1414" s="85"/>
      <c r="R1414" s="82"/>
      <c r="S1414" s="82"/>
      <c r="T1414" s="82"/>
      <c r="U1414" s="119" t="s">
        <v>2908</v>
      </c>
      <c r="V1414" s="82"/>
      <c r="W1414" s="82"/>
      <c r="X1414" s="80"/>
      <c r="Y1414" s="79"/>
      <c r="Z1414" s="79"/>
      <c r="AB1414" s="24" t="s">
        <v>294</v>
      </c>
    </row>
    <row r="1415" spans="6:28" s="77" customFormat="1" outlineLevel="5">
      <c r="F1415" s="78"/>
      <c r="G1415" s="79"/>
      <c r="H1415" s="79"/>
      <c r="I1415" s="79"/>
      <c r="J1415" s="80" t="s">
        <v>2354</v>
      </c>
      <c r="K1415" s="79"/>
      <c r="L1415" s="81">
        <v>13.45</v>
      </c>
      <c r="M1415" s="82"/>
      <c r="N1415" s="83"/>
      <c r="O1415" s="82"/>
      <c r="P1415" s="84"/>
      <c r="Q1415" s="85"/>
      <c r="R1415" s="82"/>
      <c r="S1415" s="82"/>
      <c r="T1415" s="82"/>
      <c r="U1415" s="119" t="s">
        <v>2908</v>
      </c>
      <c r="V1415" s="82"/>
      <c r="W1415" s="82"/>
      <c r="X1415" s="80"/>
      <c r="Y1415" s="79"/>
      <c r="Z1415" s="79"/>
      <c r="AB1415" s="24" t="s">
        <v>294</v>
      </c>
    </row>
    <row r="1416" spans="6:28" s="77" customFormat="1" outlineLevel="5">
      <c r="F1416" s="78"/>
      <c r="G1416" s="79"/>
      <c r="H1416" s="79"/>
      <c r="I1416" s="79"/>
      <c r="J1416" s="80" t="s">
        <v>2575</v>
      </c>
      <c r="K1416" s="79"/>
      <c r="L1416" s="81">
        <v>3.91</v>
      </c>
      <c r="M1416" s="82"/>
      <c r="N1416" s="83"/>
      <c r="O1416" s="82"/>
      <c r="P1416" s="84"/>
      <c r="Q1416" s="85"/>
      <c r="R1416" s="82"/>
      <c r="S1416" s="82"/>
      <c r="T1416" s="82"/>
      <c r="U1416" s="119" t="s">
        <v>2908</v>
      </c>
      <c r="V1416" s="82"/>
      <c r="W1416" s="82"/>
      <c r="X1416" s="80"/>
      <c r="Y1416" s="79"/>
      <c r="Z1416" s="79"/>
      <c r="AB1416" s="24" t="s">
        <v>294</v>
      </c>
    </row>
    <row r="1417" spans="6:28" s="77" customFormat="1" outlineLevel="5">
      <c r="F1417" s="78"/>
      <c r="G1417" s="79"/>
      <c r="H1417" s="79"/>
      <c r="I1417" s="79"/>
      <c r="J1417" s="80" t="s">
        <v>2359</v>
      </c>
      <c r="K1417" s="79"/>
      <c r="L1417" s="81">
        <v>4.6100000000000003</v>
      </c>
      <c r="M1417" s="82"/>
      <c r="N1417" s="83"/>
      <c r="O1417" s="82"/>
      <c r="P1417" s="84"/>
      <c r="Q1417" s="85"/>
      <c r="R1417" s="82"/>
      <c r="S1417" s="82"/>
      <c r="T1417" s="82"/>
      <c r="U1417" s="119" t="s">
        <v>2908</v>
      </c>
      <c r="V1417" s="82"/>
      <c r="W1417" s="82"/>
      <c r="X1417" s="80"/>
      <c r="Y1417" s="79"/>
      <c r="Z1417" s="79"/>
      <c r="AB1417" s="24" t="s">
        <v>294</v>
      </c>
    </row>
    <row r="1418" spans="6:28" s="77" customFormat="1" outlineLevel="5">
      <c r="F1418" s="78"/>
      <c r="G1418" s="79"/>
      <c r="H1418" s="79"/>
      <c r="I1418" s="79"/>
      <c r="J1418" s="80" t="s">
        <v>2663</v>
      </c>
      <c r="K1418" s="79"/>
      <c r="L1418" s="81">
        <v>1.21</v>
      </c>
      <c r="M1418" s="82"/>
      <c r="N1418" s="83"/>
      <c r="O1418" s="82"/>
      <c r="P1418" s="84"/>
      <c r="Q1418" s="85"/>
      <c r="R1418" s="82"/>
      <c r="S1418" s="82"/>
      <c r="T1418" s="82"/>
      <c r="U1418" s="119" t="s">
        <v>2908</v>
      </c>
      <c r="V1418" s="82"/>
      <c r="W1418" s="82"/>
      <c r="X1418" s="80"/>
      <c r="Y1418" s="79"/>
      <c r="Z1418" s="79"/>
      <c r="AB1418" s="24" t="s">
        <v>294</v>
      </c>
    </row>
    <row r="1419" spans="6:28" s="77" customFormat="1" outlineLevel="5">
      <c r="F1419" s="78"/>
      <c r="G1419" s="79"/>
      <c r="H1419" s="79"/>
      <c r="I1419" s="79"/>
      <c r="J1419" s="80" t="s">
        <v>2360</v>
      </c>
      <c r="K1419" s="79"/>
      <c r="L1419" s="81">
        <v>4.8899999999999997</v>
      </c>
      <c r="M1419" s="82"/>
      <c r="N1419" s="83"/>
      <c r="O1419" s="82"/>
      <c r="P1419" s="84"/>
      <c r="Q1419" s="85"/>
      <c r="R1419" s="82"/>
      <c r="S1419" s="82"/>
      <c r="T1419" s="82"/>
      <c r="U1419" s="119" t="s">
        <v>2908</v>
      </c>
      <c r="V1419" s="82"/>
      <c r="W1419" s="82"/>
      <c r="X1419" s="80"/>
      <c r="Y1419" s="79"/>
      <c r="Z1419" s="79"/>
      <c r="AB1419" s="24" t="s">
        <v>294</v>
      </c>
    </row>
    <row r="1420" spans="6:28" s="77" customFormat="1" outlineLevel="5">
      <c r="F1420" s="78"/>
      <c r="G1420" s="79"/>
      <c r="H1420" s="79"/>
      <c r="I1420" s="79"/>
      <c r="J1420" s="80" t="s">
        <v>1113</v>
      </c>
      <c r="K1420" s="79"/>
      <c r="L1420" s="81">
        <v>1.17</v>
      </c>
      <c r="M1420" s="82"/>
      <c r="N1420" s="83"/>
      <c r="O1420" s="82"/>
      <c r="P1420" s="84"/>
      <c r="Q1420" s="85"/>
      <c r="R1420" s="82"/>
      <c r="S1420" s="82"/>
      <c r="T1420" s="82"/>
      <c r="U1420" s="119" t="s">
        <v>2908</v>
      </c>
      <c r="V1420" s="82"/>
      <c r="W1420" s="82"/>
      <c r="X1420" s="80"/>
      <c r="Y1420" s="79"/>
      <c r="Z1420" s="79"/>
      <c r="AB1420" s="24" t="s">
        <v>294</v>
      </c>
    </row>
    <row r="1421" spans="6:28" s="77" customFormat="1" outlineLevel="5">
      <c r="F1421" s="78"/>
      <c r="G1421" s="79"/>
      <c r="H1421" s="79"/>
      <c r="I1421" s="79"/>
      <c r="J1421" s="80" t="s">
        <v>1116</v>
      </c>
      <c r="K1421" s="79"/>
      <c r="L1421" s="81">
        <v>1.1299999999999999</v>
      </c>
      <c r="M1421" s="82"/>
      <c r="N1421" s="83"/>
      <c r="O1421" s="82"/>
      <c r="P1421" s="84"/>
      <c r="Q1421" s="85"/>
      <c r="R1421" s="82"/>
      <c r="S1421" s="82"/>
      <c r="T1421" s="82"/>
      <c r="U1421" s="119" t="s">
        <v>2908</v>
      </c>
      <c r="V1421" s="82"/>
      <c r="W1421" s="82"/>
      <c r="X1421" s="80"/>
      <c r="Y1421" s="79"/>
      <c r="Z1421" s="79"/>
      <c r="AB1421" s="24" t="s">
        <v>294</v>
      </c>
    </row>
    <row r="1422" spans="6:28" s="71" customFormat="1" outlineLevel="4">
      <c r="F1422" s="17">
        <v>663</v>
      </c>
      <c r="G1422" s="18" t="s">
        <v>2929</v>
      </c>
      <c r="H1422" s="72" t="s">
        <v>1750</v>
      </c>
      <c r="I1422" s="72"/>
      <c r="J1422" s="73" t="s">
        <v>1345</v>
      </c>
      <c r="K1422" s="18" t="s">
        <v>2935</v>
      </c>
      <c r="L1422" s="74">
        <v>203.36199999999999</v>
      </c>
      <c r="M1422" s="21"/>
      <c r="N1422" s="74">
        <f>L1422*(1+M1422/100)</f>
        <v>203.36199999999999</v>
      </c>
      <c r="O1422" s="145"/>
      <c r="P1422" s="22">
        <f>N1422*O1422</f>
        <v>0</v>
      </c>
      <c r="Q1422" s="75">
        <v>1E-3</v>
      </c>
      <c r="R1422" s="76">
        <f>N1422*Q1422</f>
        <v>0.20336199999999999</v>
      </c>
      <c r="S1422" s="75">
        <v>3.1E-4</v>
      </c>
      <c r="T1422" s="76">
        <f>N1422*S1422</f>
        <v>6.3042219999999996E-2</v>
      </c>
      <c r="U1422" s="22">
        <v>21</v>
      </c>
      <c r="V1422" s="22">
        <f>P1422*(U1422/100)</f>
        <v>0</v>
      </c>
      <c r="W1422" s="22">
        <f>P1422+V1422</f>
        <v>0</v>
      </c>
      <c r="X1422" s="73"/>
      <c r="Y1422" s="72" t="s">
        <v>3134</v>
      </c>
      <c r="Z1422" s="72" t="s">
        <v>3133</v>
      </c>
      <c r="AA1422" s="143" t="s">
        <v>295</v>
      </c>
      <c r="AB1422" s="24" t="s">
        <v>294</v>
      </c>
    </row>
    <row r="1423" spans="6:28" s="71" customFormat="1" outlineLevel="4">
      <c r="F1423" s="17">
        <v>664</v>
      </c>
      <c r="G1423" s="18" t="s">
        <v>2929</v>
      </c>
      <c r="H1423" s="72" t="s">
        <v>1752</v>
      </c>
      <c r="I1423" s="72"/>
      <c r="J1423" s="73" t="s">
        <v>1495</v>
      </c>
      <c r="K1423" s="18" t="s">
        <v>2935</v>
      </c>
      <c r="L1423" s="74">
        <v>1016.8100000000002</v>
      </c>
      <c r="M1423" s="21">
        <v>0</v>
      </c>
      <c r="N1423" s="74">
        <f>L1423*(1+M1423/100)</f>
        <v>1016.8100000000002</v>
      </c>
      <c r="O1423" s="145"/>
      <c r="P1423" s="22">
        <f>N1423*O1423</f>
        <v>0</v>
      </c>
      <c r="Q1423" s="75">
        <v>1.0000000000000001E-5</v>
      </c>
      <c r="R1423" s="76">
        <f>N1423*Q1423</f>
        <v>1.0168100000000003E-2</v>
      </c>
      <c r="S1423" s="75"/>
      <c r="T1423" s="76">
        <f>N1423*S1423</f>
        <v>0</v>
      </c>
      <c r="U1423" s="22">
        <v>21</v>
      </c>
      <c r="V1423" s="22">
        <f>P1423*(U1423/100)</f>
        <v>0</v>
      </c>
      <c r="W1423" s="22">
        <f>P1423+V1423</f>
        <v>0</v>
      </c>
      <c r="X1423" s="73"/>
      <c r="Y1423" s="72" t="s">
        <v>3134</v>
      </c>
      <c r="Z1423" s="72" t="s">
        <v>3133</v>
      </c>
      <c r="AA1423" s="143" t="s">
        <v>295</v>
      </c>
      <c r="AB1423" s="24" t="s">
        <v>294</v>
      </c>
    </row>
    <row r="1424" spans="6:28" s="71" customFormat="1" outlineLevel="4">
      <c r="F1424" s="17">
        <v>665</v>
      </c>
      <c r="G1424" s="18" t="s">
        <v>2929</v>
      </c>
      <c r="H1424" s="72" t="s">
        <v>1754</v>
      </c>
      <c r="I1424" s="72"/>
      <c r="J1424" s="73" t="s">
        <v>1425</v>
      </c>
      <c r="K1424" s="18" t="s">
        <v>2935</v>
      </c>
      <c r="L1424" s="74">
        <v>1016.8100000000002</v>
      </c>
      <c r="M1424" s="21">
        <v>0</v>
      </c>
      <c r="N1424" s="74">
        <f>L1424*(1+M1424/100)</f>
        <v>1016.8100000000002</v>
      </c>
      <c r="O1424" s="145"/>
      <c r="P1424" s="22">
        <f>N1424*O1424</f>
        <v>0</v>
      </c>
      <c r="Q1424" s="75">
        <v>2.0000000000000001E-4</v>
      </c>
      <c r="R1424" s="76">
        <f>N1424*Q1424</f>
        <v>0.20336200000000004</v>
      </c>
      <c r="S1424" s="75"/>
      <c r="T1424" s="76">
        <f>N1424*S1424</f>
        <v>0</v>
      </c>
      <c r="U1424" s="22">
        <v>21</v>
      </c>
      <c r="V1424" s="22">
        <f>P1424*(U1424/100)</f>
        <v>0</v>
      </c>
      <c r="W1424" s="22">
        <f>P1424+V1424</f>
        <v>0</v>
      </c>
      <c r="X1424" s="73"/>
      <c r="Y1424" s="72" t="s">
        <v>3134</v>
      </c>
      <c r="Z1424" s="72" t="s">
        <v>3133</v>
      </c>
      <c r="AA1424" s="143" t="s">
        <v>295</v>
      </c>
      <c r="AB1424" s="24" t="s">
        <v>294</v>
      </c>
    </row>
    <row r="1425" spans="6:28" s="71" customFormat="1" outlineLevel="4">
      <c r="F1425" s="17">
        <v>666</v>
      </c>
      <c r="G1425" s="18" t="s">
        <v>2929</v>
      </c>
      <c r="H1425" s="72" t="s">
        <v>1756</v>
      </c>
      <c r="I1425" s="72"/>
      <c r="J1425" s="73" t="s">
        <v>1578</v>
      </c>
      <c r="K1425" s="18" t="s">
        <v>2935</v>
      </c>
      <c r="L1425" s="74">
        <v>1016.8100000000002</v>
      </c>
      <c r="M1425" s="21">
        <v>0</v>
      </c>
      <c r="N1425" s="74">
        <f>L1425*(1+M1425/100)</f>
        <v>1016.8100000000002</v>
      </c>
      <c r="O1425" s="145"/>
      <c r="P1425" s="22">
        <f>N1425*O1425</f>
        <v>0</v>
      </c>
      <c r="Q1425" s="75">
        <v>4.0000000000000002E-4</v>
      </c>
      <c r="R1425" s="76">
        <f>N1425*Q1425</f>
        <v>0.40672400000000009</v>
      </c>
      <c r="S1425" s="75"/>
      <c r="T1425" s="76">
        <f>N1425*S1425</f>
        <v>0</v>
      </c>
      <c r="U1425" s="22">
        <v>21</v>
      </c>
      <c r="V1425" s="22">
        <f>P1425*(U1425/100)</f>
        <v>0</v>
      </c>
      <c r="W1425" s="22">
        <f>P1425+V1425</f>
        <v>0</v>
      </c>
      <c r="X1425" s="73"/>
      <c r="Y1425" s="72" t="s">
        <v>3134</v>
      </c>
      <c r="Z1425" s="72" t="s">
        <v>3133</v>
      </c>
      <c r="AA1425" s="143" t="s">
        <v>295</v>
      </c>
      <c r="AB1425" s="24" t="s">
        <v>294</v>
      </c>
    </row>
    <row r="1426" spans="6:28" s="120" customFormat="1" ht="12.75" customHeight="1" outlineLevel="4">
      <c r="F1426" s="121"/>
      <c r="G1426" s="122"/>
      <c r="H1426" s="122"/>
      <c r="I1426" s="122"/>
      <c r="J1426" s="123"/>
      <c r="K1426" s="122"/>
      <c r="L1426" s="124"/>
      <c r="M1426" s="125"/>
      <c r="N1426" s="124"/>
      <c r="O1426" s="125"/>
      <c r="P1426" s="126"/>
      <c r="Q1426" s="127"/>
      <c r="R1426" s="125"/>
      <c r="S1426" s="125"/>
      <c r="T1426" s="125"/>
      <c r="U1426" s="128" t="s">
        <v>2908</v>
      </c>
      <c r="V1426" s="125"/>
      <c r="W1426" s="125"/>
      <c r="X1426" s="125"/>
      <c r="Y1426" s="122"/>
      <c r="Z1426" s="122"/>
      <c r="AB1426" s="24" t="s">
        <v>294</v>
      </c>
    </row>
    <row r="1427" spans="6:28" s="62" customFormat="1" ht="16.5" customHeight="1" outlineLevel="3">
      <c r="F1427" s="63"/>
      <c r="G1427" s="6"/>
      <c r="H1427" s="64"/>
      <c r="I1427" s="64"/>
      <c r="J1427" s="64" t="s">
        <v>1282</v>
      </c>
      <c r="K1427" s="6"/>
      <c r="L1427" s="65"/>
      <c r="M1427" s="66"/>
      <c r="N1427" s="65"/>
      <c r="O1427" s="66"/>
      <c r="P1427" s="67">
        <f>SUBTOTAL(9,P1428:P1441)</f>
        <v>0</v>
      </c>
      <c r="Q1427" s="68"/>
      <c r="R1427" s="69">
        <f>SUBTOTAL(9,R1428:R1441)</f>
        <v>1.9190456999999999</v>
      </c>
      <c r="S1427" s="66"/>
      <c r="T1427" s="69">
        <f>SUBTOTAL(9,T1428:T1441)</f>
        <v>2.20038</v>
      </c>
      <c r="U1427" s="118" t="s">
        <v>2908</v>
      </c>
      <c r="V1427" s="67">
        <f>SUBTOTAL(9,V1428:V1441)</f>
        <v>0</v>
      </c>
      <c r="W1427" s="67">
        <f>SUBTOTAL(9,W1428:W1441)</f>
        <v>0</v>
      </c>
      <c r="X1427" s="70"/>
      <c r="Y1427" s="26"/>
      <c r="Z1427" s="26"/>
      <c r="AB1427" s="24" t="s">
        <v>294</v>
      </c>
    </row>
    <row r="1428" spans="6:28" s="71" customFormat="1" outlineLevel="4">
      <c r="F1428" s="17">
        <v>667</v>
      </c>
      <c r="G1428" s="18" t="s">
        <v>2929</v>
      </c>
      <c r="H1428" s="72" t="s">
        <v>4393</v>
      </c>
      <c r="I1428" s="72"/>
      <c r="J1428" s="73" t="s">
        <v>1382</v>
      </c>
      <c r="K1428" s="18" t="s">
        <v>2935</v>
      </c>
      <c r="L1428" s="74">
        <v>157.16999999999999</v>
      </c>
      <c r="M1428" s="21"/>
      <c r="N1428" s="74">
        <f>L1428*(1+M1428/100)</f>
        <v>157.16999999999999</v>
      </c>
      <c r="O1428" s="145"/>
      <c r="P1428" s="22">
        <f>N1428*O1428</f>
        <v>0</v>
      </c>
      <c r="Q1428" s="75"/>
      <c r="R1428" s="76">
        <f>N1428*Q1428</f>
        <v>0</v>
      </c>
      <c r="S1428" s="75">
        <v>1.4E-2</v>
      </c>
      <c r="T1428" s="76">
        <f>N1428*S1428</f>
        <v>2.20038</v>
      </c>
      <c r="U1428" s="22">
        <v>21</v>
      </c>
      <c r="V1428" s="22">
        <f>P1428*(U1428/100)</f>
        <v>0</v>
      </c>
      <c r="W1428" s="22">
        <f>P1428+V1428</f>
        <v>0</v>
      </c>
      <c r="X1428" s="73"/>
      <c r="Y1428" s="72" t="s">
        <v>3134</v>
      </c>
      <c r="Z1428" s="72" t="s">
        <v>3133</v>
      </c>
      <c r="AA1428" s="143" t="s">
        <v>296</v>
      </c>
      <c r="AB1428" s="24" t="s">
        <v>294</v>
      </c>
    </row>
    <row r="1429" spans="6:28" s="77" customFormat="1" outlineLevel="5">
      <c r="F1429" s="78"/>
      <c r="G1429" s="79"/>
      <c r="H1429" s="79"/>
      <c r="I1429" s="79"/>
      <c r="J1429" s="80" t="s">
        <v>2555</v>
      </c>
      <c r="K1429" s="79"/>
      <c r="L1429" s="81">
        <v>17.29</v>
      </c>
      <c r="M1429" s="82"/>
      <c r="N1429" s="83"/>
      <c r="O1429" s="82"/>
      <c r="P1429" s="84"/>
      <c r="Q1429" s="85"/>
      <c r="R1429" s="82"/>
      <c r="S1429" s="82"/>
      <c r="T1429" s="82"/>
      <c r="U1429" s="119" t="s">
        <v>2908</v>
      </c>
      <c r="V1429" s="82"/>
      <c r="W1429" s="82"/>
      <c r="X1429" s="80"/>
      <c r="Y1429" s="79"/>
      <c r="Z1429" s="79"/>
      <c r="AB1429" s="24" t="s">
        <v>294</v>
      </c>
    </row>
    <row r="1430" spans="6:28" s="77" customFormat="1" outlineLevel="5">
      <c r="F1430" s="78"/>
      <c r="G1430" s="79"/>
      <c r="H1430" s="79"/>
      <c r="I1430" s="79"/>
      <c r="J1430" s="80" t="s">
        <v>2558</v>
      </c>
      <c r="K1430" s="79"/>
      <c r="L1430" s="81">
        <v>65.53</v>
      </c>
      <c r="M1430" s="82"/>
      <c r="N1430" s="83"/>
      <c r="O1430" s="82"/>
      <c r="P1430" s="84"/>
      <c r="Q1430" s="85"/>
      <c r="R1430" s="82"/>
      <c r="S1430" s="82"/>
      <c r="T1430" s="82"/>
      <c r="U1430" s="119" t="s">
        <v>2908</v>
      </c>
      <c r="V1430" s="82"/>
      <c r="W1430" s="82"/>
      <c r="X1430" s="80"/>
      <c r="Y1430" s="79"/>
      <c r="Z1430" s="79"/>
      <c r="AB1430" s="24" t="s">
        <v>294</v>
      </c>
    </row>
    <row r="1431" spans="6:28" s="77" customFormat="1" outlineLevel="5">
      <c r="F1431" s="78"/>
      <c r="G1431" s="79"/>
      <c r="H1431" s="79"/>
      <c r="I1431" s="79"/>
      <c r="J1431" s="80" t="s">
        <v>2559</v>
      </c>
      <c r="K1431" s="79"/>
      <c r="L1431" s="81">
        <v>23.01</v>
      </c>
      <c r="M1431" s="82"/>
      <c r="N1431" s="83"/>
      <c r="O1431" s="82"/>
      <c r="P1431" s="84"/>
      <c r="Q1431" s="85"/>
      <c r="R1431" s="82"/>
      <c r="S1431" s="82"/>
      <c r="T1431" s="82"/>
      <c r="U1431" s="119" t="s">
        <v>2908</v>
      </c>
      <c r="V1431" s="82"/>
      <c r="W1431" s="82"/>
      <c r="X1431" s="80"/>
      <c r="Y1431" s="79"/>
      <c r="Z1431" s="79"/>
      <c r="AB1431" s="24" t="s">
        <v>294</v>
      </c>
    </row>
    <row r="1432" spans="6:28" s="77" customFormat="1" outlineLevel="5">
      <c r="F1432" s="78"/>
      <c r="G1432" s="79"/>
      <c r="H1432" s="79"/>
      <c r="I1432" s="79"/>
      <c r="J1432" s="80" t="s">
        <v>2561</v>
      </c>
      <c r="K1432" s="79"/>
      <c r="L1432" s="81">
        <v>12.12</v>
      </c>
      <c r="M1432" s="82"/>
      <c r="N1432" s="83"/>
      <c r="O1432" s="82"/>
      <c r="P1432" s="84"/>
      <c r="Q1432" s="85"/>
      <c r="R1432" s="82"/>
      <c r="S1432" s="82"/>
      <c r="T1432" s="82"/>
      <c r="U1432" s="119" t="s">
        <v>2908</v>
      </c>
      <c r="V1432" s="82"/>
      <c r="W1432" s="82"/>
      <c r="X1432" s="80"/>
      <c r="Y1432" s="79"/>
      <c r="Z1432" s="79"/>
      <c r="AB1432" s="24" t="s">
        <v>294</v>
      </c>
    </row>
    <row r="1433" spans="6:28" s="77" customFormat="1" outlineLevel="5">
      <c r="F1433" s="78"/>
      <c r="G1433" s="79"/>
      <c r="H1433" s="79"/>
      <c r="I1433" s="79"/>
      <c r="J1433" s="80" t="s">
        <v>2563</v>
      </c>
      <c r="K1433" s="79"/>
      <c r="L1433" s="81">
        <v>23.71</v>
      </c>
      <c r="M1433" s="82"/>
      <c r="N1433" s="83"/>
      <c r="O1433" s="82"/>
      <c r="P1433" s="84"/>
      <c r="Q1433" s="85"/>
      <c r="R1433" s="82"/>
      <c r="S1433" s="82"/>
      <c r="T1433" s="82"/>
      <c r="U1433" s="119" t="s">
        <v>2908</v>
      </c>
      <c r="V1433" s="82"/>
      <c r="W1433" s="82"/>
      <c r="X1433" s="80"/>
      <c r="Y1433" s="79"/>
      <c r="Z1433" s="79"/>
      <c r="AB1433" s="24" t="s">
        <v>294</v>
      </c>
    </row>
    <row r="1434" spans="6:28" s="77" customFormat="1" outlineLevel="5">
      <c r="F1434" s="78"/>
      <c r="G1434" s="79"/>
      <c r="H1434" s="79"/>
      <c r="I1434" s="79"/>
      <c r="J1434" s="80" t="s">
        <v>2517</v>
      </c>
      <c r="K1434" s="79"/>
      <c r="L1434" s="81">
        <v>6.7</v>
      </c>
      <c r="M1434" s="82"/>
      <c r="N1434" s="83"/>
      <c r="O1434" s="82"/>
      <c r="P1434" s="84"/>
      <c r="Q1434" s="85"/>
      <c r="R1434" s="82"/>
      <c r="S1434" s="82"/>
      <c r="T1434" s="82"/>
      <c r="U1434" s="119" t="s">
        <v>2908</v>
      </c>
      <c r="V1434" s="82"/>
      <c r="W1434" s="82"/>
      <c r="X1434" s="80"/>
      <c r="Y1434" s="79"/>
      <c r="Z1434" s="79"/>
      <c r="AB1434" s="24" t="s">
        <v>294</v>
      </c>
    </row>
    <row r="1435" spans="6:28" s="77" customFormat="1" outlineLevel="5">
      <c r="F1435" s="78"/>
      <c r="G1435" s="79"/>
      <c r="H1435" s="79"/>
      <c r="I1435" s="79"/>
      <c r="J1435" s="80" t="s">
        <v>2413</v>
      </c>
      <c r="K1435" s="79"/>
      <c r="L1435" s="81">
        <v>2.57</v>
      </c>
      <c r="M1435" s="82"/>
      <c r="N1435" s="83"/>
      <c r="O1435" s="82"/>
      <c r="P1435" s="84"/>
      <c r="Q1435" s="85"/>
      <c r="R1435" s="82"/>
      <c r="S1435" s="82"/>
      <c r="T1435" s="82"/>
      <c r="U1435" s="119" t="s">
        <v>2908</v>
      </c>
      <c r="V1435" s="82"/>
      <c r="W1435" s="82"/>
      <c r="X1435" s="80"/>
      <c r="Y1435" s="79"/>
      <c r="Z1435" s="79"/>
      <c r="AB1435" s="24" t="s">
        <v>294</v>
      </c>
    </row>
    <row r="1436" spans="6:28" s="77" customFormat="1" outlineLevel="5">
      <c r="F1436" s="78"/>
      <c r="G1436" s="79"/>
      <c r="H1436" s="79"/>
      <c r="I1436" s="79"/>
      <c r="J1436" s="80" t="s">
        <v>2415</v>
      </c>
      <c r="K1436" s="79"/>
      <c r="L1436" s="81">
        <v>4.33</v>
      </c>
      <c r="M1436" s="82"/>
      <c r="N1436" s="83"/>
      <c r="O1436" s="82"/>
      <c r="P1436" s="84"/>
      <c r="Q1436" s="85"/>
      <c r="R1436" s="82"/>
      <c r="S1436" s="82"/>
      <c r="T1436" s="82"/>
      <c r="U1436" s="119" t="s">
        <v>2908</v>
      </c>
      <c r="V1436" s="82"/>
      <c r="W1436" s="82"/>
      <c r="X1436" s="80"/>
      <c r="Y1436" s="79"/>
      <c r="Z1436" s="79"/>
      <c r="AB1436" s="24" t="s">
        <v>294</v>
      </c>
    </row>
    <row r="1437" spans="6:28" s="77" customFormat="1" outlineLevel="5">
      <c r="F1437" s="78"/>
      <c r="G1437" s="79"/>
      <c r="H1437" s="79"/>
      <c r="I1437" s="79"/>
      <c r="J1437" s="80" t="s">
        <v>2427</v>
      </c>
      <c r="K1437" s="79"/>
      <c r="L1437" s="81">
        <v>1.91</v>
      </c>
      <c r="M1437" s="82"/>
      <c r="N1437" s="83"/>
      <c r="O1437" s="82"/>
      <c r="P1437" s="84"/>
      <c r="Q1437" s="85"/>
      <c r="R1437" s="82"/>
      <c r="S1437" s="82"/>
      <c r="T1437" s="82"/>
      <c r="U1437" s="119" t="s">
        <v>2908</v>
      </c>
      <c r="V1437" s="82"/>
      <c r="W1437" s="82"/>
      <c r="X1437" s="80"/>
      <c r="Y1437" s="79"/>
      <c r="Z1437" s="79"/>
      <c r="AB1437" s="24" t="s">
        <v>294</v>
      </c>
    </row>
    <row r="1438" spans="6:28" s="71" customFormat="1" outlineLevel="4">
      <c r="F1438" s="17">
        <v>668</v>
      </c>
      <c r="G1438" s="18" t="s">
        <v>2929</v>
      </c>
      <c r="H1438" s="72" t="s">
        <v>4396</v>
      </c>
      <c r="I1438" s="72"/>
      <c r="J1438" s="73" t="s">
        <v>1594</v>
      </c>
      <c r="K1438" s="18" t="s">
        <v>2935</v>
      </c>
      <c r="L1438" s="74">
        <v>157.16999999999999</v>
      </c>
      <c r="M1438" s="21">
        <v>0</v>
      </c>
      <c r="N1438" s="74">
        <f>L1438*(1+M1438/100)</f>
        <v>157.16999999999999</v>
      </c>
      <c r="O1438" s="145"/>
      <c r="P1438" s="22">
        <f>N1438*O1438</f>
        <v>0</v>
      </c>
      <c r="Q1438" s="75"/>
      <c r="R1438" s="76">
        <f>N1438*Q1438</f>
        <v>0</v>
      </c>
      <c r="S1438" s="75"/>
      <c r="T1438" s="76">
        <f>N1438*S1438</f>
        <v>0</v>
      </c>
      <c r="U1438" s="22">
        <v>21</v>
      </c>
      <c r="V1438" s="22">
        <f>P1438*(U1438/100)</f>
        <v>0</v>
      </c>
      <c r="W1438" s="22">
        <f>P1438+V1438</f>
        <v>0</v>
      </c>
      <c r="X1438" s="73"/>
      <c r="Y1438" s="72" t="s">
        <v>3134</v>
      </c>
      <c r="Z1438" s="72" t="s">
        <v>3133</v>
      </c>
      <c r="AA1438" s="143" t="s">
        <v>296</v>
      </c>
      <c r="AB1438" s="24" t="s">
        <v>294</v>
      </c>
    </row>
    <row r="1439" spans="6:28" s="71" customFormat="1" ht="24" outlineLevel="4">
      <c r="F1439" s="17">
        <v>669</v>
      </c>
      <c r="G1439" s="18" t="s">
        <v>2929</v>
      </c>
      <c r="H1439" s="72" t="s">
        <v>1710</v>
      </c>
      <c r="I1439" s="72"/>
      <c r="J1439" s="73" t="s">
        <v>1073</v>
      </c>
      <c r="K1439" s="18" t="s">
        <v>2935</v>
      </c>
      <c r="L1439" s="74">
        <v>157.16999999999999</v>
      </c>
      <c r="M1439" s="21">
        <v>0</v>
      </c>
      <c r="N1439" s="74">
        <f>L1439*(1+M1439/100)</f>
        <v>157.16999999999999</v>
      </c>
      <c r="O1439" s="145"/>
      <c r="P1439" s="22">
        <f>N1439*O1439</f>
        <v>0</v>
      </c>
      <c r="Q1439" s="75">
        <v>5.7099999999999998E-3</v>
      </c>
      <c r="R1439" s="76">
        <f>N1439*Q1439</f>
        <v>0.89744069999999987</v>
      </c>
      <c r="S1439" s="75"/>
      <c r="T1439" s="76">
        <f>N1439*S1439</f>
        <v>0</v>
      </c>
      <c r="U1439" s="22">
        <v>21</v>
      </c>
      <c r="V1439" s="22">
        <f>P1439*(U1439/100)</f>
        <v>0</v>
      </c>
      <c r="W1439" s="22">
        <f>P1439+V1439</f>
        <v>0</v>
      </c>
      <c r="X1439" s="73"/>
      <c r="Y1439" s="72" t="s">
        <v>3134</v>
      </c>
      <c r="Z1439" s="72" t="s">
        <v>3133</v>
      </c>
      <c r="AA1439" s="143" t="s">
        <v>295</v>
      </c>
      <c r="AB1439" s="24" t="s">
        <v>294</v>
      </c>
    </row>
    <row r="1440" spans="6:28" s="71" customFormat="1" outlineLevel="4">
      <c r="F1440" s="17">
        <v>670</v>
      </c>
      <c r="G1440" s="18" t="s">
        <v>2929</v>
      </c>
      <c r="H1440" s="72" t="s">
        <v>1712</v>
      </c>
      <c r="I1440" s="72"/>
      <c r="J1440" s="73" t="s">
        <v>1823</v>
      </c>
      <c r="K1440" s="18" t="s">
        <v>2935</v>
      </c>
      <c r="L1440" s="74">
        <v>157.16999999999999</v>
      </c>
      <c r="M1440" s="21">
        <v>0</v>
      </c>
      <c r="N1440" s="74">
        <f>L1440*(1+M1440/100)</f>
        <v>157.16999999999999</v>
      </c>
      <c r="O1440" s="145"/>
      <c r="P1440" s="22">
        <f>N1440*O1440</f>
        <v>0</v>
      </c>
      <c r="Q1440" s="75">
        <v>6.4999999999999997E-3</v>
      </c>
      <c r="R1440" s="76">
        <f>N1440*Q1440</f>
        <v>1.0216049999999999</v>
      </c>
      <c r="S1440" s="75"/>
      <c r="T1440" s="76">
        <f>N1440*S1440</f>
        <v>0</v>
      </c>
      <c r="U1440" s="22">
        <v>21</v>
      </c>
      <c r="V1440" s="22">
        <f>P1440*(U1440/100)</f>
        <v>0</v>
      </c>
      <c r="W1440" s="22">
        <f>P1440+V1440</f>
        <v>0</v>
      </c>
      <c r="X1440" s="73"/>
      <c r="Y1440" s="72" t="s">
        <v>3134</v>
      </c>
      <c r="Z1440" s="72" t="s">
        <v>3133</v>
      </c>
      <c r="AA1440" s="143" t="s">
        <v>295</v>
      </c>
      <c r="AB1440" s="24" t="s">
        <v>294</v>
      </c>
    </row>
    <row r="1441" spans="6:28" s="120" customFormat="1" ht="12.75" customHeight="1" outlineLevel="4">
      <c r="F1441" s="121"/>
      <c r="G1441" s="122"/>
      <c r="H1441" s="122"/>
      <c r="I1441" s="122"/>
      <c r="J1441" s="123"/>
      <c r="K1441" s="122"/>
      <c r="L1441" s="124"/>
      <c r="M1441" s="125"/>
      <c r="N1441" s="124"/>
      <c r="O1441" s="125"/>
      <c r="P1441" s="126"/>
      <c r="Q1441" s="127"/>
      <c r="R1441" s="125"/>
      <c r="S1441" s="125"/>
      <c r="T1441" s="125"/>
      <c r="U1441" s="128" t="s">
        <v>2908</v>
      </c>
      <c r="V1441" s="125"/>
      <c r="W1441" s="125"/>
      <c r="X1441" s="125"/>
      <c r="Y1441" s="122"/>
      <c r="Z1441" s="122"/>
      <c r="AB1441" s="24" t="s">
        <v>294</v>
      </c>
    </row>
    <row r="1442" spans="6:28" s="62" customFormat="1" ht="16.5" customHeight="1" outlineLevel="3">
      <c r="F1442" s="63"/>
      <c r="G1442" s="6"/>
      <c r="H1442" s="64"/>
      <c r="I1442" s="64"/>
      <c r="J1442" s="64" t="s">
        <v>2832</v>
      </c>
      <c r="K1442" s="6"/>
      <c r="L1442" s="65"/>
      <c r="M1442" s="66"/>
      <c r="N1442" s="65"/>
      <c r="O1442" s="66"/>
      <c r="P1442" s="67">
        <f>SUBTOTAL(9,P1443:P1449)</f>
        <v>0</v>
      </c>
      <c r="Q1442" s="68"/>
      <c r="R1442" s="69">
        <f>SUBTOTAL(9,R1443:R1449)</f>
        <v>3.5462199999999999E-2</v>
      </c>
      <c r="S1442" s="66"/>
      <c r="T1442" s="69">
        <f>SUBTOTAL(9,T1443:T1449)</f>
        <v>7.868E-2</v>
      </c>
      <c r="U1442" s="118" t="s">
        <v>2908</v>
      </c>
      <c r="V1442" s="67">
        <f>SUBTOTAL(9,V1443:V1449)</f>
        <v>0</v>
      </c>
      <c r="W1442" s="67">
        <f>SUBTOTAL(9,W1443:W1449)</f>
        <v>0</v>
      </c>
      <c r="X1442" s="70"/>
      <c r="Y1442" s="26"/>
      <c r="Z1442" s="26"/>
      <c r="AB1442" s="24" t="s">
        <v>294</v>
      </c>
    </row>
    <row r="1443" spans="6:28" s="71" customFormat="1" outlineLevel="4">
      <c r="F1443" s="17">
        <v>671</v>
      </c>
      <c r="G1443" s="18" t="s">
        <v>2929</v>
      </c>
      <c r="H1443" s="72" t="s">
        <v>1756</v>
      </c>
      <c r="I1443" s="72"/>
      <c r="J1443" s="73" t="s">
        <v>1578</v>
      </c>
      <c r="K1443" s="18" t="s">
        <v>2935</v>
      </c>
      <c r="L1443" s="74">
        <v>5.62</v>
      </c>
      <c r="M1443" s="21">
        <v>0</v>
      </c>
      <c r="N1443" s="74">
        <f>L1443*(1+M1443/100)</f>
        <v>5.62</v>
      </c>
      <c r="O1443" s="145"/>
      <c r="P1443" s="22">
        <f>N1443*O1443</f>
        <v>0</v>
      </c>
      <c r="Q1443" s="75">
        <v>4.0000000000000002E-4</v>
      </c>
      <c r="R1443" s="76">
        <f>N1443*Q1443</f>
        <v>2.248E-3</v>
      </c>
      <c r="S1443" s="75"/>
      <c r="T1443" s="76">
        <f>N1443*S1443</f>
        <v>0</v>
      </c>
      <c r="U1443" s="22">
        <v>21</v>
      </c>
      <c r="V1443" s="22">
        <f>P1443*(U1443/100)</f>
        <v>0</v>
      </c>
      <c r="W1443" s="22">
        <f>P1443+V1443</f>
        <v>0</v>
      </c>
      <c r="X1443" s="73"/>
      <c r="Y1443" s="72" t="s">
        <v>3134</v>
      </c>
      <c r="Z1443" s="72" t="s">
        <v>3133</v>
      </c>
      <c r="AA1443" s="143" t="s">
        <v>295</v>
      </c>
      <c r="AB1443" s="24" t="s">
        <v>294</v>
      </c>
    </row>
    <row r="1444" spans="6:28" s="71" customFormat="1" outlineLevel="4">
      <c r="F1444" s="17">
        <v>672</v>
      </c>
      <c r="G1444" s="18" t="s">
        <v>2929</v>
      </c>
      <c r="H1444" s="72" t="s">
        <v>4393</v>
      </c>
      <c r="I1444" s="72"/>
      <c r="J1444" s="73" t="s">
        <v>1382</v>
      </c>
      <c r="K1444" s="18" t="s">
        <v>2935</v>
      </c>
      <c r="L1444" s="74">
        <v>5.62</v>
      </c>
      <c r="M1444" s="21"/>
      <c r="N1444" s="74">
        <f>L1444*(1+M1444/100)</f>
        <v>5.62</v>
      </c>
      <c r="O1444" s="145"/>
      <c r="P1444" s="22">
        <f>N1444*O1444</f>
        <v>0</v>
      </c>
      <c r="Q1444" s="75"/>
      <c r="R1444" s="76">
        <f>N1444*Q1444</f>
        <v>0</v>
      </c>
      <c r="S1444" s="75">
        <v>1.4E-2</v>
      </c>
      <c r="T1444" s="76">
        <f>N1444*S1444</f>
        <v>7.868E-2</v>
      </c>
      <c r="U1444" s="22">
        <v>21</v>
      </c>
      <c r="V1444" s="22">
        <f>P1444*(U1444/100)</f>
        <v>0</v>
      </c>
      <c r="W1444" s="22">
        <f>P1444+V1444</f>
        <v>0</v>
      </c>
      <c r="X1444" s="73"/>
      <c r="Y1444" s="72" t="s">
        <v>3134</v>
      </c>
      <c r="Z1444" s="72" t="s">
        <v>3133</v>
      </c>
      <c r="AA1444" s="143" t="s">
        <v>296</v>
      </c>
      <c r="AB1444" s="24" t="s">
        <v>294</v>
      </c>
    </row>
    <row r="1445" spans="6:28" s="77" customFormat="1" outlineLevel="5">
      <c r="F1445" s="78"/>
      <c r="G1445" s="79"/>
      <c r="H1445" s="79"/>
      <c r="I1445" s="79"/>
      <c r="J1445" s="80" t="s">
        <v>2417</v>
      </c>
      <c r="K1445" s="79"/>
      <c r="L1445" s="81">
        <v>5.62</v>
      </c>
      <c r="M1445" s="82"/>
      <c r="N1445" s="83"/>
      <c r="O1445" s="82"/>
      <c r="P1445" s="84"/>
      <c r="Q1445" s="85"/>
      <c r="R1445" s="82"/>
      <c r="S1445" s="82"/>
      <c r="T1445" s="82"/>
      <c r="U1445" s="119" t="s">
        <v>2908</v>
      </c>
      <c r="V1445" s="82"/>
      <c r="W1445" s="82"/>
      <c r="X1445" s="80"/>
      <c r="Y1445" s="79"/>
      <c r="Z1445" s="79"/>
      <c r="AB1445" s="24" t="s">
        <v>294</v>
      </c>
    </row>
    <row r="1446" spans="6:28" s="71" customFormat="1" outlineLevel="4">
      <c r="F1446" s="17">
        <v>673</v>
      </c>
      <c r="G1446" s="18" t="s">
        <v>2929</v>
      </c>
      <c r="H1446" s="72" t="s">
        <v>4396</v>
      </c>
      <c r="I1446" s="72"/>
      <c r="J1446" s="73" t="s">
        <v>1594</v>
      </c>
      <c r="K1446" s="18" t="s">
        <v>2935</v>
      </c>
      <c r="L1446" s="74">
        <v>5.62</v>
      </c>
      <c r="M1446" s="21">
        <v>0</v>
      </c>
      <c r="N1446" s="74">
        <f>L1446*(1+M1446/100)</f>
        <v>5.62</v>
      </c>
      <c r="O1446" s="145"/>
      <c r="P1446" s="22">
        <f>N1446*O1446</f>
        <v>0</v>
      </c>
      <c r="Q1446" s="75"/>
      <c r="R1446" s="76">
        <f>N1446*Q1446</f>
        <v>0</v>
      </c>
      <c r="S1446" s="75"/>
      <c r="T1446" s="76">
        <f>N1446*S1446</f>
        <v>0</v>
      </c>
      <c r="U1446" s="22">
        <v>21</v>
      </c>
      <c r="V1446" s="22">
        <f>P1446*(U1446/100)</f>
        <v>0</v>
      </c>
      <c r="W1446" s="22">
        <f>P1446+V1446</f>
        <v>0</v>
      </c>
      <c r="X1446" s="73"/>
      <c r="Y1446" s="72" t="s">
        <v>3134</v>
      </c>
      <c r="Z1446" s="72" t="s">
        <v>3133</v>
      </c>
      <c r="AA1446" s="143" t="s">
        <v>296</v>
      </c>
      <c r="AB1446" s="24" t="s">
        <v>294</v>
      </c>
    </row>
    <row r="1447" spans="6:28" s="71" customFormat="1" outlineLevel="4">
      <c r="F1447" s="17">
        <v>674</v>
      </c>
      <c r="G1447" s="18" t="s">
        <v>2929</v>
      </c>
      <c r="H1447" s="72" t="s">
        <v>1711</v>
      </c>
      <c r="I1447" s="72"/>
      <c r="J1447" s="73" t="s">
        <v>846</v>
      </c>
      <c r="K1447" s="18" t="s">
        <v>2935</v>
      </c>
      <c r="L1447" s="74">
        <v>5.62</v>
      </c>
      <c r="M1447" s="21">
        <v>0</v>
      </c>
      <c r="N1447" s="74">
        <f>L1447*(1+M1447/100)</f>
        <v>5.62</v>
      </c>
      <c r="O1447" s="145"/>
      <c r="P1447" s="22">
        <f>N1447*O1447</f>
        <v>0</v>
      </c>
      <c r="Q1447" s="75">
        <v>5.7099999999999998E-3</v>
      </c>
      <c r="R1447" s="76">
        <f>N1447*Q1447</f>
        <v>3.2090199999999999E-2</v>
      </c>
      <c r="S1447" s="75"/>
      <c r="T1447" s="76">
        <f>N1447*S1447</f>
        <v>0</v>
      </c>
      <c r="U1447" s="22">
        <v>21</v>
      </c>
      <c r="V1447" s="22">
        <f>P1447*(U1447/100)</f>
        <v>0</v>
      </c>
      <c r="W1447" s="22">
        <f>P1447+V1447</f>
        <v>0</v>
      </c>
      <c r="X1447" s="73"/>
      <c r="Y1447" s="72" t="s">
        <v>3134</v>
      </c>
      <c r="Z1447" s="72" t="s">
        <v>3133</v>
      </c>
      <c r="AA1447" s="143" t="s">
        <v>295</v>
      </c>
      <c r="AB1447" s="24" t="s">
        <v>294</v>
      </c>
    </row>
    <row r="1448" spans="6:28" s="71" customFormat="1" outlineLevel="4">
      <c r="F1448" s="17">
        <v>675</v>
      </c>
      <c r="G1448" s="18" t="s">
        <v>2929</v>
      </c>
      <c r="H1448" s="72" t="s">
        <v>1754</v>
      </c>
      <c r="I1448" s="72"/>
      <c r="J1448" s="73" t="s">
        <v>1425</v>
      </c>
      <c r="K1448" s="18" t="s">
        <v>2935</v>
      </c>
      <c r="L1448" s="74">
        <v>5.62</v>
      </c>
      <c r="M1448" s="21">
        <v>0</v>
      </c>
      <c r="N1448" s="74">
        <f>L1448*(1+M1448/100)</f>
        <v>5.62</v>
      </c>
      <c r="O1448" s="145"/>
      <c r="P1448" s="22">
        <f>N1448*O1448</f>
        <v>0</v>
      </c>
      <c r="Q1448" s="75">
        <v>2.0000000000000001E-4</v>
      </c>
      <c r="R1448" s="76">
        <f>N1448*Q1448</f>
        <v>1.124E-3</v>
      </c>
      <c r="S1448" s="75"/>
      <c r="T1448" s="76">
        <f>N1448*S1448</f>
        <v>0</v>
      </c>
      <c r="U1448" s="22">
        <v>21</v>
      </c>
      <c r="V1448" s="22">
        <f>P1448*(U1448/100)</f>
        <v>0</v>
      </c>
      <c r="W1448" s="22">
        <f>P1448+V1448</f>
        <v>0</v>
      </c>
      <c r="X1448" s="73"/>
      <c r="Y1448" s="72" t="s">
        <v>3134</v>
      </c>
      <c r="Z1448" s="72" t="s">
        <v>3133</v>
      </c>
      <c r="AA1448" s="143" t="s">
        <v>295</v>
      </c>
      <c r="AB1448" s="24" t="s">
        <v>294</v>
      </c>
    </row>
    <row r="1449" spans="6:28" s="120" customFormat="1" ht="12.75" customHeight="1" outlineLevel="4">
      <c r="F1449" s="121"/>
      <c r="G1449" s="122"/>
      <c r="H1449" s="122"/>
      <c r="I1449" s="122"/>
      <c r="J1449" s="123"/>
      <c r="K1449" s="122"/>
      <c r="L1449" s="124"/>
      <c r="M1449" s="125"/>
      <c r="N1449" s="124"/>
      <c r="O1449" s="125"/>
      <c r="P1449" s="126"/>
      <c r="Q1449" s="127"/>
      <c r="R1449" s="125"/>
      <c r="S1449" s="125"/>
      <c r="T1449" s="125"/>
      <c r="U1449" s="128" t="s">
        <v>2908</v>
      </c>
      <c r="V1449" s="125"/>
      <c r="W1449" s="125"/>
      <c r="X1449" s="125"/>
      <c r="Y1449" s="122"/>
      <c r="Z1449" s="122"/>
      <c r="AB1449" s="24" t="s">
        <v>294</v>
      </c>
    </row>
    <row r="1450" spans="6:28" s="62" customFormat="1" ht="16.5" customHeight="1" outlineLevel="3">
      <c r="F1450" s="63"/>
      <c r="G1450" s="6"/>
      <c r="H1450" s="64"/>
      <c r="I1450" s="64"/>
      <c r="J1450" s="64" t="s">
        <v>1306</v>
      </c>
      <c r="K1450" s="6"/>
      <c r="L1450" s="65"/>
      <c r="M1450" s="66"/>
      <c r="N1450" s="65"/>
      <c r="O1450" s="66"/>
      <c r="P1450" s="67">
        <f>SUBTOTAL(9,P1451:P1459)</f>
        <v>0</v>
      </c>
      <c r="Q1450" s="68"/>
      <c r="R1450" s="69">
        <f>SUBTOTAL(9,R1451:R1459)</f>
        <v>0.1080511</v>
      </c>
      <c r="S1450" s="66"/>
      <c r="T1450" s="69">
        <f>SUBTOTAL(9,T1451:T1459)</f>
        <v>0</v>
      </c>
      <c r="U1450" s="118" t="s">
        <v>2908</v>
      </c>
      <c r="V1450" s="67">
        <f>SUBTOTAL(9,V1451:V1459)</f>
        <v>0</v>
      </c>
      <c r="W1450" s="67">
        <f>SUBTOTAL(9,W1451:W1459)</f>
        <v>0</v>
      </c>
      <c r="X1450" s="70"/>
      <c r="Y1450" s="26"/>
      <c r="Z1450" s="26"/>
      <c r="AB1450" s="24" t="s">
        <v>294</v>
      </c>
    </row>
    <row r="1451" spans="6:28" s="71" customFormat="1" outlineLevel="4">
      <c r="F1451" s="17">
        <v>676</v>
      </c>
      <c r="G1451" s="18" t="s">
        <v>2929</v>
      </c>
      <c r="H1451" s="72" t="s">
        <v>4396</v>
      </c>
      <c r="I1451" s="72"/>
      <c r="J1451" s="73" t="s">
        <v>1594</v>
      </c>
      <c r="K1451" s="18" t="s">
        <v>2935</v>
      </c>
      <c r="L1451" s="74">
        <v>19.61</v>
      </c>
      <c r="M1451" s="21"/>
      <c r="N1451" s="74">
        <f>L1451*(1+M1451/100)</f>
        <v>19.61</v>
      </c>
      <c r="O1451" s="145"/>
      <c r="P1451" s="22">
        <f>N1451*O1451</f>
        <v>0</v>
      </c>
      <c r="Q1451" s="75"/>
      <c r="R1451" s="76">
        <f>N1451*Q1451</f>
        <v>0</v>
      </c>
      <c r="S1451" s="75"/>
      <c r="T1451" s="76">
        <f>N1451*S1451</f>
        <v>0</v>
      </c>
      <c r="U1451" s="22">
        <v>21</v>
      </c>
      <c r="V1451" s="22">
        <f>P1451*(U1451/100)</f>
        <v>0</v>
      </c>
      <c r="W1451" s="22">
        <f>P1451+V1451</f>
        <v>0</v>
      </c>
      <c r="X1451" s="73"/>
      <c r="Y1451" s="72" t="s">
        <v>3134</v>
      </c>
      <c r="Z1451" s="72" t="s">
        <v>3133</v>
      </c>
      <c r="AA1451" s="143" t="s">
        <v>296</v>
      </c>
      <c r="AB1451" s="24" t="s">
        <v>294</v>
      </c>
    </row>
    <row r="1452" spans="6:28" s="77" customFormat="1" outlineLevel="5">
      <c r="F1452" s="78"/>
      <c r="G1452" s="79"/>
      <c r="H1452" s="79"/>
      <c r="I1452" s="79"/>
      <c r="J1452" s="80" t="s">
        <v>1137</v>
      </c>
      <c r="K1452" s="79"/>
      <c r="L1452" s="81">
        <v>19.61</v>
      </c>
      <c r="M1452" s="82"/>
      <c r="N1452" s="83"/>
      <c r="O1452" s="82"/>
      <c r="P1452" s="84"/>
      <c r="Q1452" s="85"/>
      <c r="R1452" s="82"/>
      <c r="S1452" s="82"/>
      <c r="T1452" s="82"/>
      <c r="U1452" s="119" t="s">
        <v>2908</v>
      </c>
      <c r="V1452" s="82"/>
      <c r="W1452" s="82"/>
      <c r="X1452" s="80"/>
      <c r="Y1452" s="79"/>
      <c r="Z1452" s="79"/>
      <c r="AB1452" s="24" t="s">
        <v>294</v>
      </c>
    </row>
    <row r="1453" spans="6:28" s="71" customFormat="1" outlineLevel="4">
      <c r="F1453" s="17">
        <v>677</v>
      </c>
      <c r="G1453" s="18" t="s">
        <v>2929</v>
      </c>
      <c r="H1453" s="72" t="s">
        <v>1723</v>
      </c>
      <c r="I1453" s="72"/>
      <c r="J1453" s="73" t="s">
        <v>991</v>
      </c>
      <c r="K1453" s="18" t="s">
        <v>2935</v>
      </c>
      <c r="L1453" s="74">
        <v>0.98050000000000004</v>
      </c>
      <c r="M1453" s="21">
        <v>0</v>
      </c>
      <c r="N1453" s="74">
        <f>L1453*(1+M1453/100)</f>
        <v>0.98050000000000004</v>
      </c>
      <c r="O1453" s="145"/>
      <c r="P1453" s="22">
        <f>N1453*O1453</f>
        <v>0</v>
      </c>
      <c r="Q1453" s="75"/>
      <c r="R1453" s="76">
        <f>N1453*Q1453</f>
        <v>0</v>
      </c>
      <c r="S1453" s="75"/>
      <c r="T1453" s="76">
        <f>N1453*S1453</f>
        <v>0</v>
      </c>
      <c r="U1453" s="22">
        <v>21</v>
      </c>
      <c r="V1453" s="22">
        <f>P1453*(U1453/100)</f>
        <v>0</v>
      </c>
      <c r="W1453" s="22">
        <f>P1453+V1453</f>
        <v>0</v>
      </c>
      <c r="X1453" s="73"/>
      <c r="Y1453" s="72" t="s">
        <v>3134</v>
      </c>
      <c r="Z1453" s="72" t="s">
        <v>3133</v>
      </c>
      <c r="AA1453" s="143" t="s">
        <v>295</v>
      </c>
      <c r="AB1453" s="24" t="s">
        <v>294</v>
      </c>
    </row>
    <row r="1454" spans="6:28" s="71" customFormat="1" outlineLevel="4">
      <c r="F1454" s="17">
        <v>678</v>
      </c>
      <c r="G1454" s="18" t="s">
        <v>2906</v>
      </c>
      <c r="H1454" s="72" t="s">
        <v>3713</v>
      </c>
      <c r="I1454" s="72"/>
      <c r="J1454" s="73" t="s">
        <v>1520</v>
      </c>
      <c r="K1454" s="18" t="s">
        <v>2933</v>
      </c>
      <c r="L1454" s="74">
        <v>0.19610000000000002</v>
      </c>
      <c r="M1454" s="21"/>
      <c r="N1454" s="74">
        <f>L1454*(1+M1454/100)</f>
        <v>0.19610000000000002</v>
      </c>
      <c r="O1454" s="145"/>
      <c r="P1454" s="22">
        <f>N1454*O1454</f>
        <v>0</v>
      </c>
      <c r="Q1454" s="75">
        <v>1E-3</v>
      </c>
      <c r="R1454" s="76">
        <f>N1454*Q1454</f>
        <v>1.9610000000000002E-4</v>
      </c>
      <c r="S1454" s="75"/>
      <c r="T1454" s="76">
        <f>N1454*S1454</f>
        <v>0</v>
      </c>
      <c r="U1454" s="22">
        <v>21</v>
      </c>
      <c r="V1454" s="22">
        <f>P1454*(U1454/100)</f>
        <v>0</v>
      </c>
      <c r="W1454" s="22">
        <f>P1454+V1454</f>
        <v>0</v>
      </c>
      <c r="X1454" s="73"/>
      <c r="Y1454" s="72" t="s">
        <v>3134</v>
      </c>
      <c r="Z1454" s="72" t="s">
        <v>3133</v>
      </c>
      <c r="AA1454" s="143" t="s">
        <v>296</v>
      </c>
      <c r="AB1454" s="24" t="s">
        <v>294</v>
      </c>
    </row>
    <row r="1455" spans="6:28" s="77" customFormat="1" outlineLevel="5">
      <c r="F1455" s="78"/>
      <c r="G1455" s="79"/>
      <c r="H1455" s="79"/>
      <c r="I1455" s="79"/>
      <c r="J1455" s="80" t="s">
        <v>4434</v>
      </c>
      <c r="K1455" s="79"/>
      <c r="L1455" s="81">
        <v>0.19610000000000002</v>
      </c>
      <c r="M1455" s="82"/>
      <c r="N1455" s="83"/>
      <c r="O1455" s="82"/>
      <c r="P1455" s="84"/>
      <c r="Q1455" s="85"/>
      <c r="R1455" s="82"/>
      <c r="S1455" s="82"/>
      <c r="T1455" s="82"/>
      <c r="U1455" s="119" t="s">
        <v>2908</v>
      </c>
      <c r="V1455" s="82"/>
      <c r="W1455" s="82"/>
      <c r="X1455" s="80"/>
      <c r="Y1455" s="79"/>
      <c r="Z1455" s="79"/>
      <c r="AB1455" s="24" t="s">
        <v>294</v>
      </c>
    </row>
    <row r="1456" spans="6:28" s="71" customFormat="1" outlineLevel="4">
      <c r="F1456" s="17">
        <v>679</v>
      </c>
      <c r="G1456" s="18" t="s">
        <v>2929</v>
      </c>
      <c r="H1456" s="72" t="s">
        <v>4174</v>
      </c>
      <c r="I1456" s="72"/>
      <c r="J1456" s="73" t="s">
        <v>805</v>
      </c>
      <c r="K1456" s="18" t="s">
        <v>2935</v>
      </c>
      <c r="L1456" s="74">
        <v>19.61</v>
      </c>
      <c r="M1456" s="21">
        <v>0</v>
      </c>
      <c r="N1456" s="74">
        <f>L1456*(1+M1456/100)</f>
        <v>19.61</v>
      </c>
      <c r="O1456" s="145"/>
      <c r="P1456" s="22">
        <f>N1456*O1456</f>
        <v>0</v>
      </c>
      <c r="Q1456" s="75">
        <v>4.8999999999999998E-3</v>
      </c>
      <c r="R1456" s="76">
        <f>N1456*Q1456</f>
        <v>9.6088999999999994E-2</v>
      </c>
      <c r="S1456" s="75"/>
      <c r="T1456" s="76">
        <f>N1456*S1456</f>
        <v>0</v>
      </c>
      <c r="U1456" s="22">
        <v>21</v>
      </c>
      <c r="V1456" s="22">
        <f>P1456*(U1456/100)</f>
        <v>0</v>
      </c>
      <c r="W1456" s="22">
        <f>P1456+V1456</f>
        <v>0</v>
      </c>
      <c r="X1456" s="73"/>
      <c r="Y1456" s="72" t="s">
        <v>3134</v>
      </c>
      <c r="Z1456" s="72" t="s">
        <v>3133</v>
      </c>
      <c r="AA1456" s="143" t="s">
        <v>296</v>
      </c>
      <c r="AB1456" s="24" t="s">
        <v>294</v>
      </c>
    </row>
    <row r="1457" spans="6:28" s="71" customFormat="1" outlineLevel="4">
      <c r="F1457" s="17">
        <v>680</v>
      </c>
      <c r="G1457" s="18" t="s">
        <v>2929</v>
      </c>
      <c r="H1457" s="72" t="s">
        <v>1754</v>
      </c>
      <c r="I1457" s="72"/>
      <c r="J1457" s="73" t="s">
        <v>1425</v>
      </c>
      <c r="K1457" s="18" t="s">
        <v>2935</v>
      </c>
      <c r="L1457" s="74">
        <v>19.61</v>
      </c>
      <c r="M1457" s="21">
        <v>0</v>
      </c>
      <c r="N1457" s="74">
        <f>L1457*(1+M1457/100)</f>
        <v>19.61</v>
      </c>
      <c r="O1457" s="145"/>
      <c r="P1457" s="22">
        <f>N1457*O1457</f>
        <v>0</v>
      </c>
      <c r="Q1457" s="75">
        <v>2.0000000000000001E-4</v>
      </c>
      <c r="R1457" s="76">
        <f>N1457*Q1457</f>
        <v>3.9220000000000001E-3</v>
      </c>
      <c r="S1457" s="75"/>
      <c r="T1457" s="76">
        <f>N1457*S1457</f>
        <v>0</v>
      </c>
      <c r="U1457" s="22">
        <v>21</v>
      </c>
      <c r="V1457" s="22">
        <f>P1457*(U1457/100)</f>
        <v>0</v>
      </c>
      <c r="W1457" s="22">
        <f>P1457+V1457</f>
        <v>0</v>
      </c>
      <c r="X1457" s="73"/>
      <c r="Y1457" s="72" t="s">
        <v>3134</v>
      </c>
      <c r="Z1457" s="72" t="s">
        <v>3133</v>
      </c>
      <c r="AA1457" s="143" t="s">
        <v>295</v>
      </c>
      <c r="AB1457" s="24" t="s">
        <v>294</v>
      </c>
    </row>
    <row r="1458" spans="6:28" s="71" customFormat="1" outlineLevel="4">
      <c r="F1458" s="17">
        <v>681</v>
      </c>
      <c r="G1458" s="18" t="s">
        <v>2929</v>
      </c>
      <c r="H1458" s="72" t="s">
        <v>1756</v>
      </c>
      <c r="I1458" s="72"/>
      <c r="J1458" s="73" t="s">
        <v>167</v>
      </c>
      <c r="K1458" s="18" t="s">
        <v>2935</v>
      </c>
      <c r="L1458" s="74">
        <v>19.61</v>
      </c>
      <c r="M1458" s="21">
        <v>0</v>
      </c>
      <c r="N1458" s="74">
        <f>L1458*(1+M1458/100)</f>
        <v>19.61</v>
      </c>
      <c r="O1458" s="145"/>
      <c r="P1458" s="22">
        <f>N1458*O1458</f>
        <v>0</v>
      </c>
      <c r="Q1458" s="75">
        <v>4.0000000000000002E-4</v>
      </c>
      <c r="R1458" s="76">
        <f>N1458*Q1458</f>
        <v>7.8440000000000003E-3</v>
      </c>
      <c r="S1458" s="75"/>
      <c r="T1458" s="76">
        <f>N1458*S1458</f>
        <v>0</v>
      </c>
      <c r="U1458" s="22">
        <v>21</v>
      </c>
      <c r="V1458" s="22">
        <f>P1458*(U1458/100)</f>
        <v>0</v>
      </c>
      <c r="W1458" s="22">
        <f>P1458+V1458</f>
        <v>0</v>
      </c>
      <c r="X1458" s="73"/>
      <c r="Y1458" s="72" t="s">
        <v>3134</v>
      </c>
      <c r="Z1458" s="72" t="s">
        <v>3133</v>
      </c>
      <c r="AA1458" s="143" t="s">
        <v>295</v>
      </c>
      <c r="AB1458" s="24" t="s">
        <v>294</v>
      </c>
    </row>
    <row r="1459" spans="6:28" s="120" customFormat="1" ht="12.75" customHeight="1" outlineLevel="4">
      <c r="F1459" s="121"/>
      <c r="G1459" s="122"/>
      <c r="H1459" s="122"/>
      <c r="I1459" s="122"/>
      <c r="J1459" s="123"/>
      <c r="K1459" s="122"/>
      <c r="L1459" s="124"/>
      <c r="M1459" s="125"/>
      <c r="N1459" s="124"/>
      <c r="O1459" s="125"/>
      <c r="P1459" s="126"/>
      <c r="Q1459" s="127"/>
      <c r="R1459" s="125"/>
      <c r="S1459" s="125"/>
      <c r="T1459" s="125"/>
      <c r="U1459" s="128" t="s">
        <v>2908</v>
      </c>
      <c r="V1459" s="125"/>
      <c r="W1459" s="125"/>
      <c r="X1459" s="125"/>
      <c r="Y1459" s="122"/>
      <c r="Z1459" s="122"/>
      <c r="AB1459" s="24" t="s">
        <v>294</v>
      </c>
    </row>
    <row r="1460" spans="6:28" s="62" customFormat="1" ht="16.5" customHeight="1" outlineLevel="3">
      <c r="F1460" s="63"/>
      <c r="G1460" s="6"/>
      <c r="H1460" s="64"/>
      <c r="I1460" s="64"/>
      <c r="J1460" s="64" t="s">
        <v>2174</v>
      </c>
      <c r="K1460" s="6"/>
      <c r="L1460" s="65"/>
      <c r="M1460" s="66"/>
      <c r="N1460" s="65"/>
      <c r="O1460" s="66"/>
      <c r="P1460" s="67">
        <f>SUBTOTAL(9,P1461:P1467)</f>
        <v>0</v>
      </c>
      <c r="Q1460" s="68"/>
      <c r="R1460" s="69">
        <f>SUBTOTAL(9,R1461:R1467)</f>
        <v>0.8420088</v>
      </c>
      <c r="S1460" s="66"/>
      <c r="T1460" s="69">
        <f>SUBTOTAL(9,T1461:T1467)</f>
        <v>0</v>
      </c>
      <c r="U1460" s="118" t="s">
        <v>2908</v>
      </c>
      <c r="V1460" s="67">
        <f>SUBTOTAL(9,V1461:V1467)</f>
        <v>0</v>
      </c>
      <c r="W1460" s="67">
        <f>SUBTOTAL(9,W1461:W1467)</f>
        <v>0</v>
      </c>
      <c r="X1460" s="70"/>
      <c r="Y1460" s="26"/>
      <c r="Z1460" s="26"/>
      <c r="AB1460" s="24" t="s">
        <v>294</v>
      </c>
    </row>
    <row r="1461" spans="6:28" s="71" customFormat="1" outlineLevel="4">
      <c r="F1461" s="17">
        <v>682</v>
      </c>
      <c r="G1461" s="18" t="s">
        <v>2929</v>
      </c>
      <c r="H1461" s="72" t="s">
        <v>4396</v>
      </c>
      <c r="I1461" s="72"/>
      <c r="J1461" s="73" t="s">
        <v>1594</v>
      </c>
      <c r="K1461" s="18" t="s">
        <v>2935</v>
      </c>
      <c r="L1461" s="74">
        <v>23.88</v>
      </c>
      <c r="M1461" s="21"/>
      <c r="N1461" s="74">
        <f>L1461*(1+M1461/100)</f>
        <v>23.88</v>
      </c>
      <c r="O1461" s="145"/>
      <c r="P1461" s="22">
        <f>N1461*O1461</f>
        <v>0</v>
      </c>
      <c r="Q1461" s="75"/>
      <c r="R1461" s="76">
        <f>N1461*Q1461</f>
        <v>0</v>
      </c>
      <c r="S1461" s="75"/>
      <c r="T1461" s="76">
        <f>N1461*S1461</f>
        <v>0</v>
      </c>
      <c r="U1461" s="22">
        <v>21</v>
      </c>
      <c r="V1461" s="22">
        <f>P1461*(U1461/100)</f>
        <v>0</v>
      </c>
      <c r="W1461" s="22">
        <f>P1461+V1461</f>
        <v>0</v>
      </c>
      <c r="X1461" s="73"/>
      <c r="Y1461" s="72" t="s">
        <v>3134</v>
      </c>
      <c r="Z1461" s="72" t="s">
        <v>3133</v>
      </c>
      <c r="AA1461" s="143" t="s">
        <v>296</v>
      </c>
      <c r="AB1461" s="24" t="s">
        <v>294</v>
      </c>
    </row>
    <row r="1462" spans="6:28" s="77" customFormat="1" outlineLevel="5">
      <c r="F1462" s="78"/>
      <c r="G1462" s="79"/>
      <c r="H1462" s="79"/>
      <c r="I1462" s="79"/>
      <c r="J1462" s="80" t="s">
        <v>1141</v>
      </c>
      <c r="K1462" s="79"/>
      <c r="L1462" s="81">
        <v>23.88</v>
      </c>
      <c r="M1462" s="82"/>
      <c r="N1462" s="83"/>
      <c r="O1462" s="82"/>
      <c r="P1462" s="84"/>
      <c r="Q1462" s="85"/>
      <c r="R1462" s="82"/>
      <c r="S1462" s="82"/>
      <c r="T1462" s="82"/>
      <c r="U1462" s="119" t="s">
        <v>2908</v>
      </c>
      <c r="V1462" s="82"/>
      <c r="W1462" s="82"/>
      <c r="X1462" s="80"/>
      <c r="Y1462" s="79"/>
      <c r="Z1462" s="79"/>
      <c r="AB1462" s="24" t="s">
        <v>294</v>
      </c>
    </row>
    <row r="1463" spans="6:28" s="71" customFormat="1" outlineLevel="4">
      <c r="F1463" s="17">
        <v>683</v>
      </c>
      <c r="G1463" s="18" t="s">
        <v>2929</v>
      </c>
      <c r="H1463" s="72" t="s">
        <v>4171</v>
      </c>
      <c r="I1463" s="72"/>
      <c r="J1463" s="73" t="s">
        <v>1848</v>
      </c>
      <c r="K1463" s="18" t="s">
        <v>2935</v>
      </c>
      <c r="L1463" s="74">
        <v>23.88</v>
      </c>
      <c r="M1463" s="21">
        <v>0</v>
      </c>
      <c r="N1463" s="74">
        <f>L1463*(1+M1463/100)</f>
        <v>23.88</v>
      </c>
      <c r="O1463" s="145"/>
      <c r="P1463" s="22">
        <f>N1463*O1463</f>
        <v>0</v>
      </c>
      <c r="Q1463" s="75">
        <v>1.7330000000000002E-2</v>
      </c>
      <c r="R1463" s="76">
        <f>N1463*Q1463</f>
        <v>0.4138404</v>
      </c>
      <c r="S1463" s="75"/>
      <c r="T1463" s="76">
        <f>N1463*S1463</f>
        <v>0</v>
      </c>
      <c r="U1463" s="22">
        <v>21</v>
      </c>
      <c r="V1463" s="22">
        <f>P1463*(U1463/100)</f>
        <v>0</v>
      </c>
      <c r="W1463" s="22">
        <f>P1463+V1463</f>
        <v>0</v>
      </c>
      <c r="X1463" s="73"/>
      <c r="Y1463" s="72" t="s">
        <v>3134</v>
      </c>
      <c r="Z1463" s="72" t="s">
        <v>3133</v>
      </c>
      <c r="AA1463" s="143" t="s">
        <v>296</v>
      </c>
      <c r="AB1463" s="24" t="s">
        <v>294</v>
      </c>
    </row>
    <row r="1464" spans="6:28" s="71" customFormat="1" outlineLevel="4">
      <c r="F1464" s="17">
        <v>684</v>
      </c>
      <c r="G1464" s="18" t="s">
        <v>2929</v>
      </c>
      <c r="H1464" s="72" t="s">
        <v>4172</v>
      </c>
      <c r="I1464" s="72"/>
      <c r="J1464" s="73" t="s">
        <v>893</v>
      </c>
      <c r="K1464" s="18" t="s">
        <v>2935</v>
      </c>
      <c r="L1464" s="74">
        <v>23.88</v>
      </c>
      <c r="M1464" s="21">
        <v>0</v>
      </c>
      <c r="N1464" s="74">
        <f>L1464*(1+M1464/100)</f>
        <v>23.88</v>
      </c>
      <c r="O1464" s="145"/>
      <c r="P1464" s="22">
        <f>N1464*O1464</f>
        <v>0</v>
      </c>
      <c r="Q1464" s="75">
        <v>1.7330000000000002E-2</v>
      </c>
      <c r="R1464" s="76">
        <f>N1464*Q1464</f>
        <v>0.4138404</v>
      </c>
      <c r="S1464" s="75"/>
      <c r="T1464" s="76">
        <f>N1464*S1464</f>
        <v>0</v>
      </c>
      <c r="U1464" s="22">
        <v>21</v>
      </c>
      <c r="V1464" s="22">
        <f>P1464*(U1464/100)</f>
        <v>0</v>
      </c>
      <c r="W1464" s="22">
        <f>P1464+V1464</f>
        <v>0</v>
      </c>
      <c r="X1464" s="73"/>
      <c r="Y1464" s="72" t="s">
        <v>3134</v>
      </c>
      <c r="Z1464" s="72" t="s">
        <v>3133</v>
      </c>
      <c r="AA1464" s="143" t="s">
        <v>296</v>
      </c>
      <c r="AB1464" s="24" t="s">
        <v>294</v>
      </c>
    </row>
    <row r="1465" spans="6:28" s="71" customFormat="1" outlineLevel="4">
      <c r="F1465" s="17">
        <v>685</v>
      </c>
      <c r="G1465" s="18" t="s">
        <v>2929</v>
      </c>
      <c r="H1465" s="72" t="s">
        <v>1754</v>
      </c>
      <c r="I1465" s="72"/>
      <c r="J1465" s="73" t="s">
        <v>1425</v>
      </c>
      <c r="K1465" s="18" t="s">
        <v>2935</v>
      </c>
      <c r="L1465" s="74">
        <v>23.88</v>
      </c>
      <c r="M1465" s="21">
        <v>0</v>
      </c>
      <c r="N1465" s="74">
        <f>L1465*(1+M1465/100)</f>
        <v>23.88</v>
      </c>
      <c r="O1465" s="145"/>
      <c r="P1465" s="22">
        <f>N1465*O1465</f>
        <v>0</v>
      </c>
      <c r="Q1465" s="75">
        <v>2.0000000000000001E-4</v>
      </c>
      <c r="R1465" s="76">
        <f>N1465*Q1465</f>
        <v>4.7759999999999999E-3</v>
      </c>
      <c r="S1465" s="75"/>
      <c r="T1465" s="76">
        <f>N1465*S1465</f>
        <v>0</v>
      </c>
      <c r="U1465" s="22">
        <v>21</v>
      </c>
      <c r="V1465" s="22">
        <f>P1465*(U1465/100)</f>
        <v>0</v>
      </c>
      <c r="W1465" s="22">
        <f>P1465+V1465</f>
        <v>0</v>
      </c>
      <c r="X1465" s="73"/>
      <c r="Y1465" s="72" t="s">
        <v>3134</v>
      </c>
      <c r="Z1465" s="72" t="s">
        <v>3133</v>
      </c>
      <c r="AA1465" s="143" t="s">
        <v>295</v>
      </c>
      <c r="AB1465" s="24" t="s">
        <v>294</v>
      </c>
    </row>
    <row r="1466" spans="6:28" s="71" customFormat="1" outlineLevel="4">
      <c r="F1466" s="17">
        <v>686</v>
      </c>
      <c r="G1466" s="18" t="s">
        <v>2929</v>
      </c>
      <c r="H1466" s="72" t="s">
        <v>1756</v>
      </c>
      <c r="I1466" s="72"/>
      <c r="J1466" s="73" t="s">
        <v>1578</v>
      </c>
      <c r="K1466" s="18" t="s">
        <v>2935</v>
      </c>
      <c r="L1466" s="74">
        <v>23.88</v>
      </c>
      <c r="M1466" s="21">
        <v>0</v>
      </c>
      <c r="N1466" s="74">
        <f>L1466*(1+M1466/100)</f>
        <v>23.88</v>
      </c>
      <c r="O1466" s="145"/>
      <c r="P1466" s="22">
        <f>N1466*O1466</f>
        <v>0</v>
      </c>
      <c r="Q1466" s="75">
        <v>4.0000000000000002E-4</v>
      </c>
      <c r="R1466" s="76">
        <f>N1466*Q1466</f>
        <v>9.5519999999999997E-3</v>
      </c>
      <c r="S1466" s="75"/>
      <c r="T1466" s="76">
        <f>N1466*S1466</f>
        <v>0</v>
      </c>
      <c r="U1466" s="22">
        <v>21</v>
      </c>
      <c r="V1466" s="22">
        <f>P1466*(U1466/100)</f>
        <v>0</v>
      </c>
      <c r="W1466" s="22">
        <f>P1466+V1466</f>
        <v>0</v>
      </c>
      <c r="X1466" s="73"/>
      <c r="Y1466" s="72" t="s">
        <v>3134</v>
      </c>
      <c r="Z1466" s="72" t="s">
        <v>3133</v>
      </c>
      <c r="AA1466" s="143" t="s">
        <v>295</v>
      </c>
      <c r="AB1466" s="24" t="s">
        <v>294</v>
      </c>
    </row>
    <row r="1467" spans="6:28" s="120" customFormat="1" ht="12.75" customHeight="1" outlineLevel="4">
      <c r="F1467" s="121"/>
      <c r="G1467" s="122"/>
      <c r="H1467" s="122"/>
      <c r="I1467" s="122"/>
      <c r="J1467" s="123"/>
      <c r="K1467" s="122"/>
      <c r="L1467" s="124"/>
      <c r="M1467" s="125"/>
      <c r="N1467" s="124"/>
      <c r="O1467" s="125"/>
      <c r="P1467" s="126"/>
      <c r="Q1467" s="127"/>
      <c r="R1467" s="125"/>
      <c r="S1467" s="125"/>
      <c r="T1467" s="125"/>
      <c r="U1467" s="128" t="s">
        <v>2908</v>
      </c>
      <c r="V1467" s="125"/>
      <c r="W1467" s="125"/>
      <c r="X1467" s="125"/>
      <c r="Y1467" s="122"/>
      <c r="Z1467" s="122"/>
      <c r="AB1467" s="24" t="s">
        <v>294</v>
      </c>
    </row>
    <row r="1468" spans="6:28" s="62" customFormat="1" ht="16.5" customHeight="1" outlineLevel="3">
      <c r="F1468" s="63"/>
      <c r="G1468" s="6"/>
      <c r="H1468" s="64"/>
      <c r="I1468" s="64"/>
      <c r="J1468" s="64" t="s">
        <v>1547</v>
      </c>
      <c r="K1468" s="6"/>
      <c r="L1468" s="65"/>
      <c r="M1468" s="66"/>
      <c r="N1468" s="65"/>
      <c r="O1468" s="66"/>
      <c r="P1468" s="67">
        <f>SUBTOTAL(9,P1469:P1479)</f>
        <v>0</v>
      </c>
      <c r="Q1468" s="68"/>
      <c r="R1468" s="69">
        <f>SUBTOTAL(9,R1469:R1479)</f>
        <v>9.961360000000001E-2</v>
      </c>
      <c r="S1468" s="66"/>
      <c r="T1468" s="69">
        <f>SUBTOTAL(9,T1469:T1479)</f>
        <v>7.5317600000000002E-3</v>
      </c>
      <c r="U1468" s="118" t="s">
        <v>2908</v>
      </c>
      <c r="V1468" s="67">
        <f>SUBTOTAL(9,V1469:V1479)</f>
        <v>0</v>
      </c>
      <c r="W1468" s="67">
        <f>SUBTOTAL(9,W1469:W1479)</f>
        <v>0</v>
      </c>
      <c r="X1468" s="70"/>
      <c r="Y1468" s="26"/>
      <c r="Z1468" s="26"/>
      <c r="AB1468" s="24" t="s">
        <v>294</v>
      </c>
    </row>
    <row r="1469" spans="6:28" s="71" customFormat="1" outlineLevel="4">
      <c r="F1469" s="17">
        <v>687</v>
      </c>
      <c r="G1469" s="18" t="s">
        <v>2929</v>
      </c>
      <c r="H1469" s="72" t="s">
        <v>1749</v>
      </c>
      <c r="I1469" s="72"/>
      <c r="J1469" s="73" t="s">
        <v>2076</v>
      </c>
      <c r="K1469" s="18" t="s">
        <v>2935</v>
      </c>
      <c r="L1469" s="74">
        <v>121.48</v>
      </c>
      <c r="M1469" s="21"/>
      <c r="N1469" s="74">
        <f>L1469*(1+M1469/100)</f>
        <v>121.48</v>
      </c>
      <c r="O1469" s="145"/>
      <c r="P1469" s="22">
        <f>N1469*O1469</f>
        <v>0</v>
      </c>
      <c r="Q1469" s="75"/>
      <c r="R1469" s="76">
        <f>N1469*Q1469</f>
        <v>0</v>
      </c>
      <c r="S1469" s="75"/>
      <c r="T1469" s="76">
        <f>N1469*S1469</f>
        <v>0</v>
      </c>
      <c r="U1469" s="22">
        <v>21</v>
      </c>
      <c r="V1469" s="22">
        <f>P1469*(U1469/100)</f>
        <v>0</v>
      </c>
      <c r="W1469" s="22">
        <f>P1469+V1469</f>
        <v>0</v>
      </c>
      <c r="X1469" s="73"/>
      <c r="Y1469" s="72" t="s">
        <v>3134</v>
      </c>
      <c r="Z1469" s="72" t="s">
        <v>3133</v>
      </c>
      <c r="AA1469" s="143" t="s">
        <v>295</v>
      </c>
      <c r="AB1469" s="24" t="s">
        <v>294</v>
      </c>
    </row>
    <row r="1470" spans="6:28" s="77" customFormat="1" outlineLevel="5">
      <c r="F1470" s="78"/>
      <c r="G1470" s="79"/>
      <c r="H1470" s="79"/>
      <c r="I1470" s="79"/>
      <c r="J1470" s="80" t="s">
        <v>2567</v>
      </c>
      <c r="K1470" s="79"/>
      <c r="L1470" s="81">
        <v>41.38</v>
      </c>
      <c r="M1470" s="82"/>
      <c r="N1470" s="83"/>
      <c r="O1470" s="82"/>
      <c r="P1470" s="84"/>
      <c r="Q1470" s="85"/>
      <c r="R1470" s="82"/>
      <c r="S1470" s="82"/>
      <c r="T1470" s="82"/>
      <c r="U1470" s="119" t="s">
        <v>2908</v>
      </c>
      <c r="V1470" s="82"/>
      <c r="W1470" s="82"/>
      <c r="X1470" s="80"/>
      <c r="Y1470" s="79"/>
      <c r="Z1470" s="79"/>
      <c r="AB1470" s="24" t="s">
        <v>294</v>
      </c>
    </row>
    <row r="1471" spans="6:28" s="77" customFormat="1" outlineLevel="5">
      <c r="F1471" s="78"/>
      <c r="G1471" s="79"/>
      <c r="H1471" s="79"/>
      <c r="I1471" s="79"/>
      <c r="J1471" s="80" t="s">
        <v>1253</v>
      </c>
      <c r="K1471" s="79"/>
      <c r="L1471" s="81">
        <v>31.62</v>
      </c>
      <c r="M1471" s="82"/>
      <c r="N1471" s="83"/>
      <c r="O1471" s="82"/>
      <c r="P1471" s="84"/>
      <c r="Q1471" s="85"/>
      <c r="R1471" s="82"/>
      <c r="S1471" s="82"/>
      <c r="T1471" s="82"/>
      <c r="U1471" s="119" t="s">
        <v>2908</v>
      </c>
      <c r="V1471" s="82"/>
      <c r="W1471" s="82"/>
      <c r="X1471" s="80"/>
      <c r="Y1471" s="79"/>
      <c r="Z1471" s="79"/>
      <c r="AB1471" s="24" t="s">
        <v>294</v>
      </c>
    </row>
    <row r="1472" spans="6:28" s="77" customFormat="1" outlineLevel="5">
      <c r="F1472" s="78"/>
      <c r="G1472" s="79"/>
      <c r="H1472" s="79"/>
      <c r="I1472" s="79"/>
      <c r="J1472" s="80" t="s">
        <v>1257</v>
      </c>
      <c r="K1472" s="79"/>
      <c r="L1472" s="81">
        <v>25.51</v>
      </c>
      <c r="M1472" s="82"/>
      <c r="N1472" s="83"/>
      <c r="O1472" s="82"/>
      <c r="P1472" s="84"/>
      <c r="Q1472" s="85"/>
      <c r="R1472" s="82"/>
      <c r="S1472" s="82"/>
      <c r="T1472" s="82"/>
      <c r="U1472" s="119" t="s">
        <v>2908</v>
      </c>
      <c r="V1472" s="82"/>
      <c r="W1472" s="82"/>
      <c r="X1472" s="80"/>
      <c r="Y1472" s="79"/>
      <c r="Z1472" s="79"/>
      <c r="AB1472" s="24" t="s">
        <v>294</v>
      </c>
    </row>
    <row r="1473" spans="6:28" s="77" customFormat="1" outlineLevel="5">
      <c r="F1473" s="78"/>
      <c r="G1473" s="79"/>
      <c r="H1473" s="79"/>
      <c r="I1473" s="79"/>
      <c r="J1473" s="80" t="s">
        <v>1260</v>
      </c>
      <c r="K1473" s="79"/>
      <c r="L1473" s="81">
        <v>22.97</v>
      </c>
      <c r="M1473" s="82"/>
      <c r="N1473" s="83"/>
      <c r="O1473" s="82"/>
      <c r="P1473" s="84"/>
      <c r="Q1473" s="85"/>
      <c r="R1473" s="82"/>
      <c r="S1473" s="82"/>
      <c r="T1473" s="82"/>
      <c r="U1473" s="119" t="s">
        <v>2908</v>
      </c>
      <c r="V1473" s="82"/>
      <c r="W1473" s="82"/>
      <c r="X1473" s="80"/>
      <c r="Y1473" s="79"/>
      <c r="Z1473" s="79"/>
      <c r="AB1473" s="24" t="s">
        <v>294</v>
      </c>
    </row>
    <row r="1474" spans="6:28" s="71" customFormat="1" outlineLevel="4">
      <c r="F1474" s="17">
        <v>688</v>
      </c>
      <c r="G1474" s="18" t="s">
        <v>2929</v>
      </c>
      <c r="H1474" s="72" t="s">
        <v>1750</v>
      </c>
      <c r="I1474" s="72"/>
      <c r="J1474" s="73" t="s">
        <v>1345</v>
      </c>
      <c r="K1474" s="18" t="s">
        <v>2935</v>
      </c>
      <c r="L1474" s="74">
        <v>24.295999999999999</v>
      </c>
      <c r="M1474" s="21">
        <v>0</v>
      </c>
      <c r="N1474" s="74">
        <f>L1474*(1+M1474/100)</f>
        <v>24.295999999999999</v>
      </c>
      <c r="O1474" s="145"/>
      <c r="P1474" s="22">
        <f>N1474*O1474</f>
        <v>0</v>
      </c>
      <c r="Q1474" s="75">
        <v>1E-3</v>
      </c>
      <c r="R1474" s="76">
        <f>N1474*Q1474</f>
        <v>2.4295999999999998E-2</v>
      </c>
      <c r="S1474" s="75">
        <v>3.1E-4</v>
      </c>
      <c r="T1474" s="76">
        <f>N1474*S1474</f>
        <v>7.5317600000000002E-3</v>
      </c>
      <c r="U1474" s="22">
        <v>21</v>
      </c>
      <c r="V1474" s="22">
        <f>P1474*(U1474/100)</f>
        <v>0</v>
      </c>
      <c r="W1474" s="22">
        <f>P1474+V1474</f>
        <v>0</v>
      </c>
      <c r="X1474" s="73"/>
      <c r="Y1474" s="72" t="s">
        <v>3134</v>
      </c>
      <c r="Z1474" s="72" t="s">
        <v>3133</v>
      </c>
      <c r="AA1474" s="143" t="s">
        <v>295</v>
      </c>
      <c r="AB1474" s="24" t="s">
        <v>294</v>
      </c>
    </row>
    <row r="1475" spans="6:28" s="71" customFormat="1" outlineLevel="4">
      <c r="F1475" s="17">
        <v>689</v>
      </c>
      <c r="G1475" s="18" t="s">
        <v>2929</v>
      </c>
      <c r="H1475" s="72" t="s">
        <v>1752</v>
      </c>
      <c r="I1475" s="72"/>
      <c r="J1475" s="73" t="s">
        <v>1495</v>
      </c>
      <c r="K1475" s="18" t="s">
        <v>2935</v>
      </c>
      <c r="L1475" s="74">
        <v>121.48</v>
      </c>
      <c r="M1475" s="21">
        <v>0</v>
      </c>
      <c r="N1475" s="74">
        <f>L1475*(1+M1475/100)</f>
        <v>121.48</v>
      </c>
      <c r="O1475" s="145"/>
      <c r="P1475" s="22">
        <f>N1475*O1475</f>
        <v>0</v>
      </c>
      <c r="Q1475" s="75">
        <v>1.0000000000000001E-5</v>
      </c>
      <c r="R1475" s="76">
        <f>N1475*Q1475</f>
        <v>1.2148E-3</v>
      </c>
      <c r="S1475" s="75"/>
      <c r="T1475" s="76">
        <f>N1475*S1475</f>
        <v>0</v>
      </c>
      <c r="U1475" s="22">
        <v>21</v>
      </c>
      <c r="V1475" s="22">
        <f>P1475*(U1475/100)</f>
        <v>0</v>
      </c>
      <c r="W1475" s="22">
        <f>P1475+V1475</f>
        <v>0</v>
      </c>
      <c r="X1475" s="73"/>
      <c r="Y1475" s="72" t="s">
        <v>3134</v>
      </c>
      <c r="Z1475" s="72" t="s">
        <v>3133</v>
      </c>
      <c r="AA1475" s="143" t="s">
        <v>295</v>
      </c>
      <c r="AB1475" s="24" t="s">
        <v>294</v>
      </c>
    </row>
    <row r="1476" spans="6:28" s="71" customFormat="1" outlineLevel="4">
      <c r="F1476" s="17">
        <v>690</v>
      </c>
      <c r="G1476" s="18" t="s">
        <v>2929</v>
      </c>
      <c r="H1476" s="72" t="s">
        <v>1755</v>
      </c>
      <c r="I1476" s="72"/>
      <c r="J1476" s="73" t="s">
        <v>1644</v>
      </c>
      <c r="K1476" s="18" t="s">
        <v>2935</v>
      </c>
      <c r="L1476" s="74">
        <v>121.48</v>
      </c>
      <c r="M1476" s="21">
        <v>0</v>
      </c>
      <c r="N1476" s="74">
        <f>L1476*(1+M1476/100)</f>
        <v>121.48</v>
      </c>
      <c r="O1476" s="145"/>
      <c r="P1476" s="22">
        <f>N1476*O1476</f>
        <v>0</v>
      </c>
      <c r="Q1476" s="75">
        <v>2.0000000000000001E-4</v>
      </c>
      <c r="R1476" s="76">
        <f>N1476*Q1476</f>
        <v>2.4296000000000002E-2</v>
      </c>
      <c r="S1476" s="75"/>
      <c r="T1476" s="76">
        <f>N1476*S1476</f>
        <v>0</v>
      </c>
      <c r="U1476" s="22">
        <v>21</v>
      </c>
      <c r="V1476" s="22">
        <f>P1476*(U1476/100)</f>
        <v>0</v>
      </c>
      <c r="W1476" s="22">
        <f>P1476+V1476</f>
        <v>0</v>
      </c>
      <c r="X1476" s="73"/>
      <c r="Y1476" s="72" t="s">
        <v>3134</v>
      </c>
      <c r="Z1476" s="72" t="s">
        <v>3133</v>
      </c>
      <c r="AA1476" s="143" t="s">
        <v>295</v>
      </c>
      <c r="AB1476" s="24" t="s">
        <v>294</v>
      </c>
    </row>
    <row r="1477" spans="6:28" s="71" customFormat="1" outlineLevel="4">
      <c r="F1477" s="17">
        <v>691</v>
      </c>
      <c r="G1477" s="18" t="s">
        <v>2929</v>
      </c>
      <c r="H1477" s="72" t="s">
        <v>1759</v>
      </c>
      <c r="I1477" s="72"/>
      <c r="J1477" s="73" t="s">
        <v>858</v>
      </c>
      <c r="K1477" s="18" t="s">
        <v>2935</v>
      </c>
      <c r="L1477" s="74">
        <v>121.48</v>
      </c>
      <c r="M1477" s="21">
        <v>0</v>
      </c>
      <c r="N1477" s="74">
        <f>L1477*(1+M1477/100)</f>
        <v>121.48</v>
      </c>
      <c r="O1477" s="145"/>
      <c r="P1477" s="22">
        <f>N1477*O1477</f>
        <v>0</v>
      </c>
      <c r="Q1477" s="75">
        <v>4.0000000000000002E-4</v>
      </c>
      <c r="R1477" s="76">
        <f>N1477*Q1477</f>
        <v>4.8592000000000003E-2</v>
      </c>
      <c r="S1477" s="75"/>
      <c r="T1477" s="76">
        <f>N1477*S1477</f>
        <v>0</v>
      </c>
      <c r="U1477" s="22">
        <v>21</v>
      </c>
      <c r="V1477" s="22">
        <f>P1477*(U1477/100)</f>
        <v>0</v>
      </c>
      <c r="W1477" s="22">
        <f>P1477+V1477</f>
        <v>0</v>
      </c>
      <c r="X1477" s="73"/>
      <c r="Y1477" s="72" t="s">
        <v>3134</v>
      </c>
      <c r="Z1477" s="72" t="s">
        <v>3133</v>
      </c>
      <c r="AA1477" s="143" t="s">
        <v>295</v>
      </c>
      <c r="AB1477" s="24" t="s">
        <v>294</v>
      </c>
    </row>
    <row r="1478" spans="6:28" s="71" customFormat="1" outlineLevel="4">
      <c r="F1478" s="17">
        <v>692</v>
      </c>
      <c r="G1478" s="18" t="s">
        <v>2929</v>
      </c>
      <c r="H1478" s="72" t="s">
        <v>4327</v>
      </c>
      <c r="I1478" s="72"/>
      <c r="J1478" s="73" t="s">
        <v>1041</v>
      </c>
      <c r="K1478" s="18" t="s">
        <v>2935</v>
      </c>
      <c r="L1478" s="74">
        <v>121.48</v>
      </c>
      <c r="M1478" s="21">
        <v>0</v>
      </c>
      <c r="N1478" s="74">
        <f>L1478*(1+M1478/100)</f>
        <v>121.48</v>
      </c>
      <c r="O1478" s="145"/>
      <c r="P1478" s="22">
        <f>N1478*O1478</f>
        <v>0</v>
      </c>
      <c r="Q1478" s="75">
        <v>1.0000000000000001E-5</v>
      </c>
      <c r="R1478" s="76">
        <f>N1478*Q1478</f>
        <v>1.2148E-3</v>
      </c>
      <c r="S1478" s="75"/>
      <c r="T1478" s="76">
        <f>N1478*S1478</f>
        <v>0</v>
      </c>
      <c r="U1478" s="22">
        <v>21</v>
      </c>
      <c r="V1478" s="22">
        <f>P1478*(U1478/100)</f>
        <v>0</v>
      </c>
      <c r="W1478" s="22">
        <f>P1478+V1478</f>
        <v>0</v>
      </c>
      <c r="X1478" s="73"/>
      <c r="Y1478" s="72" t="s">
        <v>3134</v>
      </c>
      <c r="Z1478" s="72" t="s">
        <v>3133</v>
      </c>
      <c r="AA1478" s="143" t="s">
        <v>296</v>
      </c>
      <c r="AB1478" s="24" t="s">
        <v>294</v>
      </c>
    </row>
    <row r="1479" spans="6:28" s="120" customFormat="1" ht="12.75" customHeight="1" outlineLevel="4">
      <c r="F1479" s="121"/>
      <c r="G1479" s="122"/>
      <c r="H1479" s="122"/>
      <c r="I1479" s="122"/>
      <c r="J1479" s="123"/>
      <c r="K1479" s="122"/>
      <c r="L1479" s="124"/>
      <c r="M1479" s="125"/>
      <c r="N1479" s="124"/>
      <c r="O1479" s="125"/>
      <c r="P1479" s="126"/>
      <c r="Q1479" s="127"/>
      <c r="R1479" s="125"/>
      <c r="S1479" s="125"/>
      <c r="T1479" s="125"/>
      <c r="U1479" s="128" t="s">
        <v>2908</v>
      </c>
      <c r="V1479" s="125"/>
      <c r="W1479" s="125"/>
      <c r="X1479" s="125"/>
      <c r="Y1479" s="122"/>
      <c r="Z1479" s="122"/>
      <c r="AB1479" s="24" t="s">
        <v>294</v>
      </c>
    </row>
    <row r="1480" spans="6:28" s="120" customFormat="1" ht="12.75" customHeight="1" outlineLevel="3">
      <c r="F1480" s="121"/>
      <c r="G1480" s="122"/>
      <c r="H1480" s="122"/>
      <c r="I1480" s="122"/>
      <c r="J1480" s="123"/>
      <c r="K1480" s="122"/>
      <c r="L1480" s="124"/>
      <c r="M1480" s="125"/>
      <c r="N1480" s="124"/>
      <c r="O1480" s="125"/>
      <c r="P1480" s="126"/>
      <c r="Q1480" s="127"/>
      <c r="R1480" s="125"/>
      <c r="S1480" s="125"/>
      <c r="T1480" s="125"/>
      <c r="U1480" s="128" t="s">
        <v>2908</v>
      </c>
      <c r="V1480" s="125"/>
      <c r="W1480" s="125"/>
      <c r="X1480" s="125"/>
      <c r="Y1480" s="122"/>
      <c r="Z1480" s="122"/>
      <c r="AB1480" s="24" t="s">
        <v>294</v>
      </c>
    </row>
    <row r="1481" spans="6:28" s="51" customFormat="1" ht="18.75" customHeight="1" outlineLevel="2">
      <c r="F1481" s="52"/>
      <c r="G1481" s="53"/>
      <c r="H1481" s="54"/>
      <c r="I1481" s="54"/>
      <c r="J1481" s="54" t="s">
        <v>2833</v>
      </c>
      <c r="K1481" s="53"/>
      <c r="L1481" s="55"/>
      <c r="M1481" s="56"/>
      <c r="N1481" s="55"/>
      <c r="O1481" s="56"/>
      <c r="P1481" s="57">
        <f>SUBTOTAL(9,P1482:P1487)</f>
        <v>0</v>
      </c>
      <c r="Q1481" s="58"/>
      <c r="R1481" s="59">
        <f>SUBTOTAL(9,R1482:R1487)</f>
        <v>0</v>
      </c>
      <c r="S1481" s="56"/>
      <c r="T1481" s="59">
        <f>SUBTOTAL(9,T1482:T1487)</f>
        <v>0</v>
      </c>
      <c r="U1481" s="117" t="s">
        <v>2908</v>
      </c>
      <c r="V1481" s="57">
        <f>SUBTOTAL(9,V1482:V1487)</f>
        <v>0</v>
      </c>
      <c r="W1481" s="57">
        <f>SUBTOTAL(9,W1482:W1487)</f>
        <v>0</v>
      </c>
      <c r="X1481" s="60"/>
      <c r="Y1481" s="61"/>
      <c r="Z1481" s="61"/>
      <c r="AB1481" s="24" t="s">
        <v>294</v>
      </c>
    </row>
    <row r="1482" spans="6:28" s="62" customFormat="1" ht="16.5" customHeight="1" outlineLevel="3">
      <c r="F1482" s="63"/>
      <c r="G1482" s="6"/>
      <c r="H1482" s="64"/>
      <c r="I1482" s="64"/>
      <c r="J1482" s="64" t="s">
        <v>2870</v>
      </c>
      <c r="K1482" s="6"/>
      <c r="L1482" s="65"/>
      <c r="M1482" s="66"/>
      <c r="N1482" s="65"/>
      <c r="O1482" s="66"/>
      <c r="P1482" s="67">
        <f>SUBTOTAL(9,P1483:P1486)</f>
        <v>0</v>
      </c>
      <c r="Q1482" s="68"/>
      <c r="R1482" s="69">
        <f>SUBTOTAL(9,R1483:R1486)</f>
        <v>0</v>
      </c>
      <c r="S1482" s="66"/>
      <c r="T1482" s="69">
        <f>SUBTOTAL(9,T1483:T1486)</f>
        <v>0</v>
      </c>
      <c r="U1482" s="118" t="s">
        <v>2908</v>
      </c>
      <c r="V1482" s="67">
        <f>SUBTOTAL(9,V1483:V1486)</f>
        <v>0</v>
      </c>
      <c r="W1482" s="67">
        <f>SUBTOTAL(9,W1483:W1486)</f>
        <v>0</v>
      </c>
      <c r="X1482" s="70"/>
      <c r="Y1482" s="26"/>
      <c r="Z1482" s="26"/>
      <c r="AB1482" s="24" t="s">
        <v>294</v>
      </c>
    </row>
    <row r="1483" spans="6:28" s="71" customFormat="1" outlineLevel="4">
      <c r="F1483" s="17">
        <v>693</v>
      </c>
      <c r="G1483" s="18" t="s">
        <v>2929</v>
      </c>
      <c r="H1483" s="72" t="s">
        <v>4423</v>
      </c>
      <c r="I1483" s="72"/>
      <c r="J1483" s="73" t="s">
        <v>1831</v>
      </c>
      <c r="K1483" s="18" t="s">
        <v>2935</v>
      </c>
      <c r="L1483" s="74">
        <v>121.52</v>
      </c>
      <c r="M1483" s="21">
        <v>0</v>
      </c>
      <c r="N1483" s="74">
        <f>L1483*(1+M1483/100)</f>
        <v>121.52</v>
      </c>
      <c r="O1483" s="145"/>
      <c r="P1483" s="22">
        <f>N1483*O1483</f>
        <v>0</v>
      </c>
      <c r="Q1483" s="75"/>
      <c r="R1483" s="76">
        <f>N1483*Q1483</f>
        <v>0</v>
      </c>
      <c r="S1483" s="75"/>
      <c r="T1483" s="76">
        <f>N1483*S1483</f>
        <v>0</v>
      </c>
      <c r="U1483" s="22">
        <v>21</v>
      </c>
      <c r="V1483" s="22">
        <f>P1483*(U1483/100)</f>
        <v>0</v>
      </c>
      <c r="W1483" s="22">
        <f>P1483+V1483</f>
        <v>0</v>
      </c>
      <c r="X1483" s="73"/>
      <c r="Y1483" s="72" t="s">
        <v>3134</v>
      </c>
      <c r="Z1483" s="72" t="s">
        <v>3324</v>
      </c>
      <c r="AA1483" s="143" t="s">
        <v>295</v>
      </c>
      <c r="AB1483" s="24" t="s">
        <v>294</v>
      </c>
    </row>
    <row r="1484" spans="6:28" s="77" customFormat="1" outlineLevel="5">
      <c r="F1484" s="78"/>
      <c r="G1484" s="79"/>
      <c r="H1484" s="79"/>
      <c r="I1484" s="79"/>
      <c r="J1484" s="80" t="s">
        <v>1486</v>
      </c>
      <c r="K1484" s="79"/>
      <c r="L1484" s="81">
        <v>89.6</v>
      </c>
      <c r="M1484" s="82"/>
      <c r="N1484" s="83"/>
      <c r="O1484" s="82"/>
      <c r="P1484" s="84"/>
      <c r="Q1484" s="85"/>
      <c r="R1484" s="82"/>
      <c r="S1484" s="82"/>
      <c r="T1484" s="82"/>
      <c r="U1484" s="119" t="s">
        <v>2908</v>
      </c>
      <c r="V1484" s="82"/>
      <c r="W1484" s="82"/>
      <c r="X1484" s="80"/>
      <c r="Y1484" s="79"/>
      <c r="Z1484" s="79"/>
      <c r="AB1484" s="24" t="s">
        <v>294</v>
      </c>
    </row>
    <row r="1485" spans="6:28" s="77" customFormat="1" ht="22.5" outlineLevel="5">
      <c r="F1485" s="78"/>
      <c r="G1485" s="79"/>
      <c r="H1485" s="79"/>
      <c r="I1485" s="79"/>
      <c r="J1485" s="80" t="s">
        <v>1623</v>
      </c>
      <c r="K1485" s="79"/>
      <c r="L1485" s="81">
        <v>31.92</v>
      </c>
      <c r="M1485" s="82"/>
      <c r="N1485" s="83"/>
      <c r="O1485" s="82"/>
      <c r="P1485" s="84"/>
      <c r="Q1485" s="85"/>
      <c r="R1485" s="82"/>
      <c r="S1485" s="82"/>
      <c r="T1485" s="82"/>
      <c r="U1485" s="119" t="s">
        <v>2908</v>
      </c>
      <c r="V1485" s="82"/>
      <c r="W1485" s="82"/>
      <c r="X1485" s="80"/>
      <c r="Y1485" s="79"/>
      <c r="Z1485" s="79"/>
      <c r="AB1485" s="24" t="s">
        <v>294</v>
      </c>
    </row>
    <row r="1486" spans="6:28" s="120" customFormat="1" ht="12.75" customHeight="1" outlineLevel="4">
      <c r="F1486" s="121"/>
      <c r="G1486" s="122"/>
      <c r="H1486" s="122"/>
      <c r="I1486" s="122"/>
      <c r="J1486" s="123"/>
      <c r="K1486" s="122"/>
      <c r="L1486" s="124"/>
      <c r="M1486" s="125"/>
      <c r="N1486" s="124"/>
      <c r="O1486" s="125"/>
      <c r="P1486" s="126"/>
      <c r="Q1486" s="127"/>
      <c r="R1486" s="125"/>
      <c r="S1486" s="125"/>
      <c r="T1486" s="125"/>
      <c r="U1486" s="128" t="s">
        <v>2908</v>
      </c>
      <c r="V1486" s="125"/>
      <c r="W1486" s="125"/>
      <c r="X1486" s="125"/>
      <c r="Y1486" s="122"/>
      <c r="Z1486" s="122"/>
      <c r="AB1486" s="24" t="s">
        <v>294</v>
      </c>
    </row>
    <row r="1487" spans="6:28" s="120" customFormat="1" ht="12.75" customHeight="1" outlineLevel="3">
      <c r="F1487" s="121"/>
      <c r="G1487" s="122"/>
      <c r="H1487" s="122"/>
      <c r="I1487" s="122"/>
      <c r="J1487" s="123"/>
      <c r="K1487" s="122"/>
      <c r="L1487" s="124"/>
      <c r="M1487" s="125"/>
      <c r="N1487" s="124"/>
      <c r="O1487" s="125"/>
      <c r="P1487" s="126"/>
      <c r="Q1487" s="127"/>
      <c r="R1487" s="125"/>
      <c r="S1487" s="125"/>
      <c r="T1487" s="125"/>
      <c r="U1487" s="128" t="s">
        <v>2908</v>
      </c>
      <c r="V1487" s="125"/>
      <c r="W1487" s="125"/>
      <c r="X1487" s="125"/>
      <c r="Y1487" s="122"/>
      <c r="Z1487" s="122"/>
      <c r="AB1487" s="24" t="s">
        <v>294</v>
      </c>
    </row>
    <row r="1488" spans="6:28" s="51" customFormat="1" ht="18.75" customHeight="1" outlineLevel="2">
      <c r="F1488" s="52"/>
      <c r="G1488" s="53"/>
      <c r="H1488" s="54"/>
      <c r="I1488" s="54"/>
      <c r="J1488" s="54" t="s">
        <v>2175</v>
      </c>
      <c r="K1488" s="53"/>
      <c r="L1488" s="55"/>
      <c r="M1488" s="56"/>
      <c r="N1488" s="55"/>
      <c r="O1488" s="56"/>
      <c r="P1488" s="57">
        <f>SUBTOTAL(9,P1489:P1494)</f>
        <v>0</v>
      </c>
      <c r="Q1488" s="58"/>
      <c r="R1488" s="59">
        <f>SUBTOTAL(9,R1489:R1494)</f>
        <v>0</v>
      </c>
      <c r="S1488" s="56"/>
      <c r="T1488" s="59">
        <f>SUBTOTAL(9,T1489:T1494)</f>
        <v>0</v>
      </c>
      <c r="U1488" s="117" t="s">
        <v>2908</v>
      </c>
      <c r="V1488" s="57">
        <f>SUBTOTAL(9,V1489:V1494)</f>
        <v>0</v>
      </c>
      <c r="W1488" s="57">
        <f>SUBTOTAL(9,W1489:W1494)</f>
        <v>0</v>
      </c>
      <c r="X1488" s="60"/>
      <c r="Y1488" s="61"/>
      <c r="Z1488" s="61"/>
      <c r="AB1488" s="24" t="s">
        <v>294</v>
      </c>
    </row>
    <row r="1489" spans="6:28" s="62" customFormat="1" ht="16.5" customHeight="1" outlineLevel="3">
      <c r="F1489" s="63"/>
      <c r="G1489" s="6"/>
      <c r="H1489" s="64"/>
      <c r="I1489" s="64"/>
      <c r="J1489" s="64" t="s">
        <v>2211</v>
      </c>
      <c r="K1489" s="6"/>
      <c r="L1489" s="65"/>
      <c r="M1489" s="66"/>
      <c r="N1489" s="65"/>
      <c r="O1489" s="66"/>
      <c r="P1489" s="67">
        <f>SUBTOTAL(9,P1490:P1493)</f>
        <v>0</v>
      </c>
      <c r="Q1489" s="68"/>
      <c r="R1489" s="69">
        <f>SUBTOTAL(9,R1490:R1493)</f>
        <v>0</v>
      </c>
      <c r="S1489" s="66"/>
      <c r="T1489" s="69">
        <f>SUBTOTAL(9,T1490:T1493)</f>
        <v>0</v>
      </c>
      <c r="U1489" s="118" t="s">
        <v>2908</v>
      </c>
      <c r="V1489" s="67">
        <f>SUBTOTAL(9,V1490:V1493)</f>
        <v>0</v>
      </c>
      <c r="W1489" s="67">
        <f>SUBTOTAL(9,W1490:W1493)</f>
        <v>0</v>
      </c>
      <c r="X1489" s="70"/>
      <c r="Y1489" s="26"/>
      <c r="Z1489" s="26"/>
      <c r="AB1489" s="24" t="s">
        <v>294</v>
      </c>
    </row>
    <row r="1490" spans="6:28" s="71" customFormat="1" outlineLevel="4">
      <c r="F1490" s="17">
        <v>694</v>
      </c>
      <c r="G1490" s="18" t="s">
        <v>2929</v>
      </c>
      <c r="H1490" s="72" t="s">
        <v>4424</v>
      </c>
      <c r="I1490" s="72"/>
      <c r="J1490" s="73" t="s">
        <v>1843</v>
      </c>
      <c r="K1490" s="18" t="s">
        <v>2935</v>
      </c>
      <c r="L1490" s="74">
        <v>43.87</v>
      </c>
      <c r="M1490" s="21">
        <v>0</v>
      </c>
      <c r="N1490" s="74">
        <f>L1490*(1+M1490/100)</f>
        <v>43.87</v>
      </c>
      <c r="O1490" s="145"/>
      <c r="P1490" s="22">
        <f>N1490*O1490</f>
        <v>0</v>
      </c>
      <c r="Q1490" s="75"/>
      <c r="R1490" s="76">
        <f>N1490*Q1490</f>
        <v>0</v>
      </c>
      <c r="S1490" s="75"/>
      <c r="T1490" s="76">
        <f>N1490*S1490</f>
        <v>0</v>
      </c>
      <c r="U1490" s="22">
        <v>21</v>
      </c>
      <c r="V1490" s="22">
        <f>P1490*(U1490/100)</f>
        <v>0</v>
      </c>
      <c r="W1490" s="22">
        <f>P1490+V1490</f>
        <v>0</v>
      </c>
      <c r="X1490" s="73"/>
      <c r="Y1490" s="72" t="s">
        <v>3134</v>
      </c>
      <c r="Z1490" s="72" t="s">
        <v>3325</v>
      </c>
      <c r="AA1490" s="143" t="s">
        <v>295</v>
      </c>
      <c r="AB1490" s="24" t="s">
        <v>294</v>
      </c>
    </row>
    <row r="1491" spans="6:28" s="77" customFormat="1" outlineLevel="5">
      <c r="F1491" s="78"/>
      <c r="G1491" s="79"/>
      <c r="H1491" s="79"/>
      <c r="I1491" s="79"/>
      <c r="J1491" s="80" t="s">
        <v>1264</v>
      </c>
      <c r="K1491" s="79"/>
      <c r="L1491" s="81">
        <v>20.86</v>
      </c>
      <c r="M1491" s="82"/>
      <c r="N1491" s="83"/>
      <c r="O1491" s="82"/>
      <c r="P1491" s="84"/>
      <c r="Q1491" s="85"/>
      <c r="R1491" s="82"/>
      <c r="S1491" s="82"/>
      <c r="T1491" s="82"/>
      <c r="U1491" s="119" t="s">
        <v>2908</v>
      </c>
      <c r="V1491" s="82"/>
      <c r="W1491" s="82"/>
      <c r="X1491" s="80"/>
      <c r="Y1491" s="79"/>
      <c r="Z1491" s="79"/>
      <c r="AB1491" s="24" t="s">
        <v>294</v>
      </c>
    </row>
    <row r="1492" spans="6:28" s="77" customFormat="1" outlineLevel="5">
      <c r="F1492" s="78"/>
      <c r="G1492" s="79"/>
      <c r="H1492" s="79"/>
      <c r="I1492" s="79"/>
      <c r="J1492" s="80" t="s">
        <v>1499</v>
      </c>
      <c r="K1492" s="79"/>
      <c r="L1492" s="81">
        <v>23.01</v>
      </c>
      <c r="M1492" s="82"/>
      <c r="N1492" s="83"/>
      <c r="O1492" s="82"/>
      <c r="P1492" s="84"/>
      <c r="Q1492" s="85"/>
      <c r="R1492" s="82"/>
      <c r="S1492" s="82"/>
      <c r="T1492" s="82"/>
      <c r="U1492" s="119" t="s">
        <v>2908</v>
      </c>
      <c r="V1492" s="82"/>
      <c r="W1492" s="82"/>
      <c r="X1492" s="80"/>
      <c r="Y1492" s="79"/>
      <c r="Z1492" s="79"/>
      <c r="AB1492" s="24" t="s">
        <v>294</v>
      </c>
    </row>
    <row r="1493" spans="6:28" s="120" customFormat="1" ht="12.75" customHeight="1" outlineLevel="4">
      <c r="F1493" s="121"/>
      <c r="G1493" s="122"/>
      <c r="H1493" s="122"/>
      <c r="I1493" s="122"/>
      <c r="J1493" s="123"/>
      <c r="K1493" s="122"/>
      <c r="L1493" s="124"/>
      <c r="M1493" s="125"/>
      <c r="N1493" s="124"/>
      <c r="O1493" s="125"/>
      <c r="P1493" s="126"/>
      <c r="Q1493" s="127"/>
      <c r="R1493" s="125"/>
      <c r="S1493" s="125"/>
      <c r="T1493" s="125"/>
      <c r="U1493" s="128" t="s">
        <v>2908</v>
      </c>
      <c r="V1493" s="125"/>
      <c r="W1493" s="125"/>
      <c r="X1493" s="125"/>
      <c r="Y1493" s="122"/>
      <c r="Z1493" s="122"/>
      <c r="AB1493" s="24" t="s">
        <v>294</v>
      </c>
    </row>
    <row r="1494" spans="6:28" s="120" customFormat="1" ht="12.75" customHeight="1" outlineLevel="3">
      <c r="F1494" s="121"/>
      <c r="G1494" s="122"/>
      <c r="H1494" s="122"/>
      <c r="I1494" s="122"/>
      <c r="J1494" s="123"/>
      <c r="K1494" s="122"/>
      <c r="L1494" s="124"/>
      <c r="M1494" s="125"/>
      <c r="N1494" s="124"/>
      <c r="O1494" s="125"/>
      <c r="P1494" s="126"/>
      <c r="Q1494" s="127"/>
      <c r="R1494" s="125"/>
      <c r="S1494" s="125"/>
      <c r="T1494" s="125"/>
      <c r="U1494" s="128" t="s">
        <v>2908</v>
      </c>
      <c r="V1494" s="125"/>
      <c r="W1494" s="125"/>
      <c r="X1494" s="125"/>
      <c r="Y1494" s="122"/>
      <c r="Z1494" s="122"/>
      <c r="AB1494" s="24" t="s">
        <v>294</v>
      </c>
    </row>
    <row r="1495" spans="6:28" s="51" customFormat="1" ht="18.75" customHeight="1" outlineLevel="2">
      <c r="F1495" s="52"/>
      <c r="G1495" s="53"/>
      <c r="H1495" s="54"/>
      <c r="I1495" s="54"/>
      <c r="J1495" s="54" t="s">
        <v>4462</v>
      </c>
      <c r="K1495" s="53"/>
      <c r="L1495" s="55"/>
      <c r="M1495" s="56"/>
      <c r="N1495" s="55"/>
      <c r="O1495" s="56"/>
      <c r="P1495" s="57">
        <f>SUBTOTAL(9,P1496:P1518)</f>
        <v>0</v>
      </c>
      <c r="Q1495" s="58"/>
      <c r="R1495" s="59">
        <f>SUBTOTAL(9,R1496:R1518)</f>
        <v>3.5216090039999997</v>
      </c>
      <c r="S1495" s="56"/>
      <c r="T1495" s="59">
        <f>SUBTOTAL(9,T1496:T1518)</f>
        <v>3.7891399999999997</v>
      </c>
      <c r="U1495" s="117" t="s">
        <v>2908</v>
      </c>
      <c r="V1495" s="57">
        <f>SUBTOTAL(9,V1496:V1518)</f>
        <v>0</v>
      </c>
      <c r="W1495" s="57">
        <f>SUBTOTAL(9,W1496:W1518)</f>
        <v>0</v>
      </c>
      <c r="X1495" s="60"/>
      <c r="Y1495" s="61"/>
      <c r="Z1495" s="61"/>
      <c r="AB1495" s="24" t="s">
        <v>294</v>
      </c>
    </row>
    <row r="1496" spans="6:28" s="62" customFormat="1" ht="16.5" customHeight="1" outlineLevel="3">
      <c r="F1496" s="63"/>
      <c r="G1496" s="6"/>
      <c r="H1496" s="64"/>
      <c r="I1496" s="64"/>
      <c r="J1496" s="64" t="s">
        <v>4462</v>
      </c>
      <c r="K1496" s="6"/>
      <c r="L1496" s="65"/>
      <c r="M1496" s="66"/>
      <c r="N1496" s="65"/>
      <c r="O1496" s="66"/>
      <c r="P1496" s="67">
        <f>SUBTOTAL(9,P1497:P1517)</f>
        <v>0</v>
      </c>
      <c r="Q1496" s="68"/>
      <c r="R1496" s="69">
        <f>SUBTOTAL(9,R1497:R1517)</f>
        <v>3.5216090039999997</v>
      </c>
      <c r="S1496" s="66"/>
      <c r="T1496" s="69">
        <f>SUBTOTAL(9,T1497:T1517)</f>
        <v>3.7891399999999997</v>
      </c>
      <c r="U1496" s="118" t="s">
        <v>2908</v>
      </c>
      <c r="V1496" s="67">
        <f>SUBTOTAL(9,V1497:V1517)</f>
        <v>0</v>
      </c>
      <c r="W1496" s="67">
        <f>SUBTOTAL(9,W1497:W1517)</f>
        <v>0</v>
      </c>
      <c r="X1496" s="70"/>
      <c r="Y1496" s="26"/>
      <c r="Z1496" s="26"/>
      <c r="AB1496" s="24" t="s">
        <v>294</v>
      </c>
    </row>
    <row r="1497" spans="6:28" s="71" customFormat="1" ht="24" outlineLevel="4">
      <c r="F1497" s="17">
        <v>695</v>
      </c>
      <c r="G1497" s="18" t="s">
        <v>2929</v>
      </c>
      <c r="H1497" s="72" t="s">
        <v>4375</v>
      </c>
      <c r="I1497" s="72"/>
      <c r="J1497" s="73" t="s">
        <v>1075</v>
      </c>
      <c r="K1497" s="18" t="s">
        <v>2936</v>
      </c>
      <c r="L1497" s="74">
        <v>0.19559999999999997</v>
      </c>
      <c r="M1497" s="21">
        <v>0</v>
      </c>
      <c r="N1497" s="74">
        <f>L1497*(1+M1497/100)</f>
        <v>0.19559999999999997</v>
      </c>
      <c r="O1497" s="145"/>
      <c r="P1497" s="22">
        <f>N1497*O1497</f>
        <v>0</v>
      </c>
      <c r="Q1497" s="75"/>
      <c r="R1497" s="76">
        <f>N1497*Q1497</f>
        <v>0</v>
      </c>
      <c r="S1497" s="75">
        <v>2.2000000000000002</v>
      </c>
      <c r="T1497" s="76">
        <f>N1497*S1497</f>
        <v>0.43031999999999998</v>
      </c>
      <c r="U1497" s="22">
        <v>21</v>
      </c>
      <c r="V1497" s="22">
        <f>P1497*(U1497/100)</f>
        <v>0</v>
      </c>
      <c r="W1497" s="22">
        <f>P1497+V1497</f>
        <v>0</v>
      </c>
      <c r="X1497" s="73"/>
      <c r="Y1497" s="72" t="s">
        <v>3134</v>
      </c>
      <c r="Z1497" s="72" t="s">
        <v>2975</v>
      </c>
      <c r="AA1497" s="143" t="s">
        <v>296</v>
      </c>
      <c r="AB1497" s="24" t="s">
        <v>294</v>
      </c>
    </row>
    <row r="1498" spans="6:28" s="77" customFormat="1" outlineLevel="5">
      <c r="F1498" s="78"/>
      <c r="G1498" s="79"/>
      <c r="H1498" s="79"/>
      <c r="I1498" s="79"/>
      <c r="J1498" s="80" t="s">
        <v>1868</v>
      </c>
      <c r="K1498" s="79"/>
      <c r="L1498" s="81">
        <v>3.1199999999999999E-2</v>
      </c>
      <c r="M1498" s="82"/>
      <c r="N1498" s="83"/>
      <c r="O1498" s="82"/>
      <c r="P1498" s="84"/>
      <c r="Q1498" s="85"/>
      <c r="R1498" s="82"/>
      <c r="S1498" s="82"/>
      <c r="T1498" s="82"/>
      <c r="U1498" s="119" t="s">
        <v>2908</v>
      </c>
      <c r="V1498" s="82"/>
      <c r="W1498" s="82"/>
      <c r="X1498" s="80"/>
      <c r="Y1498" s="79"/>
      <c r="Z1498" s="79"/>
      <c r="AB1498" s="24" t="s">
        <v>294</v>
      </c>
    </row>
    <row r="1499" spans="6:28" s="77" customFormat="1" outlineLevel="5">
      <c r="F1499" s="78"/>
      <c r="G1499" s="79"/>
      <c r="H1499" s="79"/>
      <c r="I1499" s="79"/>
      <c r="J1499" s="80" t="s">
        <v>1870</v>
      </c>
      <c r="K1499" s="79"/>
      <c r="L1499" s="81">
        <v>3.1199999999999999E-2</v>
      </c>
      <c r="M1499" s="82"/>
      <c r="N1499" s="83"/>
      <c r="O1499" s="82"/>
      <c r="P1499" s="84"/>
      <c r="Q1499" s="85"/>
      <c r="R1499" s="82"/>
      <c r="S1499" s="82"/>
      <c r="T1499" s="82"/>
      <c r="U1499" s="119" t="s">
        <v>2908</v>
      </c>
      <c r="V1499" s="82"/>
      <c r="W1499" s="82"/>
      <c r="X1499" s="80"/>
      <c r="Y1499" s="79"/>
      <c r="Z1499" s="79"/>
      <c r="AB1499" s="24" t="s">
        <v>294</v>
      </c>
    </row>
    <row r="1500" spans="6:28" s="77" customFormat="1" outlineLevel="5">
      <c r="F1500" s="78"/>
      <c r="G1500" s="79"/>
      <c r="H1500" s="79"/>
      <c r="I1500" s="79"/>
      <c r="J1500" s="80" t="s">
        <v>1872</v>
      </c>
      <c r="K1500" s="79"/>
      <c r="L1500" s="81">
        <v>4.1399999999999992E-2</v>
      </c>
      <c r="M1500" s="82"/>
      <c r="N1500" s="83"/>
      <c r="O1500" s="82"/>
      <c r="P1500" s="84"/>
      <c r="Q1500" s="85"/>
      <c r="R1500" s="82"/>
      <c r="S1500" s="82"/>
      <c r="T1500" s="82"/>
      <c r="U1500" s="119" t="s">
        <v>2908</v>
      </c>
      <c r="V1500" s="82"/>
      <c r="W1500" s="82"/>
      <c r="X1500" s="80"/>
      <c r="Y1500" s="79"/>
      <c r="Z1500" s="79"/>
      <c r="AB1500" s="24" t="s">
        <v>294</v>
      </c>
    </row>
    <row r="1501" spans="6:28" s="77" customFormat="1" outlineLevel="5">
      <c r="F1501" s="78"/>
      <c r="G1501" s="79"/>
      <c r="H1501" s="79"/>
      <c r="I1501" s="79"/>
      <c r="J1501" s="80" t="s">
        <v>1874</v>
      </c>
      <c r="K1501" s="79"/>
      <c r="L1501" s="81">
        <v>4.5600000000000002E-2</v>
      </c>
      <c r="M1501" s="82"/>
      <c r="N1501" s="83"/>
      <c r="O1501" s="82"/>
      <c r="P1501" s="84"/>
      <c r="Q1501" s="85"/>
      <c r="R1501" s="82"/>
      <c r="S1501" s="82"/>
      <c r="T1501" s="82"/>
      <c r="U1501" s="119" t="s">
        <v>2908</v>
      </c>
      <c r="V1501" s="82"/>
      <c r="W1501" s="82"/>
      <c r="X1501" s="80"/>
      <c r="Y1501" s="79"/>
      <c r="Z1501" s="79"/>
      <c r="AB1501" s="24" t="s">
        <v>294</v>
      </c>
    </row>
    <row r="1502" spans="6:28" s="77" customFormat="1" outlineLevel="5">
      <c r="F1502" s="78"/>
      <c r="G1502" s="79"/>
      <c r="H1502" s="79"/>
      <c r="I1502" s="79"/>
      <c r="J1502" s="80" t="s">
        <v>1876</v>
      </c>
      <c r="K1502" s="79"/>
      <c r="L1502" s="81">
        <v>4.6199999999999998E-2</v>
      </c>
      <c r="M1502" s="82"/>
      <c r="N1502" s="83"/>
      <c r="O1502" s="82"/>
      <c r="P1502" s="84"/>
      <c r="Q1502" s="85"/>
      <c r="R1502" s="82"/>
      <c r="S1502" s="82"/>
      <c r="T1502" s="82"/>
      <c r="U1502" s="119" t="s">
        <v>2908</v>
      </c>
      <c r="V1502" s="82"/>
      <c r="W1502" s="82"/>
      <c r="X1502" s="80"/>
      <c r="Y1502" s="79"/>
      <c r="Z1502" s="79"/>
      <c r="AB1502" s="24" t="s">
        <v>294</v>
      </c>
    </row>
    <row r="1503" spans="6:28" s="71" customFormat="1" outlineLevel="4">
      <c r="F1503" s="17">
        <v>696</v>
      </c>
      <c r="G1503" s="18" t="s">
        <v>2929</v>
      </c>
      <c r="H1503" s="72" t="s">
        <v>4381</v>
      </c>
      <c r="I1503" s="72"/>
      <c r="J1503" s="73" t="s">
        <v>1645</v>
      </c>
      <c r="K1503" s="18" t="s">
        <v>2936</v>
      </c>
      <c r="L1503" s="74">
        <v>1.8828999999999998</v>
      </c>
      <c r="M1503" s="21">
        <v>0</v>
      </c>
      <c r="N1503" s="74">
        <f>L1503*(1+M1503/100)</f>
        <v>1.8828999999999998</v>
      </c>
      <c r="O1503" s="145"/>
      <c r="P1503" s="22">
        <f>N1503*O1503</f>
        <v>0</v>
      </c>
      <c r="Q1503" s="75"/>
      <c r="R1503" s="76">
        <f>N1503*Q1503</f>
        <v>0</v>
      </c>
      <c r="S1503" s="75">
        <v>1.4</v>
      </c>
      <c r="T1503" s="76">
        <f>N1503*S1503</f>
        <v>2.6360599999999996</v>
      </c>
      <c r="U1503" s="22">
        <v>21</v>
      </c>
      <c r="V1503" s="22">
        <f>P1503*(U1503/100)</f>
        <v>0</v>
      </c>
      <c r="W1503" s="22">
        <f>P1503+V1503</f>
        <v>0</v>
      </c>
      <c r="X1503" s="73"/>
      <c r="Y1503" s="72" t="s">
        <v>3134</v>
      </c>
      <c r="Z1503" s="72" t="s">
        <v>2975</v>
      </c>
      <c r="AA1503" s="143" t="s">
        <v>296</v>
      </c>
      <c r="AB1503" s="24" t="s">
        <v>294</v>
      </c>
    </row>
    <row r="1504" spans="6:28" s="77" customFormat="1" outlineLevel="5">
      <c r="F1504" s="78"/>
      <c r="G1504" s="79"/>
      <c r="H1504" s="79"/>
      <c r="I1504" s="79"/>
      <c r="J1504" s="80" t="s">
        <v>1869</v>
      </c>
      <c r="K1504" s="79"/>
      <c r="L1504" s="81">
        <v>7.2800000000000004E-2</v>
      </c>
      <c r="M1504" s="82"/>
      <c r="N1504" s="83"/>
      <c r="O1504" s="82"/>
      <c r="P1504" s="84"/>
      <c r="Q1504" s="85"/>
      <c r="R1504" s="82"/>
      <c r="S1504" s="82"/>
      <c r="T1504" s="82"/>
      <c r="U1504" s="119" t="s">
        <v>2908</v>
      </c>
      <c r="V1504" s="82"/>
      <c r="W1504" s="82"/>
      <c r="X1504" s="80"/>
      <c r="Y1504" s="79"/>
      <c r="Z1504" s="79"/>
      <c r="AB1504" s="24" t="s">
        <v>294</v>
      </c>
    </row>
    <row r="1505" spans="6:28" s="77" customFormat="1" outlineLevel="5">
      <c r="F1505" s="78"/>
      <c r="G1505" s="79"/>
      <c r="H1505" s="79"/>
      <c r="I1505" s="79"/>
      <c r="J1505" s="80" t="s">
        <v>1871</v>
      </c>
      <c r="K1505" s="79"/>
      <c r="L1505" s="81">
        <v>7.2800000000000004E-2</v>
      </c>
      <c r="M1505" s="82"/>
      <c r="N1505" s="83"/>
      <c r="O1505" s="82"/>
      <c r="P1505" s="84"/>
      <c r="Q1505" s="85"/>
      <c r="R1505" s="82"/>
      <c r="S1505" s="82"/>
      <c r="T1505" s="82"/>
      <c r="U1505" s="119" t="s">
        <v>2908</v>
      </c>
      <c r="V1505" s="82"/>
      <c r="W1505" s="82"/>
      <c r="X1505" s="80"/>
      <c r="Y1505" s="79"/>
      <c r="Z1505" s="79"/>
      <c r="AB1505" s="24" t="s">
        <v>294</v>
      </c>
    </row>
    <row r="1506" spans="6:28" s="77" customFormat="1" outlineLevel="5">
      <c r="F1506" s="78"/>
      <c r="G1506" s="79"/>
      <c r="H1506" s="79"/>
      <c r="I1506" s="79"/>
      <c r="J1506" s="80" t="s">
        <v>1873</v>
      </c>
      <c r="K1506" s="79"/>
      <c r="L1506" s="81">
        <v>9.6600000000000005E-2</v>
      </c>
      <c r="M1506" s="82"/>
      <c r="N1506" s="83"/>
      <c r="O1506" s="82"/>
      <c r="P1506" s="84"/>
      <c r="Q1506" s="85"/>
      <c r="R1506" s="82"/>
      <c r="S1506" s="82"/>
      <c r="T1506" s="82"/>
      <c r="U1506" s="119" t="s">
        <v>2908</v>
      </c>
      <c r="V1506" s="82"/>
      <c r="W1506" s="82"/>
      <c r="X1506" s="80"/>
      <c r="Y1506" s="79"/>
      <c r="Z1506" s="79"/>
      <c r="AB1506" s="24" t="s">
        <v>294</v>
      </c>
    </row>
    <row r="1507" spans="6:28" s="77" customFormat="1" outlineLevel="5">
      <c r="F1507" s="78"/>
      <c r="G1507" s="79"/>
      <c r="H1507" s="79"/>
      <c r="I1507" s="79"/>
      <c r="J1507" s="80" t="s">
        <v>1875</v>
      </c>
      <c r="K1507" s="79"/>
      <c r="L1507" s="81">
        <v>0.10640000000000001</v>
      </c>
      <c r="M1507" s="82"/>
      <c r="N1507" s="83"/>
      <c r="O1507" s="82"/>
      <c r="P1507" s="84"/>
      <c r="Q1507" s="85"/>
      <c r="R1507" s="82"/>
      <c r="S1507" s="82"/>
      <c r="T1507" s="82"/>
      <c r="U1507" s="119" t="s">
        <v>2908</v>
      </c>
      <c r="V1507" s="82"/>
      <c r="W1507" s="82"/>
      <c r="X1507" s="80"/>
      <c r="Y1507" s="79"/>
      <c r="Z1507" s="79"/>
      <c r="AB1507" s="24" t="s">
        <v>294</v>
      </c>
    </row>
    <row r="1508" spans="6:28" s="77" customFormat="1" outlineLevel="5">
      <c r="F1508" s="78"/>
      <c r="G1508" s="79"/>
      <c r="H1508" s="79"/>
      <c r="I1508" s="79"/>
      <c r="J1508" s="80" t="s">
        <v>1877</v>
      </c>
      <c r="K1508" s="79"/>
      <c r="L1508" s="81">
        <v>0.10780000000000001</v>
      </c>
      <c r="M1508" s="82"/>
      <c r="N1508" s="83"/>
      <c r="O1508" s="82"/>
      <c r="P1508" s="84"/>
      <c r="Q1508" s="85"/>
      <c r="R1508" s="82"/>
      <c r="S1508" s="82"/>
      <c r="T1508" s="82"/>
      <c r="U1508" s="119" t="s">
        <v>2908</v>
      </c>
      <c r="V1508" s="82"/>
      <c r="W1508" s="82"/>
      <c r="X1508" s="80"/>
      <c r="Y1508" s="79"/>
      <c r="Z1508" s="79"/>
      <c r="AB1508" s="24" t="s">
        <v>294</v>
      </c>
    </row>
    <row r="1509" spans="6:28" s="77" customFormat="1" outlineLevel="5">
      <c r="F1509" s="78"/>
      <c r="G1509" s="79"/>
      <c r="H1509" s="79"/>
      <c r="I1509" s="79"/>
      <c r="J1509" s="80" t="s">
        <v>1878</v>
      </c>
      <c r="K1509" s="79"/>
      <c r="L1509" s="81">
        <v>1.4264999999999999</v>
      </c>
      <c r="M1509" s="82"/>
      <c r="N1509" s="83"/>
      <c r="O1509" s="82"/>
      <c r="P1509" s="84"/>
      <c r="Q1509" s="85"/>
      <c r="R1509" s="82"/>
      <c r="S1509" s="82"/>
      <c r="T1509" s="82"/>
      <c r="U1509" s="119" t="s">
        <v>2908</v>
      </c>
      <c r="V1509" s="82"/>
      <c r="W1509" s="82"/>
      <c r="X1509" s="80"/>
      <c r="Y1509" s="79"/>
      <c r="Z1509" s="79"/>
      <c r="AB1509" s="24" t="s">
        <v>294</v>
      </c>
    </row>
    <row r="1510" spans="6:28" s="77" customFormat="1" outlineLevel="5">
      <c r="F1510" s="78"/>
      <c r="G1510" s="79"/>
      <c r="H1510" s="79"/>
      <c r="I1510" s="79"/>
      <c r="J1510" s="80"/>
      <c r="K1510" s="79"/>
      <c r="L1510" s="81">
        <v>0</v>
      </c>
      <c r="M1510" s="82"/>
      <c r="N1510" s="83"/>
      <c r="O1510" s="82"/>
      <c r="P1510" s="84"/>
      <c r="Q1510" s="85"/>
      <c r="R1510" s="82"/>
      <c r="S1510" s="82"/>
      <c r="T1510" s="82"/>
      <c r="U1510" s="119" t="s">
        <v>2908</v>
      </c>
      <c r="V1510" s="82"/>
      <c r="W1510" s="82"/>
      <c r="X1510" s="80"/>
      <c r="Y1510" s="79"/>
      <c r="Z1510" s="79"/>
      <c r="AB1510" s="24" t="s">
        <v>294</v>
      </c>
    </row>
    <row r="1511" spans="6:28" s="71" customFormat="1" outlineLevel="4">
      <c r="F1511" s="17">
        <v>697</v>
      </c>
      <c r="G1511" s="18" t="s">
        <v>2929</v>
      </c>
      <c r="H1511" s="72" t="s">
        <v>4304</v>
      </c>
      <c r="I1511" s="72"/>
      <c r="J1511" s="73" t="s">
        <v>1488</v>
      </c>
      <c r="K1511" s="18" t="s">
        <v>2935</v>
      </c>
      <c r="L1511" s="74">
        <v>9.51</v>
      </c>
      <c r="M1511" s="21">
        <v>0</v>
      </c>
      <c r="N1511" s="74">
        <f>L1511*(1+M1511/100)</f>
        <v>9.51</v>
      </c>
      <c r="O1511" s="145"/>
      <c r="P1511" s="22">
        <f>N1511*O1511</f>
        <v>0</v>
      </c>
      <c r="Q1511" s="75"/>
      <c r="R1511" s="76">
        <f>N1511*Q1511</f>
        <v>0</v>
      </c>
      <c r="S1511" s="75">
        <v>7.5999999999999998E-2</v>
      </c>
      <c r="T1511" s="76">
        <f>N1511*S1511</f>
        <v>0.72275999999999996</v>
      </c>
      <c r="U1511" s="22">
        <v>21</v>
      </c>
      <c r="V1511" s="22">
        <f>P1511*(U1511/100)</f>
        <v>0</v>
      </c>
      <c r="W1511" s="22">
        <f>P1511+V1511</f>
        <v>0</v>
      </c>
      <c r="X1511" s="73"/>
      <c r="Y1511" s="72" t="s">
        <v>3134</v>
      </c>
      <c r="Z1511" s="72" t="s">
        <v>2975</v>
      </c>
      <c r="AA1511" s="143" t="s">
        <v>296</v>
      </c>
      <c r="AB1511" s="24" t="s">
        <v>294</v>
      </c>
    </row>
    <row r="1512" spans="6:28" s="77" customFormat="1" outlineLevel="5">
      <c r="F1512" s="78"/>
      <c r="G1512" s="79"/>
      <c r="H1512" s="79"/>
      <c r="I1512" s="79"/>
      <c r="J1512" s="80" t="s">
        <v>1805</v>
      </c>
      <c r="K1512" s="79"/>
      <c r="L1512" s="81">
        <v>9.51</v>
      </c>
      <c r="M1512" s="82"/>
      <c r="N1512" s="83"/>
      <c r="O1512" s="82"/>
      <c r="P1512" s="84"/>
      <c r="Q1512" s="85"/>
      <c r="R1512" s="82"/>
      <c r="S1512" s="82"/>
      <c r="T1512" s="82"/>
      <c r="U1512" s="119" t="s">
        <v>2908</v>
      </c>
      <c r="V1512" s="82"/>
      <c r="W1512" s="82"/>
      <c r="X1512" s="80"/>
      <c r="Y1512" s="79"/>
      <c r="Z1512" s="79"/>
      <c r="AB1512" s="24" t="s">
        <v>294</v>
      </c>
    </row>
    <row r="1513" spans="6:28" s="71" customFormat="1" outlineLevel="4">
      <c r="F1513" s="17">
        <v>698</v>
      </c>
      <c r="G1513" s="18" t="s">
        <v>2929</v>
      </c>
      <c r="H1513" s="72" t="s">
        <v>4303</v>
      </c>
      <c r="I1513" s="72"/>
      <c r="J1513" s="73" t="s">
        <v>1625</v>
      </c>
      <c r="K1513" s="18" t="s">
        <v>2935</v>
      </c>
      <c r="L1513" s="74">
        <v>9.51</v>
      </c>
      <c r="M1513" s="21">
        <v>0</v>
      </c>
      <c r="N1513" s="74">
        <f>L1513*(1+M1513/100)</f>
        <v>9.51</v>
      </c>
      <c r="O1513" s="145"/>
      <c r="P1513" s="22">
        <f>N1513*O1513</f>
        <v>0</v>
      </c>
      <c r="Q1513" s="75">
        <v>3.8789999999999998E-2</v>
      </c>
      <c r="R1513" s="76">
        <f>N1513*Q1513</f>
        <v>0.36889289999999997</v>
      </c>
      <c r="S1513" s="75"/>
      <c r="T1513" s="76">
        <f>N1513*S1513</f>
        <v>0</v>
      </c>
      <c r="U1513" s="22">
        <v>21</v>
      </c>
      <c r="V1513" s="22">
        <f>P1513*(U1513/100)</f>
        <v>0</v>
      </c>
      <c r="W1513" s="22">
        <f>P1513+V1513</f>
        <v>0</v>
      </c>
      <c r="X1513" s="73"/>
      <c r="Y1513" s="72" t="s">
        <v>3134</v>
      </c>
      <c r="Z1513" s="72" t="s">
        <v>2975</v>
      </c>
      <c r="AA1513" s="143" t="s">
        <v>296</v>
      </c>
      <c r="AB1513" s="24" t="s">
        <v>294</v>
      </c>
    </row>
    <row r="1514" spans="6:28" s="71" customFormat="1" outlineLevel="4">
      <c r="F1514" s="17">
        <v>699</v>
      </c>
      <c r="G1514" s="18" t="s">
        <v>2929</v>
      </c>
      <c r="H1514" s="72" t="s">
        <v>1720</v>
      </c>
      <c r="I1514" s="72"/>
      <c r="J1514" s="73" t="s">
        <v>1543</v>
      </c>
      <c r="K1514" s="18" t="s">
        <v>2936</v>
      </c>
      <c r="L1514" s="74">
        <v>1.8828999999999998</v>
      </c>
      <c r="M1514" s="21">
        <v>0</v>
      </c>
      <c r="N1514" s="74">
        <f>L1514*(1+M1514/100)</f>
        <v>1.8828999999999998</v>
      </c>
      <c r="O1514" s="145"/>
      <c r="P1514" s="22">
        <f>N1514*O1514</f>
        <v>0</v>
      </c>
      <c r="Q1514" s="75">
        <v>1.44</v>
      </c>
      <c r="R1514" s="76">
        <f>N1514*Q1514</f>
        <v>2.7113759999999996</v>
      </c>
      <c r="S1514" s="75"/>
      <c r="T1514" s="76">
        <f>N1514*S1514</f>
        <v>0</v>
      </c>
      <c r="U1514" s="22">
        <v>21</v>
      </c>
      <c r="V1514" s="22">
        <f>P1514*(U1514/100)</f>
        <v>0</v>
      </c>
      <c r="W1514" s="22">
        <f>P1514+V1514</f>
        <v>0</v>
      </c>
      <c r="X1514" s="73"/>
      <c r="Y1514" s="72" t="s">
        <v>3134</v>
      </c>
      <c r="Z1514" s="72" t="s">
        <v>2975</v>
      </c>
      <c r="AA1514" s="143" t="s">
        <v>295</v>
      </c>
      <c r="AB1514" s="24" t="s">
        <v>294</v>
      </c>
    </row>
    <row r="1515" spans="6:28" s="71" customFormat="1" outlineLevel="4">
      <c r="F1515" s="17">
        <v>700</v>
      </c>
      <c r="G1515" s="18" t="s">
        <v>2929</v>
      </c>
      <c r="H1515" s="72" t="s">
        <v>4184</v>
      </c>
      <c r="I1515" s="72"/>
      <c r="J1515" s="73" t="s">
        <v>948</v>
      </c>
      <c r="K1515" s="18" t="s">
        <v>2936</v>
      </c>
      <c r="L1515" s="74">
        <v>0.19559999999999997</v>
      </c>
      <c r="M1515" s="21">
        <v>0</v>
      </c>
      <c r="N1515" s="74">
        <f>L1515*(1+M1515/100)</f>
        <v>0.19559999999999997</v>
      </c>
      <c r="O1515" s="145"/>
      <c r="P1515" s="22">
        <f>N1515*O1515</f>
        <v>0</v>
      </c>
      <c r="Q1515" s="75">
        <v>2.2563399999999998</v>
      </c>
      <c r="R1515" s="76">
        <f>N1515*Q1515</f>
        <v>0.4413401039999999</v>
      </c>
      <c r="S1515" s="75"/>
      <c r="T1515" s="76">
        <f>N1515*S1515</f>
        <v>0</v>
      </c>
      <c r="U1515" s="22">
        <v>21</v>
      </c>
      <c r="V1515" s="22">
        <f>P1515*(U1515/100)</f>
        <v>0</v>
      </c>
      <c r="W1515" s="22">
        <f>P1515+V1515</f>
        <v>0</v>
      </c>
      <c r="X1515" s="73"/>
      <c r="Y1515" s="72" t="s">
        <v>3134</v>
      </c>
      <c r="Z1515" s="72" t="s">
        <v>2975</v>
      </c>
      <c r="AA1515" s="143" t="s">
        <v>296</v>
      </c>
      <c r="AB1515" s="24" t="s">
        <v>294</v>
      </c>
    </row>
    <row r="1516" spans="6:28" s="71" customFormat="1" outlineLevel="4">
      <c r="F1516" s="17">
        <v>701</v>
      </c>
      <c r="G1516" s="18" t="s">
        <v>2929</v>
      </c>
      <c r="H1516" s="72" t="s">
        <v>4425</v>
      </c>
      <c r="I1516" s="72"/>
      <c r="J1516" s="73" t="s">
        <v>1985</v>
      </c>
      <c r="K1516" s="18" t="s">
        <v>3000</v>
      </c>
      <c r="L1516" s="74">
        <v>1</v>
      </c>
      <c r="M1516" s="21">
        <v>0</v>
      </c>
      <c r="N1516" s="74">
        <f>L1516*(1+M1516/100)</f>
        <v>1</v>
      </c>
      <c r="O1516" s="145"/>
      <c r="P1516" s="22">
        <f>N1516*O1516</f>
        <v>0</v>
      </c>
      <c r="Q1516" s="75"/>
      <c r="R1516" s="76">
        <f>N1516*Q1516</f>
        <v>0</v>
      </c>
      <c r="S1516" s="75"/>
      <c r="T1516" s="76">
        <f>N1516*S1516</f>
        <v>0</v>
      </c>
      <c r="U1516" s="22">
        <v>21</v>
      </c>
      <c r="V1516" s="22">
        <f>P1516*(U1516/100)</f>
        <v>0</v>
      </c>
      <c r="W1516" s="22">
        <f>P1516+V1516</f>
        <v>0</v>
      </c>
      <c r="X1516" s="73"/>
      <c r="Y1516" s="72" t="s">
        <v>3134</v>
      </c>
      <c r="Z1516" s="72" t="s">
        <v>2975</v>
      </c>
      <c r="AA1516" s="143" t="s">
        <v>295</v>
      </c>
      <c r="AB1516" s="24" t="s">
        <v>294</v>
      </c>
    </row>
    <row r="1517" spans="6:28" s="120" customFormat="1" ht="12.75" customHeight="1" outlineLevel="4">
      <c r="F1517" s="121"/>
      <c r="G1517" s="122"/>
      <c r="H1517" s="122"/>
      <c r="I1517" s="122"/>
      <c r="J1517" s="123"/>
      <c r="K1517" s="122"/>
      <c r="L1517" s="124"/>
      <c r="M1517" s="125"/>
      <c r="N1517" s="124"/>
      <c r="O1517" s="125"/>
      <c r="P1517" s="126"/>
      <c r="Q1517" s="127"/>
      <c r="R1517" s="125"/>
      <c r="S1517" s="125"/>
      <c r="T1517" s="125"/>
      <c r="U1517" s="128" t="s">
        <v>2908</v>
      </c>
      <c r="V1517" s="125"/>
      <c r="W1517" s="125"/>
      <c r="X1517" s="125"/>
      <c r="Y1517" s="122"/>
      <c r="Z1517" s="122"/>
      <c r="AB1517" s="24" t="s">
        <v>294</v>
      </c>
    </row>
    <row r="1518" spans="6:28" s="120" customFormat="1" ht="12.75" customHeight="1" outlineLevel="3">
      <c r="F1518" s="121"/>
      <c r="G1518" s="122"/>
      <c r="H1518" s="122"/>
      <c r="I1518" s="122"/>
      <c r="J1518" s="123"/>
      <c r="K1518" s="122"/>
      <c r="L1518" s="124"/>
      <c r="M1518" s="125"/>
      <c r="N1518" s="124"/>
      <c r="O1518" s="125"/>
      <c r="P1518" s="126"/>
      <c r="Q1518" s="127"/>
      <c r="R1518" s="125"/>
      <c r="S1518" s="125"/>
      <c r="T1518" s="125"/>
      <c r="U1518" s="128" t="s">
        <v>2908</v>
      </c>
      <c r="V1518" s="125"/>
      <c r="W1518" s="125"/>
      <c r="X1518" s="125"/>
      <c r="Y1518" s="122"/>
      <c r="Z1518" s="122"/>
      <c r="AB1518" s="24" t="s">
        <v>294</v>
      </c>
    </row>
    <row r="1519" spans="6:28" s="51" customFormat="1" ht="18.75" customHeight="1" outlineLevel="2">
      <c r="F1519" s="52"/>
      <c r="G1519" s="53"/>
      <c r="H1519" s="54"/>
      <c r="I1519" s="54"/>
      <c r="J1519" s="54" t="s">
        <v>2117</v>
      </c>
      <c r="K1519" s="53"/>
      <c r="L1519" s="55"/>
      <c r="M1519" s="56"/>
      <c r="N1519" s="55"/>
      <c r="O1519" s="56"/>
      <c r="P1519" s="57">
        <f>SUBTOTAL(9,P1520:P1551)</f>
        <v>0</v>
      </c>
      <c r="Q1519" s="58"/>
      <c r="R1519" s="59">
        <f>SUBTOTAL(9,R1520:R1551)</f>
        <v>0</v>
      </c>
      <c r="S1519" s="56"/>
      <c r="T1519" s="59">
        <f>SUBTOTAL(9,T1520:T1551)</f>
        <v>40.512145099999998</v>
      </c>
      <c r="U1519" s="117" t="s">
        <v>2908</v>
      </c>
      <c r="V1519" s="57">
        <f>SUBTOTAL(9,V1520:V1551)</f>
        <v>0</v>
      </c>
      <c r="W1519" s="57">
        <f>SUBTOTAL(9,W1520:W1551)</f>
        <v>0</v>
      </c>
      <c r="X1519" s="60"/>
      <c r="Y1519" s="61"/>
      <c r="Z1519" s="61"/>
      <c r="AB1519" s="24" t="s">
        <v>294</v>
      </c>
    </row>
    <row r="1520" spans="6:28" s="62" customFormat="1" ht="16.5" customHeight="1" outlineLevel="3">
      <c r="F1520" s="63"/>
      <c r="G1520" s="6"/>
      <c r="H1520" s="64"/>
      <c r="I1520" s="64"/>
      <c r="J1520" s="64" t="s">
        <v>1917</v>
      </c>
      <c r="K1520" s="6"/>
      <c r="L1520" s="65"/>
      <c r="M1520" s="66"/>
      <c r="N1520" s="65"/>
      <c r="O1520" s="66"/>
      <c r="P1520" s="67">
        <f>SUBTOTAL(9,P1521:P1524)</f>
        <v>0</v>
      </c>
      <c r="Q1520" s="68"/>
      <c r="R1520" s="69">
        <f>SUBTOTAL(9,R1521:R1524)</f>
        <v>0</v>
      </c>
      <c r="S1520" s="66"/>
      <c r="T1520" s="69">
        <f>SUBTOTAL(9,T1521:T1524)</f>
        <v>4.1253270999999998</v>
      </c>
      <c r="U1520" s="118" t="s">
        <v>2908</v>
      </c>
      <c r="V1520" s="67">
        <f>SUBTOTAL(9,V1521:V1524)</f>
        <v>0</v>
      </c>
      <c r="W1520" s="67">
        <f>SUBTOTAL(9,W1521:W1524)</f>
        <v>0</v>
      </c>
      <c r="X1520" s="70"/>
      <c r="Y1520" s="26"/>
      <c r="Z1520" s="26"/>
      <c r="AB1520" s="24" t="s">
        <v>294</v>
      </c>
    </row>
    <row r="1521" spans="6:28" s="71" customFormat="1" outlineLevel="4">
      <c r="F1521" s="17">
        <v>702</v>
      </c>
      <c r="G1521" s="18" t="s">
        <v>2929</v>
      </c>
      <c r="H1521" s="72" t="s">
        <v>4285</v>
      </c>
      <c r="I1521" s="72"/>
      <c r="J1521" s="73" t="s">
        <v>902</v>
      </c>
      <c r="K1521" s="18" t="s">
        <v>2935</v>
      </c>
      <c r="L1521" s="74">
        <v>8.57</v>
      </c>
      <c r="M1521" s="21">
        <v>0</v>
      </c>
      <c r="N1521" s="74">
        <f>L1521*(1+M1521/100)</f>
        <v>8.57</v>
      </c>
      <c r="O1521" s="145"/>
      <c r="P1521" s="22">
        <f>N1521*O1521</f>
        <v>0</v>
      </c>
      <c r="Q1521" s="75"/>
      <c r="R1521" s="76">
        <f>N1521*Q1521</f>
        <v>0</v>
      </c>
      <c r="S1521" s="75">
        <v>3.175E-2</v>
      </c>
      <c r="T1521" s="76">
        <f>N1521*S1521</f>
        <v>0.27209749999999999</v>
      </c>
      <c r="U1521" s="22">
        <v>21</v>
      </c>
      <c r="V1521" s="22">
        <f>P1521*(U1521/100)</f>
        <v>0</v>
      </c>
      <c r="W1521" s="22">
        <f>P1521+V1521</f>
        <v>0</v>
      </c>
      <c r="X1521" s="73"/>
      <c r="Y1521" s="72" t="s">
        <v>3134</v>
      </c>
      <c r="Z1521" s="72" t="s">
        <v>3090</v>
      </c>
      <c r="AA1521" s="143" t="s">
        <v>296</v>
      </c>
      <c r="AB1521" s="24" t="s">
        <v>294</v>
      </c>
    </row>
    <row r="1522" spans="6:28" s="71" customFormat="1" outlineLevel="4">
      <c r="F1522" s="17">
        <v>703</v>
      </c>
      <c r="G1522" s="18" t="s">
        <v>2929</v>
      </c>
      <c r="H1522" s="72" t="s">
        <v>4286</v>
      </c>
      <c r="I1522" s="72"/>
      <c r="J1522" s="73" t="s">
        <v>873</v>
      </c>
      <c r="K1522" s="18" t="s">
        <v>2935</v>
      </c>
      <c r="L1522" s="74">
        <v>7.32</v>
      </c>
      <c r="M1522" s="21">
        <v>0</v>
      </c>
      <c r="N1522" s="74">
        <f>L1522*(1+M1522/100)</f>
        <v>7.32</v>
      </c>
      <c r="O1522" s="145"/>
      <c r="P1522" s="22">
        <f>N1522*O1522</f>
        <v>0</v>
      </c>
      <c r="Q1522" s="75"/>
      <c r="R1522" s="76">
        <f>N1522*Q1522</f>
        <v>0</v>
      </c>
      <c r="S1522" s="75">
        <v>5.638E-2</v>
      </c>
      <c r="T1522" s="76">
        <f>N1522*S1522</f>
        <v>0.4127016</v>
      </c>
      <c r="U1522" s="22">
        <v>21</v>
      </c>
      <c r="V1522" s="22">
        <f>P1522*(U1522/100)</f>
        <v>0</v>
      </c>
      <c r="W1522" s="22">
        <f>P1522+V1522</f>
        <v>0</v>
      </c>
      <c r="X1522" s="73"/>
      <c r="Y1522" s="72" t="s">
        <v>3134</v>
      </c>
      <c r="Z1522" s="72" t="s">
        <v>3090</v>
      </c>
      <c r="AA1522" s="143" t="s">
        <v>296</v>
      </c>
      <c r="AB1522" s="24" t="s">
        <v>294</v>
      </c>
    </row>
    <row r="1523" spans="6:28" s="71" customFormat="1" outlineLevel="4">
      <c r="F1523" s="17">
        <v>704</v>
      </c>
      <c r="G1523" s="18" t="s">
        <v>2929</v>
      </c>
      <c r="H1523" s="72" t="s">
        <v>4316</v>
      </c>
      <c r="I1523" s="72"/>
      <c r="J1523" s="73" t="s">
        <v>1424</v>
      </c>
      <c r="K1523" s="18" t="s">
        <v>2935</v>
      </c>
      <c r="L1523" s="74">
        <v>126.49</v>
      </c>
      <c r="M1523" s="21">
        <v>0</v>
      </c>
      <c r="N1523" s="74">
        <f>L1523*(1+M1523/100)</f>
        <v>126.49</v>
      </c>
      <c r="O1523" s="145"/>
      <c r="P1523" s="22">
        <f>N1523*O1523</f>
        <v>0</v>
      </c>
      <c r="Q1523" s="75"/>
      <c r="R1523" s="76">
        <f>N1523*Q1523</f>
        <v>0</v>
      </c>
      <c r="S1523" s="75">
        <v>2.7199999999999998E-2</v>
      </c>
      <c r="T1523" s="76">
        <f>N1523*S1523</f>
        <v>3.4405279999999996</v>
      </c>
      <c r="U1523" s="22">
        <v>21</v>
      </c>
      <c r="V1523" s="22">
        <f>P1523*(U1523/100)</f>
        <v>0</v>
      </c>
      <c r="W1523" s="22">
        <f>P1523+V1523</f>
        <v>0</v>
      </c>
      <c r="X1523" s="73"/>
      <c r="Y1523" s="72" t="s">
        <v>3134</v>
      </c>
      <c r="Z1523" s="72" t="s">
        <v>3090</v>
      </c>
      <c r="AA1523" s="143" t="s">
        <v>296</v>
      </c>
      <c r="AB1523" s="24" t="s">
        <v>294</v>
      </c>
    </row>
    <row r="1524" spans="6:28" s="120" customFormat="1" ht="12.75" customHeight="1" outlineLevel="4">
      <c r="F1524" s="121"/>
      <c r="G1524" s="122"/>
      <c r="H1524" s="122"/>
      <c r="I1524" s="122"/>
      <c r="J1524" s="123"/>
      <c r="K1524" s="122"/>
      <c r="L1524" s="124"/>
      <c r="M1524" s="125"/>
      <c r="N1524" s="124"/>
      <c r="O1524" s="125"/>
      <c r="P1524" s="126"/>
      <c r="Q1524" s="127"/>
      <c r="R1524" s="125"/>
      <c r="S1524" s="125"/>
      <c r="T1524" s="125"/>
      <c r="U1524" s="128" t="s">
        <v>2908</v>
      </c>
      <c r="V1524" s="125"/>
      <c r="W1524" s="125"/>
      <c r="X1524" s="125"/>
      <c r="Y1524" s="122"/>
      <c r="Z1524" s="122"/>
      <c r="AB1524" s="24" t="s">
        <v>294</v>
      </c>
    </row>
    <row r="1525" spans="6:28" s="62" customFormat="1" ht="16.5" customHeight="1" outlineLevel="3">
      <c r="F1525" s="63"/>
      <c r="G1525" s="6"/>
      <c r="H1525" s="64"/>
      <c r="I1525" s="64"/>
      <c r="J1525" s="64" t="s">
        <v>2014</v>
      </c>
      <c r="K1525" s="6"/>
      <c r="L1525" s="65"/>
      <c r="M1525" s="66"/>
      <c r="N1525" s="65"/>
      <c r="O1525" s="66"/>
      <c r="P1525" s="67">
        <f>SUBTOTAL(9,P1526:P1534)</f>
        <v>0</v>
      </c>
      <c r="Q1525" s="68"/>
      <c r="R1525" s="69">
        <f>SUBTOTAL(9,R1526:R1534)</f>
        <v>0</v>
      </c>
      <c r="S1525" s="66"/>
      <c r="T1525" s="69">
        <f>SUBTOTAL(9,T1526:T1534)</f>
        <v>34.973999999999997</v>
      </c>
      <c r="U1525" s="118" t="s">
        <v>2908</v>
      </c>
      <c r="V1525" s="67">
        <f>SUBTOTAL(9,V1526:V1534)</f>
        <v>0</v>
      </c>
      <c r="W1525" s="67">
        <f>SUBTOTAL(9,W1526:W1534)</f>
        <v>0</v>
      </c>
      <c r="X1525" s="70"/>
      <c r="Y1525" s="26"/>
      <c r="Z1525" s="26"/>
      <c r="AB1525" s="24" t="s">
        <v>294</v>
      </c>
    </row>
    <row r="1526" spans="6:28" s="71" customFormat="1" outlineLevel="4">
      <c r="F1526" s="17">
        <v>705</v>
      </c>
      <c r="G1526" s="18" t="s">
        <v>2929</v>
      </c>
      <c r="H1526" s="72" t="s">
        <v>4369</v>
      </c>
      <c r="I1526" s="72"/>
      <c r="J1526" s="73" t="s">
        <v>848</v>
      </c>
      <c r="K1526" s="18" t="s">
        <v>2936</v>
      </c>
      <c r="L1526" s="74">
        <v>19.429999999999996</v>
      </c>
      <c r="M1526" s="21">
        <v>0</v>
      </c>
      <c r="N1526" s="74">
        <f>L1526*(1+M1526/100)</f>
        <v>19.429999999999996</v>
      </c>
      <c r="O1526" s="145"/>
      <c r="P1526" s="22">
        <f>N1526*O1526</f>
        <v>0</v>
      </c>
      <c r="Q1526" s="75"/>
      <c r="R1526" s="76">
        <f>N1526*Q1526</f>
        <v>0</v>
      </c>
      <c r="S1526" s="75">
        <v>1.8</v>
      </c>
      <c r="T1526" s="76">
        <f>N1526*S1526</f>
        <v>34.973999999999997</v>
      </c>
      <c r="U1526" s="22">
        <v>21</v>
      </c>
      <c r="V1526" s="22">
        <f>P1526*(U1526/100)</f>
        <v>0</v>
      </c>
      <c r="W1526" s="22">
        <f>P1526+V1526</f>
        <v>0</v>
      </c>
      <c r="X1526" s="73"/>
      <c r="Y1526" s="72" t="s">
        <v>3134</v>
      </c>
      <c r="Z1526" s="72" t="s">
        <v>3090</v>
      </c>
      <c r="AA1526" s="143" t="s">
        <v>296</v>
      </c>
      <c r="AB1526" s="24" t="s">
        <v>294</v>
      </c>
    </row>
    <row r="1527" spans="6:28" s="77" customFormat="1" outlineLevel="5">
      <c r="F1527" s="78"/>
      <c r="G1527" s="79"/>
      <c r="H1527" s="79"/>
      <c r="I1527" s="79"/>
      <c r="J1527" s="80" t="s">
        <v>3109</v>
      </c>
      <c r="K1527" s="79"/>
      <c r="L1527" s="81">
        <v>14.31</v>
      </c>
      <c r="M1527" s="82"/>
      <c r="N1527" s="83"/>
      <c r="O1527" s="82"/>
      <c r="P1527" s="84"/>
      <c r="Q1527" s="85"/>
      <c r="R1527" s="82"/>
      <c r="S1527" s="82"/>
      <c r="T1527" s="82"/>
      <c r="U1527" s="119" t="s">
        <v>2908</v>
      </c>
      <c r="V1527" s="82"/>
      <c r="W1527" s="82"/>
      <c r="X1527" s="80"/>
      <c r="Y1527" s="79"/>
      <c r="Z1527" s="79"/>
      <c r="AB1527" s="24" t="s">
        <v>294</v>
      </c>
    </row>
    <row r="1528" spans="6:28" s="77" customFormat="1" outlineLevel="5">
      <c r="F1528" s="78"/>
      <c r="G1528" s="79"/>
      <c r="H1528" s="79"/>
      <c r="I1528" s="79"/>
      <c r="J1528" s="80" t="s">
        <v>3054</v>
      </c>
      <c r="K1528" s="79"/>
      <c r="L1528" s="81">
        <v>3.55</v>
      </c>
      <c r="M1528" s="82"/>
      <c r="N1528" s="83"/>
      <c r="O1528" s="82"/>
      <c r="P1528" s="84"/>
      <c r="Q1528" s="85"/>
      <c r="R1528" s="82"/>
      <c r="S1528" s="82"/>
      <c r="T1528" s="82"/>
      <c r="U1528" s="119" t="s">
        <v>2908</v>
      </c>
      <c r="V1528" s="82"/>
      <c r="W1528" s="82"/>
      <c r="X1528" s="80"/>
      <c r="Y1528" s="79"/>
      <c r="Z1528" s="79"/>
      <c r="AB1528" s="24" t="s">
        <v>294</v>
      </c>
    </row>
    <row r="1529" spans="6:28" s="77" customFormat="1" outlineLevel="5">
      <c r="F1529" s="78"/>
      <c r="G1529" s="79"/>
      <c r="H1529" s="79"/>
      <c r="I1529" s="79"/>
      <c r="J1529" s="80" t="s">
        <v>3005</v>
      </c>
      <c r="K1529" s="79"/>
      <c r="L1529" s="81">
        <v>0.12</v>
      </c>
      <c r="M1529" s="82"/>
      <c r="N1529" s="83"/>
      <c r="O1529" s="82"/>
      <c r="P1529" s="84"/>
      <c r="Q1529" s="85"/>
      <c r="R1529" s="82"/>
      <c r="S1529" s="82"/>
      <c r="T1529" s="82"/>
      <c r="U1529" s="119" t="s">
        <v>2908</v>
      </c>
      <c r="V1529" s="82"/>
      <c r="W1529" s="82"/>
      <c r="X1529" s="80"/>
      <c r="Y1529" s="79"/>
      <c r="Z1529" s="79"/>
      <c r="AB1529" s="24" t="s">
        <v>294</v>
      </c>
    </row>
    <row r="1530" spans="6:28" s="77" customFormat="1" outlineLevel="5">
      <c r="F1530" s="78"/>
      <c r="G1530" s="79"/>
      <c r="H1530" s="79"/>
      <c r="I1530" s="79"/>
      <c r="J1530" s="80" t="s">
        <v>3019</v>
      </c>
      <c r="K1530" s="79"/>
      <c r="L1530" s="81">
        <v>0.95</v>
      </c>
      <c r="M1530" s="82"/>
      <c r="N1530" s="83"/>
      <c r="O1530" s="82"/>
      <c r="P1530" s="84"/>
      <c r="Q1530" s="85"/>
      <c r="R1530" s="82"/>
      <c r="S1530" s="82"/>
      <c r="T1530" s="82"/>
      <c r="U1530" s="119" t="s">
        <v>2908</v>
      </c>
      <c r="V1530" s="82"/>
      <c r="W1530" s="82"/>
      <c r="X1530" s="80"/>
      <c r="Y1530" s="79"/>
      <c r="Z1530" s="79"/>
      <c r="AB1530" s="24" t="s">
        <v>294</v>
      </c>
    </row>
    <row r="1531" spans="6:28" s="77" customFormat="1" outlineLevel="5">
      <c r="F1531" s="78"/>
      <c r="G1531" s="79"/>
      <c r="H1531" s="79"/>
      <c r="I1531" s="79"/>
      <c r="J1531" s="80" t="s">
        <v>3003</v>
      </c>
      <c r="K1531" s="79"/>
      <c r="L1531" s="81">
        <v>0.04</v>
      </c>
      <c r="M1531" s="82"/>
      <c r="N1531" s="83"/>
      <c r="O1531" s="82"/>
      <c r="P1531" s="84"/>
      <c r="Q1531" s="85"/>
      <c r="R1531" s="82"/>
      <c r="S1531" s="82"/>
      <c r="T1531" s="82"/>
      <c r="U1531" s="119" t="s">
        <v>2908</v>
      </c>
      <c r="V1531" s="82"/>
      <c r="W1531" s="82"/>
      <c r="X1531" s="80"/>
      <c r="Y1531" s="79"/>
      <c r="Z1531" s="79"/>
      <c r="AB1531" s="24" t="s">
        <v>294</v>
      </c>
    </row>
    <row r="1532" spans="6:28" s="77" customFormat="1" outlineLevel="5">
      <c r="F1532" s="78"/>
      <c r="G1532" s="79"/>
      <c r="H1532" s="79"/>
      <c r="I1532" s="79"/>
      <c r="J1532" s="80" t="s">
        <v>3007</v>
      </c>
      <c r="K1532" s="79"/>
      <c r="L1532" s="81">
        <v>0.15</v>
      </c>
      <c r="M1532" s="82"/>
      <c r="N1532" s="83"/>
      <c r="O1532" s="82"/>
      <c r="P1532" s="84"/>
      <c r="Q1532" s="85"/>
      <c r="R1532" s="82"/>
      <c r="S1532" s="82"/>
      <c r="T1532" s="82"/>
      <c r="U1532" s="119" t="s">
        <v>2908</v>
      </c>
      <c r="V1532" s="82"/>
      <c r="W1532" s="82"/>
      <c r="X1532" s="80"/>
      <c r="Y1532" s="79"/>
      <c r="Z1532" s="79"/>
      <c r="AB1532" s="24" t="s">
        <v>294</v>
      </c>
    </row>
    <row r="1533" spans="6:28" s="77" customFormat="1" outlineLevel="5">
      <c r="F1533" s="78"/>
      <c r="G1533" s="79"/>
      <c r="H1533" s="79"/>
      <c r="I1533" s="79"/>
      <c r="J1533" s="80" t="s">
        <v>3011</v>
      </c>
      <c r="K1533" s="79"/>
      <c r="L1533" s="81">
        <v>0.31</v>
      </c>
      <c r="M1533" s="82"/>
      <c r="N1533" s="83"/>
      <c r="O1533" s="82"/>
      <c r="P1533" s="84"/>
      <c r="Q1533" s="85"/>
      <c r="R1533" s="82"/>
      <c r="S1533" s="82"/>
      <c r="T1533" s="82"/>
      <c r="U1533" s="119" t="s">
        <v>2908</v>
      </c>
      <c r="V1533" s="82"/>
      <c r="W1533" s="82"/>
      <c r="X1533" s="80"/>
      <c r="Y1533" s="79"/>
      <c r="Z1533" s="79"/>
      <c r="AB1533" s="24" t="s">
        <v>294</v>
      </c>
    </row>
    <row r="1534" spans="6:28" s="120" customFormat="1" ht="12.75" customHeight="1" outlineLevel="4">
      <c r="F1534" s="121"/>
      <c r="G1534" s="122"/>
      <c r="H1534" s="122"/>
      <c r="I1534" s="122"/>
      <c r="J1534" s="123"/>
      <c r="K1534" s="122"/>
      <c r="L1534" s="124"/>
      <c r="M1534" s="125"/>
      <c r="N1534" s="124"/>
      <c r="O1534" s="125"/>
      <c r="P1534" s="126"/>
      <c r="Q1534" s="127"/>
      <c r="R1534" s="125"/>
      <c r="S1534" s="125"/>
      <c r="T1534" s="125"/>
      <c r="U1534" s="128" t="s">
        <v>2908</v>
      </c>
      <c r="V1534" s="125"/>
      <c r="W1534" s="125"/>
      <c r="X1534" s="125"/>
      <c r="Y1534" s="122"/>
      <c r="Z1534" s="122"/>
      <c r="AB1534" s="24" t="s">
        <v>294</v>
      </c>
    </row>
    <row r="1535" spans="6:28" s="62" customFormat="1" ht="16.5" customHeight="1" outlineLevel="3">
      <c r="F1535" s="63"/>
      <c r="G1535" s="6"/>
      <c r="H1535" s="64"/>
      <c r="I1535" s="64"/>
      <c r="J1535" s="64" t="s">
        <v>1129</v>
      </c>
      <c r="K1535" s="6"/>
      <c r="L1535" s="65"/>
      <c r="M1535" s="66"/>
      <c r="N1535" s="65"/>
      <c r="O1535" s="66"/>
      <c r="P1535" s="67">
        <f>SUBTOTAL(9,P1536:P1539)</f>
        <v>0</v>
      </c>
      <c r="Q1535" s="68"/>
      <c r="R1535" s="69">
        <f>SUBTOTAL(9,R1536:R1539)</f>
        <v>0</v>
      </c>
      <c r="S1535" s="66"/>
      <c r="T1535" s="69">
        <f>SUBTOTAL(9,T1536:T1539)</f>
        <v>0.13882050000000001</v>
      </c>
      <c r="U1535" s="118" t="s">
        <v>2908</v>
      </c>
      <c r="V1535" s="67">
        <f>SUBTOTAL(9,V1536:V1539)</f>
        <v>0</v>
      </c>
      <c r="W1535" s="67">
        <f>SUBTOTAL(9,W1536:W1539)</f>
        <v>0</v>
      </c>
      <c r="X1535" s="70"/>
      <c r="Y1535" s="26"/>
      <c r="Z1535" s="26"/>
      <c r="AB1535" s="24" t="s">
        <v>294</v>
      </c>
    </row>
    <row r="1536" spans="6:28" s="71" customFormat="1" outlineLevel="4">
      <c r="F1536" s="17">
        <v>706</v>
      </c>
      <c r="G1536" s="18" t="s">
        <v>2929</v>
      </c>
      <c r="H1536" s="72" t="s">
        <v>4299</v>
      </c>
      <c r="I1536" s="72"/>
      <c r="J1536" s="73" t="s">
        <v>1274</v>
      </c>
      <c r="K1536" s="18" t="s">
        <v>2935</v>
      </c>
      <c r="L1536" s="74">
        <v>8.1900000000000013</v>
      </c>
      <c r="M1536" s="21">
        <v>0</v>
      </c>
      <c r="N1536" s="74">
        <f>L1536*(1+M1536/100)</f>
        <v>8.1900000000000013</v>
      </c>
      <c r="O1536" s="145"/>
      <c r="P1536" s="22">
        <f>N1536*O1536</f>
        <v>0</v>
      </c>
      <c r="Q1536" s="75"/>
      <c r="R1536" s="76">
        <f>N1536*Q1536</f>
        <v>0</v>
      </c>
      <c r="S1536" s="75">
        <v>1.695E-2</v>
      </c>
      <c r="T1536" s="76">
        <f>N1536*S1536</f>
        <v>0.13882050000000001</v>
      </c>
      <c r="U1536" s="22">
        <v>21</v>
      </c>
      <c r="V1536" s="22">
        <f>P1536*(U1536/100)</f>
        <v>0</v>
      </c>
      <c r="W1536" s="22">
        <f>P1536+V1536</f>
        <v>0</v>
      </c>
      <c r="X1536" s="73"/>
      <c r="Y1536" s="72" t="s">
        <v>3134</v>
      </c>
      <c r="Z1536" s="72" t="s">
        <v>3090</v>
      </c>
      <c r="AA1536" s="143" t="s">
        <v>296</v>
      </c>
      <c r="AB1536" s="24" t="s">
        <v>294</v>
      </c>
    </row>
    <row r="1537" spans="6:28" s="77" customFormat="1" outlineLevel="5">
      <c r="F1537" s="78"/>
      <c r="G1537" s="79"/>
      <c r="H1537" s="79"/>
      <c r="I1537" s="79"/>
      <c r="J1537" s="80" t="s">
        <v>3060</v>
      </c>
      <c r="K1537" s="79"/>
      <c r="L1537" s="81">
        <v>4.45</v>
      </c>
      <c r="M1537" s="82"/>
      <c r="N1537" s="83"/>
      <c r="O1537" s="82"/>
      <c r="P1537" s="84"/>
      <c r="Q1537" s="85"/>
      <c r="R1537" s="82"/>
      <c r="S1537" s="82"/>
      <c r="T1537" s="82"/>
      <c r="U1537" s="119" t="s">
        <v>2908</v>
      </c>
      <c r="V1537" s="82"/>
      <c r="W1537" s="82"/>
      <c r="X1537" s="80"/>
      <c r="Y1537" s="79"/>
      <c r="Z1537" s="79"/>
      <c r="AB1537" s="24" t="s">
        <v>294</v>
      </c>
    </row>
    <row r="1538" spans="6:28" s="77" customFormat="1" outlineLevel="5">
      <c r="F1538" s="78"/>
      <c r="G1538" s="79"/>
      <c r="H1538" s="79"/>
      <c r="I1538" s="79"/>
      <c r="J1538" s="80" t="s">
        <v>3055</v>
      </c>
      <c r="K1538" s="79"/>
      <c r="L1538" s="81">
        <v>3.74</v>
      </c>
      <c r="M1538" s="82"/>
      <c r="N1538" s="83"/>
      <c r="O1538" s="82"/>
      <c r="P1538" s="84"/>
      <c r="Q1538" s="85"/>
      <c r="R1538" s="82"/>
      <c r="S1538" s="82"/>
      <c r="T1538" s="82"/>
      <c r="U1538" s="119" t="s">
        <v>2908</v>
      </c>
      <c r="V1538" s="82"/>
      <c r="W1538" s="82"/>
      <c r="X1538" s="80"/>
      <c r="Y1538" s="79"/>
      <c r="Z1538" s="79"/>
      <c r="AB1538" s="24" t="s">
        <v>294</v>
      </c>
    </row>
    <row r="1539" spans="6:28" s="120" customFormat="1" ht="12.75" customHeight="1" outlineLevel="4">
      <c r="F1539" s="121"/>
      <c r="G1539" s="122"/>
      <c r="H1539" s="122"/>
      <c r="I1539" s="122"/>
      <c r="J1539" s="123"/>
      <c r="K1539" s="122"/>
      <c r="L1539" s="124"/>
      <c r="M1539" s="125"/>
      <c r="N1539" s="124"/>
      <c r="O1539" s="125"/>
      <c r="P1539" s="126"/>
      <c r="Q1539" s="127"/>
      <c r="R1539" s="125"/>
      <c r="S1539" s="125"/>
      <c r="T1539" s="125"/>
      <c r="U1539" s="128" t="s">
        <v>2908</v>
      </c>
      <c r="V1539" s="125"/>
      <c r="W1539" s="125"/>
      <c r="X1539" s="125"/>
      <c r="Y1539" s="122"/>
      <c r="Z1539" s="122"/>
      <c r="AB1539" s="24" t="s">
        <v>294</v>
      </c>
    </row>
    <row r="1540" spans="6:28" s="62" customFormat="1" ht="16.5" customHeight="1" outlineLevel="3">
      <c r="F1540" s="63"/>
      <c r="G1540" s="6"/>
      <c r="H1540" s="64"/>
      <c r="I1540" s="64"/>
      <c r="J1540" s="64" t="s">
        <v>1307</v>
      </c>
      <c r="K1540" s="6"/>
      <c r="L1540" s="65"/>
      <c r="M1540" s="66"/>
      <c r="N1540" s="65"/>
      <c r="O1540" s="66"/>
      <c r="P1540" s="67">
        <f>SUBTOTAL(9,P1541:P1543)</f>
        <v>0</v>
      </c>
      <c r="Q1540" s="68"/>
      <c r="R1540" s="69">
        <f>SUBTOTAL(9,R1541:R1543)</f>
        <v>0</v>
      </c>
      <c r="S1540" s="66"/>
      <c r="T1540" s="69">
        <f>SUBTOTAL(9,T1541:T1543)</f>
        <v>0.58910000000000007</v>
      </c>
      <c r="U1540" s="118" t="s">
        <v>2908</v>
      </c>
      <c r="V1540" s="67">
        <f>SUBTOTAL(9,V1541:V1543)</f>
        <v>0</v>
      </c>
      <c r="W1540" s="67">
        <f>SUBTOTAL(9,W1541:W1543)</f>
        <v>0</v>
      </c>
      <c r="X1540" s="70"/>
      <c r="Y1540" s="26"/>
      <c r="Z1540" s="26"/>
      <c r="AB1540" s="24" t="s">
        <v>294</v>
      </c>
    </row>
    <row r="1541" spans="6:28" s="71" customFormat="1" outlineLevel="4">
      <c r="F1541" s="17">
        <v>707</v>
      </c>
      <c r="G1541" s="18" t="s">
        <v>2929</v>
      </c>
      <c r="H1541" s="72" t="s">
        <v>4273</v>
      </c>
      <c r="I1541" s="72"/>
      <c r="J1541" s="73" t="s">
        <v>1339</v>
      </c>
      <c r="K1541" s="18" t="s">
        <v>2935</v>
      </c>
      <c r="L1541" s="74">
        <v>10.96</v>
      </c>
      <c r="M1541" s="21">
        <v>0</v>
      </c>
      <c r="N1541" s="74">
        <f>L1541*(1+M1541/100)</f>
        <v>10.96</v>
      </c>
      <c r="O1541" s="145"/>
      <c r="P1541" s="22">
        <f>N1541*O1541</f>
        <v>0</v>
      </c>
      <c r="Q1541" s="75"/>
      <c r="R1541" s="76">
        <f>N1541*Q1541</f>
        <v>0</v>
      </c>
      <c r="S1541" s="75">
        <v>1.4E-2</v>
      </c>
      <c r="T1541" s="76">
        <f>N1541*S1541</f>
        <v>0.15344000000000002</v>
      </c>
      <c r="U1541" s="22">
        <v>21</v>
      </c>
      <c r="V1541" s="22">
        <f>P1541*(U1541/100)</f>
        <v>0</v>
      </c>
      <c r="W1541" s="22">
        <f>P1541+V1541</f>
        <v>0</v>
      </c>
      <c r="X1541" s="73"/>
      <c r="Y1541" s="72" t="s">
        <v>3134</v>
      </c>
      <c r="Z1541" s="72" t="s">
        <v>3090</v>
      </c>
      <c r="AA1541" s="143" t="s">
        <v>296</v>
      </c>
      <c r="AB1541" s="24" t="s">
        <v>294</v>
      </c>
    </row>
    <row r="1542" spans="6:28" s="71" customFormat="1" outlineLevel="4">
      <c r="F1542" s="17">
        <v>708</v>
      </c>
      <c r="G1542" s="18" t="s">
        <v>2929</v>
      </c>
      <c r="H1542" s="72" t="s">
        <v>1731</v>
      </c>
      <c r="I1542" s="72"/>
      <c r="J1542" s="73" t="s">
        <v>960</v>
      </c>
      <c r="K1542" s="18" t="s">
        <v>2935</v>
      </c>
      <c r="L1542" s="74">
        <v>10.96</v>
      </c>
      <c r="M1542" s="21">
        <v>0</v>
      </c>
      <c r="N1542" s="74">
        <f>L1542*(1+M1542/100)</f>
        <v>10.96</v>
      </c>
      <c r="O1542" s="145"/>
      <c r="P1542" s="22">
        <f>N1542*O1542</f>
        <v>0</v>
      </c>
      <c r="Q1542" s="75"/>
      <c r="R1542" s="76">
        <f>N1542*Q1542</f>
        <v>0</v>
      </c>
      <c r="S1542" s="75">
        <v>3.9750000000000001E-2</v>
      </c>
      <c r="T1542" s="76">
        <f>N1542*S1542</f>
        <v>0.43566000000000005</v>
      </c>
      <c r="U1542" s="22">
        <v>21</v>
      </c>
      <c r="V1542" s="22">
        <f>P1542*(U1542/100)</f>
        <v>0</v>
      </c>
      <c r="W1542" s="22">
        <f>P1542+V1542</f>
        <v>0</v>
      </c>
      <c r="X1542" s="73"/>
      <c r="Y1542" s="72" t="s">
        <v>3134</v>
      </c>
      <c r="Z1542" s="72" t="s">
        <v>3090</v>
      </c>
      <c r="AA1542" s="143" t="s">
        <v>295</v>
      </c>
      <c r="AB1542" s="24" t="s">
        <v>294</v>
      </c>
    </row>
    <row r="1543" spans="6:28" s="120" customFormat="1" ht="12.75" customHeight="1" outlineLevel="4">
      <c r="F1543" s="121"/>
      <c r="G1543" s="122"/>
      <c r="H1543" s="122"/>
      <c r="I1543" s="122"/>
      <c r="J1543" s="123"/>
      <c r="K1543" s="122"/>
      <c r="L1543" s="124"/>
      <c r="M1543" s="125"/>
      <c r="N1543" s="124"/>
      <c r="O1543" s="125"/>
      <c r="P1543" s="126"/>
      <c r="Q1543" s="127"/>
      <c r="R1543" s="125"/>
      <c r="S1543" s="125"/>
      <c r="T1543" s="125"/>
      <c r="U1543" s="128" t="s">
        <v>2908</v>
      </c>
      <c r="V1543" s="125"/>
      <c r="W1543" s="125"/>
      <c r="X1543" s="125"/>
      <c r="Y1543" s="122"/>
      <c r="Z1543" s="122"/>
      <c r="AB1543" s="24" t="s">
        <v>294</v>
      </c>
    </row>
    <row r="1544" spans="6:28" s="62" customFormat="1" ht="16.5" customHeight="1" outlineLevel="3">
      <c r="F1544" s="63"/>
      <c r="G1544" s="6"/>
      <c r="H1544" s="64"/>
      <c r="I1544" s="64"/>
      <c r="J1544" s="64" t="s">
        <v>1308</v>
      </c>
      <c r="K1544" s="6"/>
      <c r="L1544" s="65"/>
      <c r="M1544" s="66"/>
      <c r="N1544" s="65"/>
      <c r="O1544" s="66"/>
      <c r="P1544" s="67">
        <f>SUBTOTAL(9,P1545:P1547)</f>
        <v>0</v>
      </c>
      <c r="Q1544" s="68"/>
      <c r="R1544" s="69">
        <f>SUBTOTAL(9,R1545:R1547)</f>
        <v>0</v>
      </c>
      <c r="S1544" s="66"/>
      <c r="T1544" s="69">
        <f>SUBTOTAL(9,T1545:T1547)</f>
        <v>0.33271250000000002</v>
      </c>
      <c r="U1544" s="118" t="s">
        <v>2908</v>
      </c>
      <c r="V1544" s="67">
        <f>SUBTOTAL(9,V1545:V1547)</f>
        <v>0</v>
      </c>
      <c r="W1544" s="67">
        <f>SUBTOTAL(9,W1545:W1547)</f>
        <v>0</v>
      </c>
      <c r="X1544" s="70"/>
      <c r="Y1544" s="26"/>
      <c r="Z1544" s="26"/>
      <c r="AB1544" s="24" t="s">
        <v>294</v>
      </c>
    </row>
    <row r="1545" spans="6:28" s="71" customFormat="1" outlineLevel="4">
      <c r="F1545" s="17">
        <v>709</v>
      </c>
      <c r="G1545" s="18" t="s">
        <v>2929</v>
      </c>
      <c r="H1545" s="72" t="s">
        <v>4273</v>
      </c>
      <c r="I1545" s="72"/>
      <c r="J1545" s="73" t="s">
        <v>1339</v>
      </c>
      <c r="K1545" s="18" t="s">
        <v>2935</v>
      </c>
      <c r="L1545" s="74">
        <v>6.19</v>
      </c>
      <c r="M1545" s="21">
        <v>0</v>
      </c>
      <c r="N1545" s="74">
        <f>L1545*(1+M1545/100)</f>
        <v>6.19</v>
      </c>
      <c r="O1545" s="145"/>
      <c r="P1545" s="22">
        <f>N1545*O1545</f>
        <v>0</v>
      </c>
      <c r="Q1545" s="75"/>
      <c r="R1545" s="76">
        <f>N1545*Q1545</f>
        <v>0</v>
      </c>
      <c r="S1545" s="75">
        <v>1.4E-2</v>
      </c>
      <c r="T1545" s="76">
        <f>N1545*S1545</f>
        <v>8.6660000000000001E-2</v>
      </c>
      <c r="U1545" s="22">
        <v>21</v>
      </c>
      <c r="V1545" s="22">
        <f>P1545*(U1545/100)</f>
        <v>0</v>
      </c>
      <c r="W1545" s="22">
        <f>P1545+V1545</f>
        <v>0</v>
      </c>
      <c r="X1545" s="73"/>
      <c r="Y1545" s="72" t="s">
        <v>3134</v>
      </c>
      <c r="Z1545" s="72" t="s">
        <v>3090</v>
      </c>
      <c r="AA1545" s="143" t="s">
        <v>296</v>
      </c>
      <c r="AB1545" s="24" t="s">
        <v>294</v>
      </c>
    </row>
    <row r="1546" spans="6:28" s="71" customFormat="1" outlineLevel="4">
      <c r="F1546" s="17">
        <v>710</v>
      </c>
      <c r="G1546" s="18" t="s">
        <v>2929</v>
      </c>
      <c r="H1546" s="72" t="s">
        <v>1731</v>
      </c>
      <c r="I1546" s="72"/>
      <c r="J1546" s="73" t="s">
        <v>960</v>
      </c>
      <c r="K1546" s="18" t="s">
        <v>2935</v>
      </c>
      <c r="L1546" s="74">
        <v>6.19</v>
      </c>
      <c r="M1546" s="21">
        <v>0</v>
      </c>
      <c r="N1546" s="74">
        <f>L1546*(1+M1546/100)</f>
        <v>6.19</v>
      </c>
      <c r="O1546" s="145"/>
      <c r="P1546" s="22">
        <f>N1546*O1546</f>
        <v>0</v>
      </c>
      <c r="Q1546" s="75"/>
      <c r="R1546" s="76">
        <f>N1546*Q1546</f>
        <v>0</v>
      </c>
      <c r="S1546" s="75">
        <v>3.9750000000000001E-2</v>
      </c>
      <c r="T1546" s="76">
        <f>N1546*S1546</f>
        <v>0.24605250000000001</v>
      </c>
      <c r="U1546" s="22">
        <v>21</v>
      </c>
      <c r="V1546" s="22">
        <f>P1546*(U1546/100)</f>
        <v>0</v>
      </c>
      <c r="W1546" s="22">
        <f>P1546+V1546</f>
        <v>0</v>
      </c>
      <c r="X1546" s="73"/>
      <c r="Y1546" s="72" t="s">
        <v>3134</v>
      </c>
      <c r="Z1546" s="72" t="s">
        <v>3090</v>
      </c>
      <c r="AA1546" s="143" t="s">
        <v>295</v>
      </c>
      <c r="AB1546" s="24" t="s">
        <v>294</v>
      </c>
    </row>
    <row r="1547" spans="6:28" s="120" customFormat="1" ht="12.75" customHeight="1" outlineLevel="4">
      <c r="F1547" s="121"/>
      <c r="G1547" s="122"/>
      <c r="H1547" s="122"/>
      <c r="I1547" s="122"/>
      <c r="J1547" s="123"/>
      <c r="K1547" s="122"/>
      <c r="L1547" s="124"/>
      <c r="M1547" s="125"/>
      <c r="N1547" s="124"/>
      <c r="O1547" s="125"/>
      <c r="P1547" s="126"/>
      <c r="Q1547" s="127"/>
      <c r="R1547" s="125"/>
      <c r="S1547" s="125"/>
      <c r="T1547" s="125"/>
      <c r="U1547" s="128" t="s">
        <v>2908</v>
      </c>
      <c r="V1547" s="125"/>
      <c r="W1547" s="125"/>
      <c r="X1547" s="125"/>
      <c r="Y1547" s="122"/>
      <c r="Z1547" s="122"/>
      <c r="AB1547" s="24" t="s">
        <v>294</v>
      </c>
    </row>
    <row r="1548" spans="6:28" s="62" customFormat="1" ht="16.5" customHeight="1" outlineLevel="3">
      <c r="F1548" s="63"/>
      <c r="G1548" s="6"/>
      <c r="H1548" s="64"/>
      <c r="I1548" s="64"/>
      <c r="J1548" s="64" t="s">
        <v>1309</v>
      </c>
      <c r="K1548" s="6"/>
      <c r="L1548" s="65"/>
      <c r="M1548" s="66"/>
      <c r="N1548" s="65"/>
      <c r="O1548" s="66"/>
      <c r="P1548" s="67">
        <f>SUBTOTAL(9,P1549:P1550)</f>
        <v>0</v>
      </c>
      <c r="Q1548" s="68"/>
      <c r="R1548" s="69">
        <f>SUBTOTAL(9,R1549:R1550)</f>
        <v>0</v>
      </c>
      <c r="S1548" s="66"/>
      <c r="T1548" s="69">
        <f>SUBTOTAL(9,T1549:T1550)</f>
        <v>0.35218499999999997</v>
      </c>
      <c r="U1548" s="118" t="s">
        <v>2908</v>
      </c>
      <c r="V1548" s="67">
        <f>SUBTOTAL(9,V1549:V1550)</f>
        <v>0</v>
      </c>
      <c r="W1548" s="67">
        <f>SUBTOTAL(9,W1549:W1550)</f>
        <v>0</v>
      </c>
      <c r="X1548" s="70"/>
      <c r="Y1548" s="26"/>
      <c r="Z1548" s="26"/>
      <c r="AB1548" s="24" t="s">
        <v>294</v>
      </c>
    </row>
    <row r="1549" spans="6:28" s="71" customFormat="1" outlineLevel="4">
      <c r="F1549" s="17">
        <v>711</v>
      </c>
      <c r="G1549" s="18" t="s">
        <v>2929</v>
      </c>
      <c r="H1549" s="72" t="s">
        <v>1731</v>
      </c>
      <c r="I1549" s="72"/>
      <c r="J1549" s="73" t="s">
        <v>960</v>
      </c>
      <c r="K1549" s="18" t="s">
        <v>2935</v>
      </c>
      <c r="L1549" s="74">
        <v>8.86</v>
      </c>
      <c r="M1549" s="21">
        <v>0</v>
      </c>
      <c r="N1549" s="74">
        <f>L1549*(1+M1549/100)</f>
        <v>8.86</v>
      </c>
      <c r="O1549" s="145"/>
      <c r="P1549" s="22">
        <f>N1549*O1549</f>
        <v>0</v>
      </c>
      <c r="Q1549" s="75"/>
      <c r="R1549" s="76">
        <f>N1549*Q1549</f>
        <v>0</v>
      </c>
      <c r="S1549" s="75">
        <v>3.9750000000000001E-2</v>
      </c>
      <c r="T1549" s="76">
        <f>N1549*S1549</f>
        <v>0.35218499999999997</v>
      </c>
      <c r="U1549" s="22">
        <v>21</v>
      </c>
      <c r="V1549" s="22">
        <f>P1549*(U1549/100)</f>
        <v>0</v>
      </c>
      <c r="W1549" s="22">
        <f>P1549+V1549</f>
        <v>0</v>
      </c>
      <c r="X1549" s="73"/>
      <c r="Y1549" s="72" t="s">
        <v>3134</v>
      </c>
      <c r="Z1549" s="72" t="s">
        <v>3090</v>
      </c>
      <c r="AA1549" s="143" t="s">
        <v>295</v>
      </c>
      <c r="AB1549" s="24" t="s">
        <v>294</v>
      </c>
    </row>
    <row r="1550" spans="6:28" s="120" customFormat="1" ht="12.75" customHeight="1" outlineLevel="4">
      <c r="F1550" s="121"/>
      <c r="G1550" s="122"/>
      <c r="H1550" s="122"/>
      <c r="I1550" s="122"/>
      <c r="J1550" s="123"/>
      <c r="K1550" s="122"/>
      <c r="L1550" s="124"/>
      <c r="M1550" s="125"/>
      <c r="N1550" s="124"/>
      <c r="O1550" s="125"/>
      <c r="P1550" s="126"/>
      <c r="Q1550" s="127"/>
      <c r="R1550" s="125"/>
      <c r="S1550" s="125"/>
      <c r="T1550" s="125"/>
      <c r="U1550" s="128" t="s">
        <v>2908</v>
      </c>
      <c r="V1550" s="125"/>
      <c r="W1550" s="125"/>
      <c r="X1550" s="125"/>
      <c r="Y1550" s="122"/>
      <c r="Z1550" s="122"/>
      <c r="AB1550" s="24" t="s">
        <v>294</v>
      </c>
    </row>
    <row r="1551" spans="6:28" s="120" customFormat="1" ht="12.75" customHeight="1" outlineLevel="3">
      <c r="F1551" s="121"/>
      <c r="G1551" s="122"/>
      <c r="H1551" s="122"/>
      <c r="I1551" s="122"/>
      <c r="J1551" s="123"/>
      <c r="K1551" s="122"/>
      <c r="L1551" s="124"/>
      <c r="M1551" s="125"/>
      <c r="N1551" s="124"/>
      <c r="O1551" s="125"/>
      <c r="P1551" s="126"/>
      <c r="Q1551" s="127"/>
      <c r="R1551" s="125"/>
      <c r="S1551" s="125"/>
      <c r="T1551" s="125"/>
      <c r="U1551" s="128" t="s">
        <v>2908</v>
      </c>
      <c r="V1551" s="125"/>
      <c r="W1551" s="125"/>
      <c r="X1551" s="125"/>
      <c r="Y1551" s="122"/>
      <c r="Z1551" s="122"/>
      <c r="AB1551" s="24" t="s">
        <v>294</v>
      </c>
    </row>
    <row r="1552" spans="6:28" s="51" customFormat="1" ht="18.75" customHeight="1" outlineLevel="2">
      <c r="F1552" s="52"/>
      <c r="G1552" s="53"/>
      <c r="H1552" s="54"/>
      <c r="I1552" s="54"/>
      <c r="J1552" s="54" t="s">
        <v>2067</v>
      </c>
      <c r="K1552" s="53"/>
      <c r="L1552" s="55"/>
      <c r="M1552" s="56"/>
      <c r="N1552" s="55"/>
      <c r="O1552" s="56"/>
      <c r="P1552" s="57">
        <f>SUBTOTAL(9,P1553:P1660)</f>
        <v>0</v>
      </c>
      <c r="Q1552" s="58"/>
      <c r="R1552" s="59">
        <f>SUBTOTAL(9,R1553:R1660)</f>
        <v>29.116156493327999</v>
      </c>
      <c r="S1552" s="56"/>
      <c r="T1552" s="59">
        <f>SUBTOTAL(9,T1553:T1660)</f>
        <v>0</v>
      </c>
      <c r="U1552" s="117" t="s">
        <v>2908</v>
      </c>
      <c r="V1552" s="57">
        <f>SUBTOTAL(9,V1553:V1660)</f>
        <v>0</v>
      </c>
      <c r="W1552" s="57">
        <f>SUBTOTAL(9,W1553:W1660)</f>
        <v>0</v>
      </c>
      <c r="X1552" s="60"/>
      <c r="Y1552" s="61"/>
      <c r="Z1552" s="61"/>
      <c r="AB1552" s="24" t="s">
        <v>294</v>
      </c>
    </row>
    <row r="1553" spans="6:28" s="62" customFormat="1" ht="16.5" customHeight="1" outlineLevel="3">
      <c r="F1553" s="63"/>
      <c r="G1553" s="6"/>
      <c r="H1553" s="64"/>
      <c r="I1553" s="64"/>
      <c r="J1553" s="64" t="s">
        <v>1242</v>
      </c>
      <c r="K1553" s="6"/>
      <c r="L1553" s="65"/>
      <c r="M1553" s="66"/>
      <c r="N1553" s="65"/>
      <c r="O1553" s="66"/>
      <c r="P1553" s="67">
        <f>SUBTOTAL(9,P1554:P1556)</f>
        <v>0</v>
      </c>
      <c r="Q1553" s="68"/>
      <c r="R1553" s="69">
        <f>SUBTOTAL(9,R1554:R1556)</f>
        <v>4.095853</v>
      </c>
      <c r="S1553" s="66"/>
      <c r="T1553" s="69">
        <f>SUBTOTAL(9,T1554:T1556)</f>
        <v>0</v>
      </c>
      <c r="U1553" s="118" t="s">
        <v>2908</v>
      </c>
      <c r="V1553" s="67">
        <f>SUBTOTAL(9,V1554:V1556)</f>
        <v>0</v>
      </c>
      <c r="W1553" s="67">
        <f>SUBTOTAL(9,W1554:W1556)</f>
        <v>0</v>
      </c>
      <c r="X1553" s="70"/>
      <c r="Y1553" s="26"/>
      <c r="Z1553" s="26"/>
      <c r="AB1553" s="24" t="s">
        <v>294</v>
      </c>
    </row>
    <row r="1554" spans="6:28" s="71" customFormat="1" outlineLevel="4">
      <c r="F1554" s="17">
        <v>712</v>
      </c>
      <c r="G1554" s="18" t="s">
        <v>2929</v>
      </c>
      <c r="H1554" s="72" t="s">
        <v>4317</v>
      </c>
      <c r="I1554" s="72"/>
      <c r="J1554" s="73" t="s">
        <v>998</v>
      </c>
      <c r="K1554" s="18" t="s">
        <v>2935</v>
      </c>
      <c r="L1554" s="74">
        <v>216.14</v>
      </c>
      <c r="M1554" s="21">
        <v>0</v>
      </c>
      <c r="N1554" s="74">
        <f>L1554*(1+M1554/100)</f>
        <v>216.14</v>
      </c>
      <c r="O1554" s="145"/>
      <c r="P1554" s="22">
        <f>N1554*O1554</f>
        <v>0</v>
      </c>
      <c r="Q1554" s="75">
        <v>6.0499999999999998E-3</v>
      </c>
      <c r="R1554" s="76">
        <f>N1554*Q1554</f>
        <v>1.3076469999999998</v>
      </c>
      <c r="S1554" s="75"/>
      <c r="T1554" s="76">
        <f>N1554*S1554</f>
        <v>0</v>
      </c>
      <c r="U1554" s="22">
        <v>21</v>
      </c>
      <c r="V1554" s="22">
        <f>P1554*(U1554/100)</f>
        <v>0</v>
      </c>
      <c r="W1554" s="22">
        <f>P1554+V1554</f>
        <v>0</v>
      </c>
      <c r="X1554" s="73"/>
      <c r="Y1554" s="72" t="s">
        <v>3134</v>
      </c>
      <c r="Z1554" s="72" t="s">
        <v>3091</v>
      </c>
      <c r="AA1554" s="143" t="s">
        <v>296</v>
      </c>
      <c r="AB1554" s="24" t="s">
        <v>294</v>
      </c>
    </row>
    <row r="1555" spans="6:28" s="71" customFormat="1" outlineLevel="4">
      <c r="F1555" s="17">
        <v>713</v>
      </c>
      <c r="G1555" s="18" t="s">
        <v>2906</v>
      </c>
      <c r="H1555" s="72" t="s">
        <v>4451</v>
      </c>
      <c r="I1555" s="72"/>
      <c r="J1555" s="73" t="s">
        <v>1834</v>
      </c>
      <c r="K1555" s="18" t="s">
        <v>2935</v>
      </c>
      <c r="L1555" s="74">
        <v>216.14</v>
      </c>
      <c r="M1555" s="21">
        <v>0</v>
      </c>
      <c r="N1555" s="74">
        <f>L1555*(1+M1555/100)</f>
        <v>216.14</v>
      </c>
      <c r="O1555" s="145"/>
      <c r="P1555" s="22">
        <f>N1555*O1555</f>
        <v>0</v>
      </c>
      <c r="Q1555" s="75">
        <v>1.29E-2</v>
      </c>
      <c r="R1555" s="76">
        <f>N1555*Q1555</f>
        <v>2.7882059999999997</v>
      </c>
      <c r="S1555" s="75"/>
      <c r="T1555" s="76">
        <f>N1555*S1555</f>
        <v>0</v>
      </c>
      <c r="U1555" s="22">
        <v>21</v>
      </c>
      <c r="V1555" s="22">
        <f>P1555*(U1555/100)</f>
        <v>0</v>
      </c>
      <c r="W1555" s="22">
        <f>P1555+V1555</f>
        <v>0</v>
      </c>
      <c r="X1555" s="73"/>
      <c r="Y1555" s="72" t="s">
        <v>3134</v>
      </c>
      <c r="Z1555" s="72" t="s">
        <v>3091</v>
      </c>
      <c r="AA1555" s="143" t="s">
        <v>295</v>
      </c>
      <c r="AB1555" s="24" t="s">
        <v>294</v>
      </c>
    </row>
    <row r="1556" spans="6:28" s="120" customFormat="1" ht="12.75" customHeight="1" outlineLevel="4">
      <c r="F1556" s="121"/>
      <c r="G1556" s="122"/>
      <c r="H1556" s="122"/>
      <c r="I1556" s="122"/>
      <c r="J1556" s="123"/>
      <c r="K1556" s="122"/>
      <c r="L1556" s="124"/>
      <c r="M1556" s="125"/>
      <c r="N1556" s="124"/>
      <c r="O1556" s="125"/>
      <c r="P1556" s="126"/>
      <c r="Q1556" s="127"/>
      <c r="R1556" s="125"/>
      <c r="S1556" s="125"/>
      <c r="T1556" s="125"/>
      <c r="U1556" s="128" t="s">
        <v>2908</v>
      </c>
      <c r="V1556" s="125"/>
      <c r="W1556" s="125"/>
      <c r="X1556" s="125"/>
      <c r="Y1556" s="122"/>
      <c r="Z1556" s="122"/>
      <c r="AB1556" s="24" t="s">
        <v>294</v>
      </c>
    </row>
    <row r="1557" spans="6:28" s="62" customFormat="1" ht="16.5" customHeight="1" outlineLevel="3">
      <c r="F1557" s="63"/>
      <c r="G1557" s="6"/>
      <c r="H1557" s="64"/>
      <c r="I1557" s="64"/>
      <c r="J1557" s="64" t="s">
        <v>1351</v>
      </c>
      <c r="K1557" s="6"/>
      <c r="L1557" s="65"/>
      <c r="M1557" s="66"/>
      <c r="N1557" s="65"/>
      <c r="O1557" s="66"/>
      <c r="P1557" s="67">
        <f>SUBTOTAL(9,P1558:P1563)</f>
        <v>0</v>
      </c>
      <c r="Q1557" s="68"/>
      <c r="R1557" s="69">
        <f>SUBTOTAL(9,R1558:R1563)</f>
        <v>4.1951456</v>
      </c>
      <c r="S1557" s="66"/>
      <c r="T1557" s="69">
        <f>SUBTOTAL(9,T1558:T1563)</f>
        <v>0</v>
      </c>
      <c r="U1557" s="118" t="s">
        <v>2908</v>
      </c>
      <c r="V1557" s="67">
        <f>SUBTOTAL(9,V1558:V1563)</f>
        <v>0</v>
      </c>
      <c r="W1557" s="67">
        <f>SUBTOTAL(9,W1558:W1563)</f>
        <v>0</v>
      </c>
      <c r="X1557" s="70"/>
      <c r="Y1557" s="26"/>
      <c r="Z1557" s="26"/>
      <c r="AB1557" s="24" t="s">
        <v>294</v>
      </c>
    </row>
    <row r="1558" spans="6:28" s="71" customFormat="1" outlineLevel="4">
      <c r="F1558" s="17">
        <v>714</v>
      </c>
      <c r="G1558" s="18" t="s">
        <v>2929</v>
      </c>
      <c r="H1558" s="72" t="s">
        <v>1756</v>
      </c>
      <c r="I1558" s="72"/>
      <c r="J1558" s="73" t="s">
        <v>1578</v>
      </c>
      <c r="K1558" s="18" t="s">
        <v>2935</v>
      </c>
      <c r="L1558" s="74">
        <v>28.96</v>
      </c>
      <c r="M1558" s="21"/>
      <c r="N1558" s="74">
        <f>L1558*(1+M1558/100)</f>
        <v>28.96</v>
      </c>
      <c r="O1558" s="145"/>
      <c r="P1558" s="22">
        <f>N1558*O1558</f>
        <v>0</v>
      </c>
      <c r="Q1558" s="75">
        <v>4.0000000000000002E-4</v>
      </c>
      <c r="R1558" s="76">
        <f>N1558*Q1558</f>
        <v>1.1584000000000001E-2</v>
      </c>
      <c r="S1558" s="75"/>
      <c r="T1558" s="76">
        <f>N1558*S1558</f>
        <v>0</v>
      </c>
      <c r="U1558" s="22">
        <v>21</v>
      </c>
      <c r="V1558" s="22">
        <f>P1558*(U1558/100)</f>
        <v>0</v>
      </c>
      <c r="W1558" s="22">
        <f>P1558+V1558</f>
        <v>0</v>
      </c>
      <c r="X1558" s="73"/>
      <c r="Y1558" s="72" t="s">
        <v>3134</v>
      </c>
      <c r="Z1558" s="72" t="s">
        <v>3091</v>
      </c>
      <c r="AA1558" s="143" t="s">
        <v>295</v>
      </c>
      <c r="AB1558" s="24" t="s">
        <v>294</v>
      </c>
    </row>
    <row r="1559" spans="6:28" s="71" customFormat="1" outlineLevel="4">
      <c r="F1559" s="17">
        <v>715</v>
      </c>
      <c r="G1559" s="18" t="s">
        <v>2929</v>
      </c>
      <c r="H1559" s="72" t="s">
        <v>4176</v>
      </c>
      <c r="I1559" s="72"/>
      <c r="J1559" s="73" t="s">
        <v>1619</v>
      </c>
      <c r="K1559" s="18" t="s">
        <v>2935</v>
      </c>
      <c r="L1559" s="74">
        <v>28.96</v>
      </c>
      <c r="M1559" s="21">
        <v>0</v>
      </c>
      <c r="N1559" s="74">
        <f>L1559*(1+M1559/100)</f>
        <v>28.96</v>
      </c>
      <c r="O1559" s="145"/>
      <c r="P1559" s="22">
        <f>N1559*O1559</f>
        <v>0</v>
      </c>
      <c r="Q1559" s="75">
        <v>1.7330000000000002E-2</v>
      </c>
      <c r="R1559" s="76">
        <f>N1559*Q1559</f>
        <v>0.50187680000000001</v>
      </c>
      <c r="S1559" s="75"/>
      <c r="T1559" s="76">
        <f>N1559*S1559</f>
        <v>0</v>
      </c>
      <c r="U1559" s="22">
        <v>21</v>
      </c>
      <c r="V1559" s="22">
        <f>P1559*(U1559/100)</f>
        <v>0</v>
      </c>
      <c r="W1559" s="22">
        <f>P1559+V1559</f>
        <v>0</v>
      </c>
      <c r="X1559" s="73"/>
      <c r="Y1559" s="72" t="s">
        <v>3134</v>
      </c>
      <c r="Z1559" s="72" t="s">
        <v>3091</v>
      </c>
      <c r="AA1559" s="143" t="s">
        <v>296</v>
      </c>
      <c r="AB1559" s="24" t="s">
        <v>294</v>
      </c>
    </row>
    <row r="1560" spans="6:28" s="71" customFormat="1" outlineLevel="4">
      <c r="F1560" s="17">
        <v>716</v>
      </c>
      <c r="G1560" s="18" t="s">
        <v>2929</v>
      </c>
      <c r="H1560" s="72" t="s">
        <v>1697</v>
      </c>
      <c r="I1560" s="72"/>
      <c r="J1560" s="73" t="s">
        <v>1566</v>
      </c>
      <c r="K1560" s="18" t="s">
        <v>2935</v>
      </c>
      <c r="L1560" s="74">
        <v>28.96</v>
      </c>
      <c r="M1560" s="21">
        <v>0</v>
      </c>
      <c r="N1560" s="74">
        <f>L1560*(1+M1560/100)</f>
        <v>28.96</v>
      </c>
      <c r="O1560" s="145"/>
      <c r="P1560" s="22">
        <f>N1560*O1560</f>
        <v>0</v>
      </c>
      <c r="Q1560" s="75">
        <v>0.1094</v>
      </c>
      <c r="R1560" s="76">
        <f>N1560*Q1560</f>
        <v>3.1682239999999999</v>
      </c>
      <c r="S1560" s="75"/>
      <c r="T1560" s="76">
        <f>N1560*S1560</f>
        <v>0</v>
      </c>
      <c r="U1560" s="22">
        <v>21</v>
      </c>
      <c r="V1560" s="22">
        <f>P1560*(U1560/100)</f>
        <v>0</v>
      </c>
      <c r="W1560" s="22">
        <f>P1560+V1560</f>
        <v>0</v>
      </c>
      <c r="X1560" s="73"/>
      <c r="Y1560" s="72" t="s">
        <v>3134</v>
      </c>
      <c r="Z1560" s="72" t="s">
        <v>3091</v>
      </c>
      <c r="AA1560" s="143" t="s">
        <v>295</v>
      </c>
      <c r="AB1560" s="24" t="s">
        <v>294</v>
      </c>
    </row>
    <row r="1561" spans="6:28" s="71" customFormat="1" outlineLevel="4">
      <c r="F1561" s="17">
        <v>717</v>
      </c>
      <c r="G1561" s="18" t="s">
        <v>2929</v>
      </c>
      <c r="H1561" s="72" t="s">
        <v>4176</v>
      </c>
      <c r="I1561" s="72"/>
      <c r="J1561" s="73" t="s">
        <v>1619</v>
      </c>
      <c r="K1561" s="18" t="s">
        <v>2935</v>
      </c>
      <c r="L1561" s="74">
        <v>28.96</v>
      </c>
      <c r="M1561" s="21">
        <v>0</v>
      </c>
      <c r="N1561" s="74">
        <f>L1561*(1+M1561/100)</f>
        <v>28.96</v>
      </c>
      <c r="O1561" s="145"/>
      <c r="P1561" s="22">
        <f>N1561*O1561</f>
        <v>0</v>
      </c>
      <c r="Q1561" s="75">
        <v>1.7330000000000002E-2</v>
      </c>
      <c r="R1561" s="76">
        <f>N1561*Q1561</f>
        <v>0.50187680000000001</v>
      </c>
      <c r="S1561" s="75"/>
      <c r="T1561" s="76">
        <f>N1561*S1561</f>
        <v>0</v>
      </c>
      <c r="U1561" s="22">
        <v>21</v>
      </c>
      <c r="V1561" s="22">
        <f>P1561*(U1561/100)</f>
        <v>0</v>
      </c>
      <c r="W1561" s="22">
        <f>P1561+V1561</f>
        <v>0</v>
      </c>
      <c r="X1561" s="73"/>
      <c r="Y1561" s="72" t="s">
        <v>3134</v>
      </c>
      <c r="Z1561" s="72" t="s">
        <v>3091</v>
      </c>
      <c r="AA1561" s="143" t="s">
        <v>296</v>
      </c>
      <c r="AB1561" s="24" t="s">
        <v>294</v>
      </c>
    </row>
    <row r="1562" spans="6:28" s="71" customFormat="1" outlineLevel="4">
      <c r="F1562" s="17">
        <v>718</v>
      </c>
      <c r="G1562" s="18" t="s">
        <v>2929</v>
      </c>
      <c r="H1562" s="72" t="s">
        <v>1756</v>
      </c>
      <c r="I1562" s="72"/>
      <c r="J1562" s="73" t="s">
        <v>1578</v>
      </c>
      <c r="K1562" s="18" t="s">
        <v>2935</v>
      </c>
      <c r="L1562" s="74">
        <v>28.96</v>
      </c>
      <c r="M1562" s="21">
        <v>0</v>
      </c>
      <c r="N1562" s="74">
        <f>L1562*(1+M1562/100)</f>
        <v>28.96</v>
      </c>
      <c r="O1562" s="145"/>
      <c r="P1562" s="22">
        <f>N1562*O1562</f>
        <v>0</v>
      </c>
      <c r="Q1562" s="75">
        <v>4.0000000000000002E-4</v>
      </c>
      <c r="R1562" s="76">
        <f>N1562*Q1562</f>
        <v>1.1584000000000001E-2</v>
      </c>
      <c r="S1562" s="75"/>
      <c r="T1562" s="76">
        <f>N1562*S1562</f>
        <v>0</v>
      </c>
      <c r="U1562" s="22">
        <v>21</v>
      </c>
      <c r="V1562" s="22">
        <f>P1562*(U1562/100)</f>
        <v>0</v>
      </c>
      <c r="W1562" s="22">
        <f>P1562+V1562</f>
        <v>0</v>
      </c>
      <c r="X1562" s="73"/>
      <c r="Y1562" s="72" t="s">
        <v>3134</v>
      </c>
      <c r="Z1562" s="72" t="s">
        <v>3091</v>
      </c>
      <c r="AA1562" s="143" t="s">
        <v>295</v>
      </c>
      <c r="AB1562" s="24" t="s">
        <v>294</v>
      </c>
    </row>
    <row r="1563" spans="6:28" s="120" customFormat="1" ht="12.75" customHeight="1" outlineLevel="4">
      <c r="F1563" s="121"/>
      <c r="G1563" s="122"/>
      <c r="H1563" s="122"/>
      <c r="I1563" s="122"/>
      <c r="J1563" s="123"/>
      <c r="K1563" s="122"/>
      <c r="L1563" s="124"/>
      <c r="M1563" s="125"/>
      <c r="N1563" s="124"/>
      <c r="O1563" s="125"/>
      <c r="P1563" s="126"/>
      <c r="Q1563" s="127"/>
      <c r="R1563" s="125"/>
      <c r="S1563" s="125"/>
      <c r="T1563" s="125"/>
      <c r="U1563" s="128" t="s">
        <v>2908</v>
      </c>
      <c r="V1563" s="125"/>
      <c r="W1563" s="125"/>
      <c r="X1563" s="125"/>
      <c r="Y1563" s="122"/>
      <c r="Z1563" s="122"/>
      <c r="AB1563" s="24" t="s">
        <v>294</v>
      </c>
    </row>
    <row r="1564" spans="6:28" s="62" customFormat="1" ht="16.5" customHeight="1" outlineLevel="3">
      <c r="F1564" s="63"/>
      <c r="G1564" s="6"/>
      <c r="H1564" s="64"/>
      <c r="I1564" s="64"/>
      <c r="J1564" s="64" t="s">
        <v>1379</v>
      </c>
      <c r="K1564" s="6"/>
      <c r="L1564" s="65"/>
      <c r="M1564" s="66"/>
      <c r="N1564" s="65"/>
      <c r="O1564" s="66"/>
      <c r="P1564" s="67">
        <f>SUBTOTAL(9,P1565:P1568)</f>
        <v>0</v>
      </c>
      <c r="Q1564" s="68"/>
      <c r="R1564" s="69">
        <f>SUBTOTAL(9,R1565:R1568)</f>
        <v>0.76023739999999995</v>
      </c>
      <c r="S1564" s="66"/>
      <c r="T1564" s="69">
        <f>SUBTOTAL(9,T1565:T1568)</f>
        <v>0</v>
      </c>
      <c r="U1564" s="118" t="s">
        <v>2908</v>
      </c>
      <c r="V1564" s="67">
        <f>SUBTOTAL(9,V1565:V1568)</f>
        <v>0</v>
      </c>
      <c r="W1564" s="67">
        <f>SUBTOTAL(9,W1565:W1568)</f>
        <v>0</v>
      </c>
      <c r="X1564" s="70"/>
      <c r="Y1564" s="26"/>
      <c r="Z1564" s="26"/>
      <c r="AB1564" s="24" t="s">
        <v>294</v>
      </c>
    </row>
    <row r="1565" spans="6:28" s="71" customFormat="1" outlineLevel="4">
      <c r="F1565" s="17">
        <v>719</v>
      </c>
      <c r="G1565" s="18" t="s">
        <v>2929</v>
      </c>
      <c r="H1565" s="72" t="s">
        <v>1697</v>
      </c>
      <c r="I1565" s="72"/>
      <c r="J1565" s="73" t="s">
        <v>1566</v>
      </c>
      <c r="K1565" s="18" t="s">
        <v>2935</v>
      </c>
      <c r="L1565" s="74">
        <v>5.98</v>
      </c>
      <c r="M1565" s="21">
        <v>0</v>
      </c>
      <c r="N1565" s="74">
        <f>L1565*(1+M1565/100)</f>
        <v>5.98</v>
      </c>
      <c r="O1565" s="145"/>
      <c r="P1565" s="22">
        <f>N1565*O1565</f>
        <v>0</v>
      </c>
      <c r="Q1565" s="75">
        <v>0.1094</v>
      </c>
      <c r="R1565" s="76">
        <f>N1565*Q1565</f>
        <v>0.65421200000000002</v>
      </c>
      <c r="S1565" s="75"/>
      <c r="T1565" s="76">
        <f>N1565*S1565</f>
        <v>0</v>
      </c>
      <c r="U1565" s="22">
        <v>21</v>
      </c>
      <c r="V1565" s="22">
        <f>P1565*(U1565/100)</f>
        <v>0</v>
      </c>
      <c r="W1565" s="22">
        <f>P1565+V1565</f>
        <v>0</v>
      </c>
      <c r="X1565" s="73"/>
      <c r="Y1565" s="72" t="s">
        <v>3134</v>
      </c>
      <c r="Z1565" s="72" t="s">
        <v>3091</v>
      </c>
      <c r="AA1565" s="143" t="s">
        <v>295</v>
      </c>
      <c r="AB1565" s="24" t="s">
        <v>294</v>
      </c>
    </row>
    <row r="1566" spans="6:28" s="71" customFormat="1" outlineLevel="4">
      <c r="F1566" s="17">
        <v>720</v>
      </c>
      <c r="G1566" s="18" t="s">
        <v>2929</v>
      </c>
      <c r="H1566" s="72" t="s">
        <v>4176</v>
      </c>
      <c r="I1566" s="72"/>
      <c r="J1566" s="73" t="s">
        <v>1619</v>
      </c>
      <c r="K1566" s="18" t="s">
        <v>2935</v>
      </c>
      <c r="L1566" s="74">
        <v>5.98</v>
      </c>
      <c r="M1566" s="21">
        <v>0</v>
      </c>
      <c r="N1566" s="74">
        <f>L1566*(1+M1566/100)</f>
        <v>5.98</v>
      </c>
      <c r="O1566" s="145"/>
      <c r="P1566" s="22">
        <f>N1566*O1566</f>
        <v>0</v>
      </c>
      <c r="Q1566" s="75">
        <v>1.7330000000000002E-2</v>
      </c>
      <c r="R1566" s="76">
        <f>N1566*Q1566</f>
        <v>0.10363340000000001</v>
      </c>
      <c r="S1566" s="75"/>
      <c r="T1566" s="76">
        <f>N1566*S1566</f>
        <v>0</v>
      </c>
      <c r="U1566" s="22">
        <v>21</v>
      </c>
      <c r="V1566" s="22">
        <f>P1566*(U1566/100)</f>
        <v>0</v>
      </c>
      <c r="W1566" s="22">
        <f>P1566+V1566</f>
        <v>0</v>
      </c>
      <c r="X1566" s="73"/>
      <c r="Y1566" s="72" t="s">
        <v>3134</v>
      </c>
      <c r="Z1566" s="72" t="s">
        <v>3091</v>
      </c>
      <c r="AA1566" s="143" t="s">
        <v>296</v>
      </c>
      <c r="AB1566" s="24" t="s">
        <v>294</v>
      </c>
    </row>
    <row r="1567" spans="6:28" s="71" customFormat="1" outlineLevel="4">
      <c r="F1567" s="17">
        <v>721</v>
      </c>
      <c r="G1567" s="18" t="s">
        <v>2929</v>
      </c>
      <c r="H1567" s="72" t="s">
        <v>1756</v>
      </c>
      <c r="I1567" s="72"/>
      <c r="J1567" s="73" t="s">
        <v>1578</v>
      </c>
      <c r="K1567" s="18" t="s">
        <v>2935</v>
      </c>
      <c r="L1567" s="74">
        <v>5.98</v>
      </c>
      <c r="M1567" s="21">
        <v>0</v>
      </c>
      <c r="N1567" s="74">
        <f>L1567*(1+M1567/100)</f>
        <v>5.98</v>
      </c>
      <c r="O1567" s="145"/>
      <c r="P1567" s="22">
        <f>N1567*O1567</f>
        <v>0</v>
      </c>
      <c r="Q1567" s="75">
        <v>4.0000000000000002E-4</v>
      </c>
      <c r="R1567" s="76">
        <f>N1567*Q1567</f>
        <v>2.3920000000000005E-3</v>
      </c>
      <c r="S1567" s="75"/>
      <c r="T1567" s="76">
        <f>N1567*S1567</f>
        <v>0</v>
      </c>
      <c r="U1567" s="22">
        <v>21</v>
      </c>
      <c r="V1567" s="22">
        <f>P1567*(U1567/100)</f>
        <v>0</v>
      </c>
      <c r="W1567" s="22">
        <f>P1567+V1567</f>
        <v>0</v>
      </c>
      <c r="X1567" s="73"/>
      <c r="Y1567" s="72" t="s">
        <v>3134</v>
      </c>
      <c r="Z1567" s="72" t="s">
        <v>3091</v>
      </c>
      <c r="AA1567" s="143" t="s">
        <v>295</v>
      </c>
      <c r="AB1567" s="24" t="s">
        <v>294</v>
      </c>
    </row>
    <row r="1568" spans="6:28" s="120" customFormat="1" ht="12.75" customHeight="1" outlineLevel="4">
      <c r="F1568" s="121"/>
      <c r="G1568" s="122"/>
      <c r="H1568" s="122"/>
      <c r="I1568" s="122"/>
      <c r="J1568" s="123"/>
      <c r="K1568" s="122"/>
      <c r="L1568" s="124"/>
      <c r="M1568" s="125"/>
      <c r="N1568" s="124"/>
      <c r="O1568" s="125"/>
      <c r="P1568" s="126"/>
      <c r="Q1568" s="127"/>
      <c r="R1568" s="125"/>
      <c r="S1568" s="125"/>
      <c r="T1568" s="125"/>
      <c r="U1568" s="128" t="s">
        <v>2908</v>
      </c>
      <c r="V1568" s="125"/>
      <c r="W1568" s="125"/>
      <c r="X1568" s="125"/>
      <c r="Y1568" s="122"/>
      <c r="Z1568" s="122"/>
      <c r="AB1568" s="24" t="s">
        <v>294</v>
      </c>
    </row>
    <row r="1569" spans="6:28" s="62" customFormat="1" ht="16.5" customHeight="1" outlineLevel="3">
      <c r="F1569" s="63"/>
      <c r="G1569" s="6"/>
      <c r="H1569" s="64"/>
      <c r="I1569" s="64"/>
      <c r="J1569" s="64" t="s">
        <v>1380</v>
      </c>
      <c r="K1569" s="6"/>
      <c r="L1569" s="65"/>
      <c r="M1569" s="66"/>
      <c r="N1569" s="65"/>
      <c r="O1569" s="66"/>
      <c r="P1569" s="67">
        <f>SUBTOTAL(9,P1570:P1579)</f>
        <v>0</v>
      </c>
      <c r="Q1569" s="68"/>
      <c r="R1569" s="69">
        <f>SUBTOTAL(9,R1570:R1579)</f>
        <v>11.3389796</v>
      </c>
      <c r="S1569" s="66"/>
      <c r="T1569" s="69">
        <f>SUBTOTAL(9,T1570:T1579)</f>
        <v>0</v>
      </c>
      <c r="U1569" s="118" t="s">
        <v>2908</v>
      </c>
      <c r="V1569" s="67">
        <f>SUBTOTAL(9,V1570:V1579)</f>
        <v>0</v>
      </c>
      <c r="W1569" s="67">
        <f>SUBTOTAL(9,W1570:W1579)</f>
        <v>0</v>
      </c>
      <c r="X1569" s="70"/>
      <c r="Y1569" s="26"/>
      <c r="Z1569" s="26"/>
      <c r="AB1569" s="24" t="s">
        <v>294</v>
      </c>
    </row>
    <row r="1570" spans="6:28" s="71" customFormat="1" outlineLevel="4">
      <c r="F1570" s="17">
        <v>722</v>
      </c>
      <c r="G1570" s="18" t="s">
        <v>2929</v>
      </c>
      <c r="H1570" s="72" t="s">
        <v>1756</v>
      </c>
      <c r="I1570" s="72"/>
      <c r="J1570" s="73" t="s">
        <v>1578</v>
      </c>
      <c r="K1570" s="18" t="s">
        <v>2935</v>
      </c>
      <c r="L1570" s="74">
        <v>41.99</v>
      </c>
      <c r="M1570" s="21"/>
      <c r="N1570" s="74">
        <f>L1570*(1+M1570/100)</f>
        <v>41.99</v>
      </c>
      <c r="O1570" s="145"/>
      <c r="P1570" s="22">
        <f>N1570*O1570</f>
        <v>0</v>
      </c>
      <c r="Q1570" s="75">
        <v>4.0000000000000002E-4</v>
      </c>
      <c r="R1570" s="76">
        <f>N1570*Q1570</f>
        <v>1.6796000000000002E-2</v>
      </c>
      <c r="S1570" s="75"/>
      <c r="T1570" s="76">
        <f>N1570*S1570</f>
        <v>0</v>
      </c>
      <c r="U1570" s="22">
        <v>21</v>
      </c>
      <c r="V1570" s="22">
        <f>P1570*(U1570/100)</f>
        <v>0</v>
      </c>
      <c r="W1570" s="22">
        <f>P1570+V1570</f>
        <v>0</v>
      </c>
      <c r="X1570" s="73"/>
      <c r="Y1570" s="72" t="s">
        <v>3134</v>
      </c>
      <c r="Z1570" s="72" t="s">
        <v>3091</v>
      </c>
      <c r="AA1570" s="143" t="s">
        <v>295</v>
      </c>
      <c r="AB1570" s="24" t="s">
        <v>294</v>
      </c>
    </row>
    <row r="1571" spans="6:28" s="77" customFormat="1" outlineLevel="5">
      <c r="F1571" s="78"/>
      <c r="G1571" s="79"/>
      <c r="H1571" s="79"/>
      <c r="I1571" s="79"/>
      <c r="J1571" s="80" t="s">
        <v>3114</v>
      </c>
      <c r="K1571" s="79"/>
      <c r="L1571" s="81">
        <v>34.74</v>
      </c>
      <c r="M1571" s="82"/>
      <c r="N1571" s="83"/>
      <c r="O1571" s="82"/>
      <c r="P1571" s="84"/>
      <c r="Q1571" s="85"/>
      <c r="R1571" s="82"/>
      <c r="S1571" s="82"/>
      <c r="T1571" s="82"/>
      <c r="U1571" s="119" t="s">
        <v>2908</v>
      </c>
      <c r="V1571" s="82"/>
      <c r="W1571" s="82"/>
      <c r="X1571" s="80"/>
      <c r="Y1571" s="79"/>
      <c r="Z1571" s="79"/>
      <c r="AB1571" s="24" t="s">
        <v>294</v>
      </c>
    </row>
    <row r="1572" spans="6:28" s="77" customFormat="1" outlineLevel="5">
      <c r="F1572" s="78"/>
      <c r="G1572" s="79"/>
      <c r="H1572" s="79"/>
      <c r="I1572" s="79"/>
      <c r="J1572" s="80" t="s">
        <v>2903</v>
      </c>
      <c r="K1572" s="79"/>
      <c r="L1572" s="81">
        <v>3</v>
      </c>
      <c r="M1572" s="82"/>
      <c r="N1572" s="83"/>
      <c r="O1572" s="82"/>
      <c r="P1572" s="84"/>
      <c r="Q1572" s="85"/>
      <c r="R1572" s="82"/>
      <c r="S1572" s="82"/>
      <c r="T1572" s="82"/>
      <c r="U1572" s="119" t="s">
        <v>2908</v>
      </c>
      <c r="V1572" s="82"/>
      <c r="W1572" s="82"/>
      <c r="X1572" s="80"/>
      <c r="Y1572" s="79"/>
      <c r="Z1572" s="79"/>
      <c r="AB1572" s="24" t="s">
        <v>294</v>
      </c>
    </row>
    <row r="1573" spans="6:28" s="77" customFormat="1" outlineLevel="5">
      <c r="F1573" s="78"/>
      <c r="G1573" s="79"/>
      <c r="H1573" s="79"/>
      <c r="I1573" s="79"/>
      <c r="J1573" s="80" t="s">
        <v>3036</v>
      </c>
      <c r="K1573" s="79"/>
      <c r="L1573" s="81">
        <v>2.11</v>
      </c>
      <c r="M1573" s="82"/>
      <c r="N1573" s="83"/>
      <c r="O1573" s="82"/>
      <c r="P1573" s="84"/>
      <c r="Q1573" s="85"/>
      <c r="R1573" s="82"/>
      <c r="S1573" s="82"/>
      <c r="T1573" s="82"/>
      <c r="U1573" s="119" t="s">
        <v>2908</v>
      </c>
      <c r="V1573" s="82"/>
      <c r="W1573" s="82"/>
      <c r="X1573" s="80"/>
      <c r="Y1573" s="79"/>
      <c r="Z1573" s="79"/>
      <c r="AB1573" s="24" t="s">
        <v>294</v>
      </c>
    </row>
    <row r="1574" spans="6:28" s="77" customFormat="1" outlineLevel="5">
      <c r="F1574" s="78"/>
      <c r="G1574" s="79"/>
      <c r="H1574" s="79"/>
      <c r="I1574" s="79"/>
      <c r="J1574" s="80" t="s">
        <v>3037</v>
      </c>
      <c r="K1574" s="79"/>
      <c r="L1574" s="81">
        <v>2.14</v>
      </c>
      <c r="M1574" s="82"/>
      <c r="N1574" s="83"/>
      <c r="O1574" s="82"/>
      <c r="P1574" s="84"/>
      <c r="Q1574" s="85"/>
      <c r="R1574" s="82"/>
      <c r="S1574" s="82"/>
      <c r="T1574" s="82"/>
      <c r="U1574" s="119" t="s">
        <v>2908</v>
      </c>
      <c r="V1574" s="82"/>
      <c r="W1574" s="82"/>
      <c r="X1574" s="80"/>
      <c r="Y1574" s="79"/>
      <c r="Z1574" s="79"/>
      <c r="AB1574" s="24" t="s">
        <v>294</v>
      </c>
    </row>
    <row r="1575" spans="6:28" s="71" customFormat="1" outlineLevel="4">
      <c r="F1575" s="17">
        <v>723</v>
      </c>
      <c r="G1575" s="18" t="s">
        <v>2929</v>
      </c>
      <c r="H1575" s="72" t="s">
        <v>4176</v>
      </c>
      <c r="I1575" s="72"/>
      <c r="J1575" s="73" t="s">
        <v>1619</v>
      </c>
      <c r="K1575" s="18" t="s">
        <v>2935</v>
      </c>
      <c r="L1575" s="74">
        <v>41.99</v>
      </c>
      <c r="M1575" s="21">
        <v>0</v>
      </c>
      <c r="N1575" s="74">
        <f>L1575*(1+M1575/100)</f>
        <v>41.99</v>
      </c>
      <c r="O1575" s="145"/>
      <c r="P1575" s="22">
        <f>N1575*O1575</f>
        <v>0</v>
      </c>
      <c r="Q1575" s="75">
        <v>1.7330000000000002E-2</v>
      </c>
      <c r="R1575" s="76">
        <f>N1575*Q1575</f>
        <v>0.72768670000000013</v>
      </c>
      <c r="S1575" s="75"/>
      <c r="T1575" s="76">
        <f>N1575*S1575</f>
        <v>0</v>
      </c>
      <c r="U1575" s="22">
        <v>21</v>
      </c>
      <c r="V1575" s="22">
        <f>P1575*(U1575/100)</f>
        <v>0</v>
      </c>
      <c r="W1575" s="22">
        <f>P1575+V1575</f>
        <v>0</v>
      </c>
      <c r="X1575" s="73"/>
      <c r="Y1575" s="72" t="s">
        <v>3134</v>
      </c>
      <c r="Z1575" s="72" t="s">
        <v>3091</v>
      </c>
      <c r="AA1575" s="143" t="s">
        <v>296</v>
      </c>
      <c r="AB1575" s="24" t="s">
        <v>294</v>
      </c>
    </row>
    <row r="1576" spans="6:28" s="71" customFormat="1" outlineLevel="4">
      <c r="F1576" s="17">
        <v>724</v>
      </c>
      <c r="G1576" s="18" t="s">
        <v>2929</v>
      </c>
      <c r="H1576" s="72" t="s">
        <v>1698</v>
      </c>
      <c r="I1576" s="72"/>
      <c r="J1576" s="73" t="s">
        <v>1581</v>
      </c>
      <c r="K1576" s="18" t="s">
        <v>2935</v>
      </c>
      <c r="L1576" s="74">
        <v>41.99</v>
      </c>
      <c r="M1576" s="21">
        <v>0</v>
      </c>
      <c r="N1576" s="74">
        <f>L1576*(1+M1576/100)</f>
        <v>41.99</v>
      </c>
      <c r="O1576" s="145"/>
      <c r="P1576" s="22">
        <f>N1576*O1576</f>
        <v>0</v>
      </c>
      <c r="Q1576" s="75">
        <v>0.23458000000000001</v>
      </c>
      <c r="R1576" s="76">
        <f>N1576*Q1576</f>
        <v>9.8500142000000004</v>
      </c>
      <c r="S1576" s="75"/>
      <c r="T1576" s="76">
        <f>N1576*S1576</f>
        <v>0</v>
      </c>
      <c r="U1576" s="22">
        <v>21</v>
      </c>
      <c r="V1576" s="22">
        <f>P1576*(U1576/100)</f>
        <v>0</v>
      </c>
      <c r="W1576" s="22">
        <f>P1576+V1576</f>
        <v>0</v>
      </c>
      <c r="X1576" s="73"/>
      <c r="Y1576" s="72" t="s">
        <v>3134</v>
      </c>
      <c r="Z1576" s="72" t="s">
        <v>3091</v>
      </c>
      <c r="AA1576" s="143" t="s">
        <v>295</v>
      </c>
      <c r="AB1576" s="24" t="s">
        <v>294</v>
      </c>
    </row>
    <row r="1577" spans="6:28" s="71" customFormat="1" outlineLevel="4">
      <c r="F1577" s="17">
        <v>725</v>
      </c>
      <c r="G1577" s="18" t="s">
        <v>2929</v>
      </c>
      <c r="H1577" s="72" t="s">
        <v>4176</v>
      </c>
      <c r="I1577" s="72"/>
      <c r="J1577" s="73" t="s">
        <v>1619</v>
      </c>
      <c r="K1577" s="18" t="s">
        <v>2935</v>
      </c>
      <c r="L1577" s="74">
        <v>41.99</v>
      </c>
      <c r="M1577" s="21">
        <v>0</v>
      </c>
      <c r="N1577" s="74">
        <f>L1577*(1+M1577/100)</f>
        <v>41.99</v>
      </c>
      <c r="O1577" s="145"/>
      <c r="P1577" s="22">
        <f>N1577*O1577</f>
        <v>0</v>
      </c>
      <c r="Q1577" s="75">
        <v>1.7330000000000002E-2</v>
      </c>
      <c r="R1577" s="76">
        <f>N1577*Q1577</f>
        <v>0.72768670000000013</v>
      </c>
      <c r="S1577" s="75"/>
      <c r="T1577" s="76">
        <f>N1577*S1577</f>
        <v>0</v>
      </c>
      <c r="U1577" s="22">
        <v>21</v>
      </c>
      <c r="V1577" s="22">
        <f>P1577*(U1577/100)</f>
        <v>0</v>
      </c>
      <c r="W1577" s="22">
        <f>P1577+V1577</f>
        <v>0</v>
      </c>
      <c r="X1577" s="73"/>
      <c r="Y1577" s="72" t="s">
        <v>3134</v>
      </c>
      <c r="Z1577" s="72" t="s">
        <v>3091</v>
      </c>
      <c r="AA1577" s="143" t="s">
        <v>296</v>
      </c>
      <c r="AB1577" s="24" t="s">
        <v>294</v>
      </c>
    </row>
    <row r="1578" spans="6:28" s="71" customFormat="1" outlineLevel="4">
      <c r="F1578" s="17">
        <v>726</v>
      </c>
      <c r="G1578" s="18" t="s">
        <v>2929</v>
      </c>
      <c r="H1578" s="72" t="s">
        <v>1756</v>
      </c>
      <c r="I1578" s="72"/>
      <c r="J1578" s="73" t="s">
        <v>1578</v>
      </c>
      <c r="K1578" s="18" t="s">
        <v>2935</v>
      </c>
      <c r="L1578" s="74">
        <v>41.99</v>
      </c>
      <c r="M1578" s="21">
        <v>0</v>
      </c>
      <c r="N1578" s="74">
        <f>L1578*(1+M1578/100)</f>
        <v>41.99</v>
      </c>
      <c r="O1578" s="145"/>
      <c r="P1578" s="22">
        <f>N1578*O1578</f>
        <v>0</v>
      </c>
      <c r="Q1578" s="75">
        <v>4.0000000000000002E-4</v>
      </c>
      <c r="R1578" s="76">
        <f>N1578*Q1578</f>
        <v>1.6796000000000002E-2</v>
      </c>
      <c r="S1578" s="75"/>
      <c r="T1578" s="76">
        <f>N1578*S1578</f>
        <v>0</v>
      </c>
      <c r="U1578" s="22">
        <v>21</v>
      </c>
      <c r="V1578" s="22">
        <f>P1578*(U1578/100)</f>
        <v>0</v>
      </c>
      <c r="W1578" s="22">
        <f>P1578+V1578</f>
        <v>0</v>
      </c>
      <c r="X1578" s="73"/>
      <c r="Y1578" s="72" t="s">
        <v>3134</v>
      </c>
      <c r="Z1578" s="72" t="s">
        <v>3091</v>
      </c>
      <c r="AA1578" s="143" t="s">
        <v>295</v>
      </c>
      <c r="AB1578" s="24" t="s">
        <v>294</v>
      </c>
    </row>
    <row r="1579" spans="6:28" s="120" customFormat="1" ht="12.75" customHeight="1" outlineLevel="4">
      <c r="F1579" s="121"/>
      <c r="G1579" s="122"/>
      <c r="H1579" s="122"/>
      <c r="I1579" s="122"/>
      <c r="J1579" s="123"/>
      <c r="K1579" s="122"/>
      <c r="L1579" s="124"/>
      <c r="M1579" s="125"/>
      <c r="N1579" s="124"/>
      <c r="O1579" s="125"/>
      <c r="P1579" s="126"/>
      <c r="Q1579" s="127"/>
      <c r="R1579" s="125"/>
      <c r="S1579" s="125"/>
      <c r="T1579" s="125"/>
      <c r="U1579" s="128" t="s">
        <v>2908</v>
      </c>
      <c r="V1579" s="125"/>
      <c r="W1579" s="125"/>
      <c r="X1579" s="125"/>
      <c r="Y1579" s="122"/>
      <c r="Z1579" s="122"/>
      <c r="AB1579" s="24" t="s">
        <v>294</v>
      </c>
    </row>
    <row r="1580" spans="6:28" s="62" customFormat="1" ht="16.5" customHeight="1" outlineLevel="3">
      <c r="F1580" s="63"/>
      <c r="G1580" s="6"/>
      <c r="H1580" s="64"/>
      <c r="I1580" s="64"/>
      <c r="J1580" s="64" t="s">
        <v>1393</v>
      </c>
      <c r="K1580" s="6"/>
      <c r="L1580" s="65"/>
      <c r="M1580" s="66"/>
      <c r="N1580" s="65"/>
      <c r="O1580" s="66"/>
      <c r="P1580" s="67">
        <f>SUBTOTAL(9,P1581:P1587)</f>
        <v>0</v>
      </c>
      <c r="Q1580" s="68"/>
      <c r="R1580" s="69">
        <f>SUBTOTAL(9,R1581:R1587)</f>
        <v>2.8208258000000002</v>
      </c>
      <c r="S1580" s="66"/>
      <c r="T1580" s="69">
        <f>SUBTOTAL(9,T1581:T1587)</f>
        <v>0</v>
      </c>
      <c r="U1580" s="118" t="s">
        <v>2908</v>
      </c>
      <c r="V1580" s="67">
        <f>SUBTOTAL(9,V1581:V1587)</f>
        <v>0</v>
      </c>
      <c r="W1580" s="67">
        <f>SUBTOTAL(9,W1581:W1587)</f>
        <v>0</v>
      </c>
      <c r="X1580" s="70"/>
      <c r="Y1580" s="26"/>
      <c r="Z1580" s="26"/>
      <c r="AB1580" s="24" t="s">
        <v>294</v>
      </c>
    </row>
    <row r="1581" spans="6:28" s="71" customFormat="1" outlineLevel="4">
      <c r="F1581" s="17">
        <v>727</v>
      </c>
      <c r="G1581" s="18" t="s">
        <v>2929</v>
      </c>
      <c r="H1581" s="72" t="s">
        <v>1698</v>
      </c>
      <c r="I1581" s="72"/>
      <c r="J1581" s="73" t="s">
        <v>1581</v>
      </c>
      <c r="K1581" s="18" t="s">
        <v>2935</v>
      </c>
      <c r="L1581" s="74">
        <v>11.18</v>
      </c>
      <c r="M1581" s="21">
        <v>0</v>
      </c>
      <c r="N1581" s="74">
        <f>L1581*(1+M1581/100)</f>
        <v>11.18</v>
      </c>
      <c r="O1581" s="145"/>
      <c r="P1581" s="22">
        <f>N1581*O1581</f>
        <v>0</v>
      </c>
      <c r="Q1581" s="75">
        <v>0.23458000000000001</v>
      </c>
      <c r="R1581" s="76">
        <f>N1581*Q1581</f>
        <v>2.6226044000000002</v>
      </c>
      <c r="S1581" s="75"/>
      <c r="T1581" s="76">
        <f>N1581*S1581</f>
        <v>0</v>
      </c>
      <c r="U1581" s="22">
        <v>21</v>
      </c>
      <c r="V1581" s="22">
        <f>P1581*(U1581/100)</f>
        <v>0</v>
      </c>
      <c r="W1581" s="22">
        <f>P1581+V1581</f>
        <v>0</v>
      </c>
      <c r="X1581" s="73"/>
      <c r="Y1581" s="72" t="s">
        <v>3134</v>
      </c>
      <c r="Z1581" s="72" t="s">
        <v>3091</v>
      </c>
      <c r="AA1581" s="143" t="s">
        <v>295</v>
      </c>
      <c r="AB1581" s="24" t="s">
        <v>294</v>
      </c>
    </row>
    <row r="1582" spans="6:28" s="77" customFormat="1" outlineLevel="5">
      <c r="F1582" s="78"/>
      <c r="G1582" s="79"/>
      <c r="H1582" s="79"/>
      <c r="I1582" s="79"/>
      <c r="J1582" s="80" t="s">
        <v>3066</v>
      </c>
      <c r="K1582" s="79"/>
      <c r="L1582" s="81">
        <v>5.53</v>
      </c>
      <c r="M1582" s="82"/>
      <c r="N1582" s="83"/>
      <c r="O1582" s="82"/>
      <c r="P1582" s="84"/>
      <c r="Q1582" s="85"/>
      <c r="R1582" s="82"/>
      <c r="S1582" s="82"/>
      <c r="T1582" s="82"/>
      <c r="U1582" s="119" t="s">
        <v>2908</v>
      </c>
      <c r="V1582" s="82"/>
      <c r="W1582" s="82"/>
      <c r="X1582" s="80"/>
      <c r="Y1582" s="79"/>
      <c r="Z1582" s="79"/>
      <c r="AB1582" s="24" t="s">
        <v>294</v>
      </c>
    </row>
    <row r="1583" spans="6:28" s="77" customFormat="1" outlineLevel="5">
      <c r="F1583" s="78"/>
      <c r="G1583" s="79"/>
      <c r="H1583" s="79"/>
      <c r="I1583" s="79"/>
      <c r="J1583" s="80" t="s">
        <v>2902</v>
      </c>
      <c r="K1583" s="79"/>
      <c r="L1583" s="81">
        <v>1</v>
      </c>
      <c r="M1583" s="82"/>
      <c r="N1583" s="83"/>
      <c r="O1583" s="82"/>
      <c r="P1583" s="84"/>
      <c r="Q1583" s="85"/>
      <c r="R1583" s="82"/>
      <c r="S1583" s="82"/>
      <c r="T1583" s="82"/>
      <c r="U1583" s="119" t="s">
        <v>2908</v>
      </c>
      <c r="V1583" s="82"/>
      <c r="W1583" s="82"/>
      <c r="X1583" s="80"/>
      <c r="Y1583" s="79"/>
      <c r="Z1583" s="79"/>
      <c r="AB1583" s="24" t="s">
        <v>294</v>
      </c>
    </row>
    <row r="1584" spans="6:28" s="77" customFormat="1" outlineLevel="5">
      <c r="F1584" s="78"/>
      <c r="G1584" s="79"/>
      <c r="H1584" s="79"/>
      <c r="I1584" s="79"/>
      <c r="J1584" s="80" t="s">
        <v>3062</v>
      </c>
      <c r="K1584" s="79"/>
      <c r="L1584" s="81">
        <v>4.6500000000000004</v>
      </c>
      <c r="M1584" s="82"/>
      <c r="N1584" s="83"/>
      <c r="O1584" s="82"/>
      <c r="P1584" s="84"/>
      <c r="Q1584" s="85"/>
      <c r="R1584" s="82"/>
      <c r="S1584" s="82"/>
      <c r="T1584" s="82"/>
      <c r="U1584" s="119" t="s">
        <v>2908</v>
      </c>
      <c r="V1584" s="82"/>
      <c r="W1584" s="82"/>
      <c r="X1584" s="80"/>
      <c r="Y1584" s="79"/>
      <c r="Z1584" s="79"/>
      <c r="AB1584" s="24" t="s">
        <v>294</v>
      </c>
    </row>
    <row r="1585" spans="6:28" s="71" customFormat="1" outlineLevel="4">
      <c r="F1585" s="17">
        <v>728</v>
      </c>
      <c r="G1585" s="18" t="s">
        <v>2929</v>
      </c>
      <c r="H1585" s="72" t="s">
        <v>4176</v>
      </c>
      <c r="I1585" s="72"/>
      <c r="J1585" s="73" t="s">
        <v>1619</v>
      </c>
      <c r="K1585" s="18" t="s">
        <v>2935</v>
      </c>
      <c r="L1585" s="74">
        <v>11.18</v>
      </c>
      <c r="M1585" s="21">
        <v>0</v>
      </c>
      <c r="N1585" s="74">
        <f>L1585*(1+M1585/100)</f>
        <v>11.18</v>
      </c>
      <c r="O1585" s="145"/>
      <c r="P1585" s="22">
        <f>N1585*O1585</f>
        <v>0</v>
      </c>
      <c r="Q1585" s="75">
        <v>1.7330000000000002E-2</v>
      </c>
      <c r="R1585" s="76">
        <f>N1585*Q1585</f>
        <v>0.19374940000000002</v>
      </c>
      <c r="S1585" s="75"/>
      <c r="T1585" s="76">
        <f>N1585*S1585</f>
        <v>0</v>
      </c>
      <c r="U1585" s="22">
        <v>21</v>
      </c>
      <c r="V1585" s="22">
        <f>P1585*(U1585/100)</f>
        <v>0</v>
      </c>
      <c r="W1585" s="22">
        <f>P1585+V1585</f>
        <v>0</v>
      </c>
      <c r="X1585" s="73"/>
      <c r="Y1585" s="72" t="s">
        <v>3134</v>
      </c>
      <c r="Z1585" s="72" t="s">
        <v>3091</v>
      </c>
      <c r="AA1585" s="143" t="s">
        <v>296</v>
      </c>
      <c r="AB1585" s="24" t="s">
        <v>294</v>
      </c>
    </row>
    <row r="1586" spans="6:28" s="71" customFormat="1" outlineLevel="4">
      <c r="F1586" s="17">
        <v>729</v>
      </c>
      <c r="G1586" s="18" t="s">
        <v>2929</v>
      </c>
      <c r="H1586" s="72" t="s">
        <v>1756</v>
      </c>
      <c r="I1586" s="72"/>
      <c r="J1586" s="73" t="s">
        <v>1578</v>
      </c>
      <c r="K1586" s="18" t="s">
        <v>2935</v>
      </c>
      <c r="L1586" s="74">
        <v>11.18</v>
      </c>
      <c r="M1586" s="21">
        <v>0</v>
      </c>
      <c r="N1586" s="74">
        <f>L1586*(1+M1586/100)</f>
        <v>11.18</v>
      </c>
      <c r="O1586" s="145"/>
      <c r="P1586" s="22">
        <f>N1586*O1586</f>
        <v>0</v>
      </c>
      <c r="Q1586" s="75">
        <v>4.0000000000000002E-4</v>
      </c>
      <c r="R1586" s="76">
        <f>N1586*Q1586</f>
        <v>4.4720000000000003E-3</v>
      </c>
      <c r="S1586" s="75"/>
      <c r="T1586" s="76">
        <f>N1586*S1586</f>
        <v>0</v>
      </c>
      <c r="U1586" s="22">
        <v>21</v>
      </c>
      <c r="V1586" s="22">
        <f>P1586*(U1586/100)</f>
        <v>0</v>
      </c>
      <c r="W1586" s="22">
        <f>P1586+V1586</f>
        <v>0</v>
      </c>
      <c r="X1586" s="73"/>
      <c r="Y1586" s="72" t="s">
        <v>3134</v>
      </c>
      <c r="Z1586" s="72" t="s">
        <v>3091</v>
      </c>
      <c r="AA1586" s="143" t="s">
        <v>295</v>
      </c>
      <c r="AB1586" s="24" t="s">
        <v>294</v>
      </c>
    </row>
    <row r="1587" spans="6:28" s="120" customFormat="1" ht="12.75" customHeight="1" outlineLevel="4">
      <c r="F1587" s="121"/>
      <c r="G1587" s="122"/>
      <c r="H1587" s="122"/>
      <c r="I1587" s="122"/>
      <c r="J1587" s="123"/>
      <c r="K1587" s="122"/>
      <c r="L1587" s="124"/>
      <c r="M1587" s="125"/>
      <c r="N1587" s="124"/>
      <c r="O1587" s="125"/>
      <c r="P1587" s="126"/>
      <c r="Q1587" s="127"/>
      <c r="R1587" s="125"/>
      <c r="S1587" s="125"/>
      <c r="T1587" s="125"/>
      <c r="U1587" s="128" t="s">
        <v>2908</v>
      </c>
      <c r="V1587" s="125"/>
      <c r="W1587" s="125"/>
      <c r="X1587" s="125"/>
      <c r="Y1587" s="122"/>
      <c r="Z1587" s="122"/>
      <c r="AB1587" s="24" t="s">
        <v>294</v>
      </c>
    </row>
    <row r="1588" spans="6:28" s="62" customFormat="1" ht="16.5" customHeight="1" outlineLevel="3">
      <c r="F1588" s="63"/>
      <c r="G1588" s="6"/>
      <c r="H1588" s="64"/>
      <c r="I1588" s="64"/>
      <c r="J1588" s="64" t="s">
        <v>2547</v>
      </c>
      <c r="K1588" s="6"/>
      <c r="L1588" s="65"/>
      <c r="M1588" s="66"/>
      <c r="N1588" s="65"/>
      <c r="O1588" s="66"/>
      <c r="P1588" s="67">
        <f>SUBTOTAL(9,P1589:P1592)</f>
        <v>0</v>
      </c>
      <c r="Q1588" s="68"/>
      <c r="R1588" s="69">
        <f>SUBTOTAL(9,R1589:R1592)</f>
        <v>1.6537600000000001</v>
      </c>
      <c r="S1588" s="66"/>
      <c r="T1588" s="69">
        <f>SUBTOTAL(9,T1589:T1592)</f>
        <v>0</v>
      </c>
      <c r="U1588" s="118" t="s">
        <v>2908</v>
      </c>
      <c r="V1588" s="67">
        <f>SUBTOTAL(9,V1589:V1592)</f>
        <v>0</v>
      </c>
      <c r="W1588" s="67">
        <f>SUBTOTAL(9,W1589:W1592)</f>
        <v>0</v>
      </c>
      <c r="X1588" s="70"/>
      <c r="Y1588" s="26"/>
      <c r="Z1588" s="26"/>
      <c r="AB1588" s="24" t="s">
        <v>294</v>
      </c>
    </row>
    <row r="1589" spans="6:28" s="71" customFormat="1" outlineLevel="4">
      <c r="F1589" s="17">
        <v>730</v>
      </c>
      <c r="G1589" s="18" t="s">
        <v>2929</v>
      </c>
      <c r="H1589" s="72" t="s">
        <v>1756</v>
      </c>
      <c r="I1589" s="72"/>
      <c r="J1589" s="73" t="s">
        <v>1578</v>
      </c>
      <c r="K1589" s="18" t="s">
        <v>2935</v>
      </c>
      <c r="L1589" s="74">
        <v>43.52</v>
      </c>
      <c r="M1589" s="21"/>
      <c r="N1589" s="74">
        <f>L1589*(1+M1589/100)</f>
        <v>43.52</v>
      </c>
      <c r="O1589" s="145"/>
      <c r="P1589" s="22">
        <f>N1589*O1589</f>
        <v>0</v>
      </c>
      <c r="Q1589" s="75">
        <v>4.0000000000000002E-4</v>
      </c>
      <c r="R1589" s="76">
        <f>N1589*Q1589</f>
        <v>1.7408000000000003E-2</v>
      </c>
      <c r="S1589" s="75"/>
      <c r="T1589" s="76">
        <f>N1589*S1589</f>
        <v>0</v>
      </c>
      <c r="U1589" s="22">
        <v>21</v>
      </c>
      <c r="V1589" s="22">
        <f>P1589*(U1589/100)</f>
        <v>0</v>
      </c>
      <c r="W1589" s="22">
        <f>P1589+V1589</f>
        <v>0</v>
      </c>
      <c r="X1589" s="73"/>
      <c r="Y1589" s="72" t="s">
        <v>3134</v>
      </c>
      <c r="Z1589" s="72" t="s">
        <v>3091</v>
      </c>
      <c r="AA1589" s="143" t="s">
        <v>295</v>
      </c>
      <c r="AB1589" s="24" t="s">
        <v>294</v>
      </c>
    </row>
    <row r="1590" spans="6:28" s="71" customFormat="1" outlineLevel="4">
      <c r="F1590" s="17">
        <v>731</v>
      </c>
      <c r="G1590" s="18" t="s">
        <v>2929</v>
      </c>
      <c r="H1590" s="72" t="s">
        <v>4287</v>
      </c>
      <c r="I1590" s="72"/>
      <c r="J1590" s="73" t="s">
        <v>1048</v>
      </c>
      <c r="K1590" s="18" t="s">
        <v>2935</v>
      </c>
      <c r="L1590" s="74">
        <v>43.52</v>
      </c>
      <c r="M1590" s="21">
        <v>0</v>
      </c>
      <c r="N1590" s="74">
        <f>L1590*(1+M1590/100)</f>
        <v>43.52</v>
      </c>
      <c r="O1590" s="145"/>
      <c r="P1590" s="22">
        <f>N1590*O1590</f>
        <v>0</v>
      </c>
      <c r="Q1590" s="75">
        <v>3.7199999999999997E-2</v>
      </c>
      <c r="R1590" s="76">
        <f>N1590*Q1590</f>
        <v>1.6189439999999999</v>
      </c>
      <c r="S1590" s="75"/>
      <c r="T1590" s="76">
        <f>N1590*S1590</f>
        <v>0</v>
      </c>
      <c r="U1590" s="22">
        <v>21</v>
      </c>
      <c r="V1590" s="22">
        <f>P1590*(U1590/100)</f>
        <v>0</v>
      </c>
      <c r="W1590" s="22">
        <f>P1590+V1590</f>
        <v>0</v>
      </c>
      <c r="X1590" s="73"/>
      <c r="Y1590" s="72" t="s">
        <v>3134</v>
      </c>
      <c r="Z1590" s="72" t="s">
        <v>3091</v>
      </c>
      <c r="AA1590" s="143" t="s">
        <v>296</v>
      </c>
      <c r="AB1590" s="24" t="s">
        <v>294</v>
      </c>
    </row>
    <row r="1591" spans="6:28" s="71" customFormat="1" outlineLevel="4">
      <c r="F1591" s="17">
        <v>732</v>
      </c>
      <c r="G1591" s="18" t="s">
        <v>2929</v>
      </c>
      <c r="H1591" s="72" t="s">
        <v>1756</v>
      </c>
      <c r="I1591" s="72"/>
      <c r="J1591" s="73" t="s">
        <v>1578</v>
      </c>
      <c r="K1591" s="18" t="s">
        <v>2935</v>
      </c>
      <c r="L1591" s="74">
        <v>43.52</v>
      </c>
      <c r="M1591" s="21">
        <v>0</v>
      </c>
      <c r="N1591" s="74">
        <f>L1591*(1+M1591/100)</f>
        <v>43.52</v>
      </c>
      <c r="O1591" s="145"/>
      <c r="P1591" s="22">
        <f>N1591*O1591</f>
        <v>0</v>
      </c>
      <c r="Q1591" s="75">
        <v>4.0000000000000002E-4</v>
      </c>
      <c r="R1591" s="76">
        <f>N1591*Q1591</f>
        <v>1.7408000000000003E-2</v>
      </c>
      <c r="S1591" s="75"/>
      <c r="T1591" s="76">
        <f>N1591*S1591</f>
        <v>0</v>
      </c>
      <c r="U1591" s="22">
        <v>21</v>
      </c>
      <c r="V1591" s="22">
        <f>P1591*(U1591/100)</f>
        <v>0</v>
      </c>
      <c r="W1591" s="22">
        <f>P1591+V1591</f>
        <v>0</v>
      </c>
      <c r="X1591" s="73"/>
      <c r="Y1591" s="72" t="s">
        <v>3134</v>
      </c>
      <c r="Z1591" s="72" t="s">
        <v>3091</v>
      </c>
      <c r="AA1591" s="143" t="s">
        <v>295</v>
      </c>
      <c r="AB1591" s="24" t="s">
        <v>294</v>
      </c>
    </row>
    <row r="1592" spans="6:28" s="120" customFormat="1" ht="12.75" customHeight="1" outlineLevel="4">
      <c r="F1592" s="121"/>
      <c r="G1592" s="122"/>
      <c r="H1592" s="122"/>
      <c r="I1592" s="122"/>
      <c r="J1592" s="123"/>
      <c r="K1592" s="122"/>
      <c r="L1592" s="124"/>
      <c r="M1592" s="125"/>
      <c r="N1592" s="124"/>
      <c r="O1592" s="125"/>
      <c r="P1592" s="126"/>
      <c r="Q1592" s="127"/>
      <c r="R1592" s="125"/>
      <c r="S1592" s="125"/>
      <c r="T1592" s="125"/>
      <c r="U1592" s="128" t="s">
        <v>2908</v>
      </c>
      <c r="V1592" s="125"/>
      <c r="W1592" s="125"/>
      <c r="X1592" s="125"/>
      <c r="Y1592" s="122"/>
      <c r="Z1592" s="122"/>
      <c r="AB1592" s="24" t="s">
        <v>294</v>
      </c>
    </row>
    <row r="1593" spans="6:28" s="62" customFormat="1" ht="16.5" customHeight="1" outlineLevel="3">
      <c r="F1593" s="63"/>
      <c r="G1593" s="6"/>
      <c r="H1593" s="64"/>
      <c r="I1593" s="64"/>
      <c r="J1593" s="64" t="s">
        <v>2548</v>
      </c>
      <c r="K1593" s="6"/>
      <c r="L1593" s="65"/>
      <c r="M1593" s="66"/>
      <c r="N1593" s="65"/>
      <c r="O1593" s="66"/>
      <c r="P1593" s="67">
        <f>SUBTOTAL(9,P1594:P1598)</f>
        <v>0</v>
      </c>
      <c r="Q1593" s="68"/>
      <c r="R1593" s="69">
        <f>SUBTOTAL(9,R1594:R1598)</f>
        <v>0.78070629999999985</v>
      </c>
      <c r="S1593" s="66"/>
      <c r="T1593" s="69">
        <f>SUBTOTAL(9,T1594:T1598)</f>
        <v>0</v>
      </c>
      <c r="U1593" s="118" t="s">
        <v>2908</v>
      </c>
      <c r="V1593" s="67">
        <f>SUBTOTAL(9,V1594:V1598)</f>
        <v>0</v>
      </c>
      <c r="W1593" s="67">
        <f>SUBTOTAL(9,W1594:W1598)</f>
        <v>0</v>
      </c>
      <c r="X1593" s="70"/>
      <c r="Y1593" s="26"/>
      <c r="Z1593" s="26"/>
      <c r="AB1593" s="24" t="s">
        <v>294</v>
      </c>
    </row>
    <row r="1594" spans="6:28" s="71" customFormat="1" outlineLevel="4">
      <c r="F1594" s="17">
        <v>733</v>
      </c>
      <c r="G1594" s="18" t="s">
        <v>2929</v>
      </c>
      <c r="H1594" s="72" t="s">
        <v>1756</v>
      </c>
      <c r="I1594" s="72"/>
      <c r="J1594" s="73" t="s">
        <v>1578</v>
      </c>
      <c r="K1594" s="18" t="s">
        <v>2935</v>
      </c>
      <c r="L1594" s="74">
        <v>14.11</v>
      </c>
      <c r="M1594" s="21"/>
      <c r="N1594" s="74">
        <f>L1594*(1+M1594/100)</f>
        <v>14.11</v>
      </c>
      <c r="O1594" s="145"/>
      <c r="P1594" s="22">
        <f>N1594*O1594</f>
        <v>0</v>
      </c>
      <c r="Q1594" s="75">
        <v>4.0000000000000002E-4</v>
      </c>
      <c r="R1594" s="76">
        <f>N1594*Q1594</f>
        <v>5.6439999999999997E-3</v>
      </c>
      <c r="S1594" s="75"/>
      <c r="T1594" s="76">
        <f>N1594*S1594</f>
        <v>0</v>
      </c>
      <c r="U1594" s="22">
        <v>21</v>
      </c>
      <c r="V1594" s="22">
        <f>P1594*(U1594/100)</f>
        <v>0</v>
      </c>
      <c r="W1594" s="22">
        <f>P1594+V1594</f>
        <v>0</v>
      </c>
      <c r="X1594" s="73"/>
      <c r="Y1594" s="72" t="s">
        <v>3134</v>
      </c>
      <c r="Z1594" s="72" t="s">
        <v>3091</v>
      </c>
      <c r="AA1594" s="143" t="s">
        <v>295</v>
      </c>
      <c r="AB1594" s="24" t="s">
        <v>294</v>
      </c>
    </row>
    <row r="1595" spans="6:28" s="71" customFormat="1" outlineLevel="4">
      <c r="F1595" s="17">
        <v>734</v>
      </c>
      <c r="G1595" s="18" t="s">
        <v>2929</v>
      </c>
      <c r="H1595" s="72" t="s">
        <v>1713</v>
      </c>
      <c r="I1595" s="72"/>
      <c r="J1595" s="73" t="s">
        <v>943</v>
      </c>
      <c r="K1595" s="18" t="s">
        <v>2935</v>
      </c>
      <c r="L1595" s="74">
        <v>14.11</v>
      </c>
      <c r="M1595" s="21">
        <v>0</v>
      </c>
      <c r="N1595" s="74">
        <f>L1595*(1+M1595/100)</f>
        <v>14.11</v>
      </c>
      <c r="O1595" s="145"/>
      <c r="P1595" s="22">
        <f>N1595*O1595</f>
        <v>0</v>
      </c>
      <c r="Q1595" s="75">
        <v>1.7330000000000002E-2</v>
      </c>
      <c r="R1595" s="76">
        <f>N1595*Q1595</f>
        <v>0.2445263</v>
      </c>
      <c r="S1595" s="75"/>
      <c r="T1595" s="76">
        <f>N1595*S1595</f>
        <v>0</v>
      </c>
      <c r="U1595" s="22">
        <v>21</v>
      </c>
      <c r="V1595" s="22">
        <f>P1595*(U1595/100)</f>
        <v>0</v>
      </c>
      <c r="W1595" s="22">
        <f>P1595+V1595</f>
        <v>0</v>
      </c>
      <c r="X1595" s="73"/>
      <c r="Y1595" s="72" t="s">
        <v>3134</v>
      </c>
      <c r="Z1595" s="72" t="s">
        <v>3091</v>
      </c>
      <c r="AA1595" s="143" t="s">
        <v>295</v>
      </c>
      <c r="AB1595" s="24" t="s">
        <v>294</v>
      </c>
    </row>
    <row r="1596" spans="6:28" s="71" customFormat="1" ht="24" outlineLevel="4">
      <c r="F1596" s="17">
        <v>735</v>
      </c>
      <c r="G1596" s="18" t="s">
        <v>2929</v>
      </c>
      <c r="H1596" s="72" t="s">
        <v>1735</v>
      </c>
      <c r="I1596" s="72"/>
      <c r="J1596" s="73" t="s">
        <v>1214</v>
      </c>
      <c r="K1596" s="18" t="s">
        <v>2935</v>
      </c>
      <c r="L1596" s="74">
        <v>14.11</v>
      </c>
      <c r="M1596" s="21">
        <v>0</v>
      </c>
      <c r="N1596" s="74">
        <f>L1596*(1+M1596/100)</f>
        <v>14.11</v>
      </c>
      <c r="O1596" s="145"/>
      <c r="P1596" s="22">
        <f>N1596*O1596</f>
        <v>0</v>
      </c>
      <c r="Q1596" s="75">
        <v>3.7199999999999997E-2</v>
      </c>
      <c r="R1596" s="76">
        <f>N1596*Q1596</f>
        <v>0.52489199999999991</v>
      </c>
      <c r="S1596" s="75"/>
      <c r="T1596" s="76">
        <f>N1596*S1596</f>
        <v>0</v>
      </c>
      <c r="U1596" s="22">
        <v>21</v>
      </c>
      <c r="V1596" s="22">
        <f>P1596*(U1596/100)</f>
        <v>0</v>
      </c>
      <c r="W1596" s="22">
        <f>P1596+V1596</f>
        <v>0</v>
      </c>
      <c r="X1596" s="73"/>
      <c r="Y1596" s="72" t="s">
        <v>3134</v>
      </c>
      <c r="Z1596" s="72" t="s">
        <v>3091</v>
      </c>
      <c r="AA1596" s="143" t="s">
        <v>295</v>
      </c>
      <c r="AB1596" s="24" t="s">
        <v>294</v>
      </c>
    </row>
    <row r="1597" spans="6:28" s="71" customFormat="1" outlineLevel="4">
      <c r="F1597" s="17">
        <v>736</v>
      </c>
      <c r="G1597" s="18" t="s">
        <v>2929</v>
      </c>
      <c r="H1597" s="72" t="s">
        <v>1756</v>
      </c>
      <c r="I1597" s="72"/>
      <c r="J1597" s="73" t="s">
        <v>1578</v>
      </c>
      <c r="K1597" s="18" t="s">
        <v>2935</v>
      </c>
      <c r="L1597" s="74">
        <v>14.11</v>
      </c>
      <c r="M1597" s="21">
        <v>0</v>
      </c>
      <c r="N1597" s="74">
        <f>L1597*(1+M1597/100)</f>
        <v>14.11</v>
      </c>
      <c r="O1597" s="145"/>
      <c r="P1597" s="22">
        <f>N1597*O1597</f>
        <v>0</v>
      </c>
      <c r="Q1597" s="75">
        <v>4.0000000000000002E-4</v>
      </c>
      <c r="R1597" s="76">
        <f>N1597*Q1597</f>
        <v>5.6439999999999997E-3</v>
      </c>
      <c r="S1597" s="75"/>
      <c r="T1597" s="76">
        <f>N1597*S1597</f>
        <v>0</v>
      </c>
      <c r="U1597" s="22">
        <v>21</v>
      </c>
      <c r="V1597" s="22">
        <f>P1597*(U1597/100)</f>
        <v>0</v>
      </c>
      <c r="W1597" s="22">
        <f>P1597+V1597</f>
        <v>0</v>
      </c>
      <c r="X1597" s="73"/>
      <c r="Y1597" s="72" t="s">
        <v>3134</v>
      </c>
      <c r="Z1597" s="72" t="s">
        <v>3091</v>
      </c>
      <c r="AA1597" s="143" t="s">
        <v>295</v>
      </c>
      <c r="AB1597" s="24" t="s">
        <v>294</v>
      </c>
    </row>
    <row r="1598" spans="6:28" s="120" customFormat="1" ht="12.75" customHeight="1" outlineLevel="4">
      <c r="F1598" s="121"/>
      <c r="G1598" s="122"/>
      <c r="H1598" s="122"/>
      <c r="I1598" s="122"/>
      <c r="J1598" s="123"/>
      <c r="K1598" s="122"/>
      <c r="L1598" s="124"/>
      <c r="M1598" s="125"/>
      <c r="N1598" s="124"/>
      <c r="O1598" s="125"/>
      <c r="P1598" s="126"/>
      <c r="Q1598" s="127"/>
      <c r="R1598" s="125"/>
      <c r="S1598" s="125"/>
      <c r="T1598" s="125"/>
      <c r="U1598" s="128" t="s">
        <v>2908</v>
      </c>
      <c r="V1598" s="125"/>
      <c r="W1598" s="125"/>
      <c r="X1598" s="125"/>
      <c r="Y1598" s="122"/>
      <c r="Z1598" s="122"/>
      <c r="AB1598" s="24" t="s">
        <v>294</v>
      </c>
    </row>
    <row r="1599" spans="6:28" s="62" customFormat="1" ht="16.5" customHeight="1" outlineLevel="3">
      <c r="F1599" s="63"/>
      <c r="G1599" s="6"/>
      <c r="H1599" s="64"/>
      <c r="I1599" s="64"/>
      <c r="J1599" s="64" t="s">
        <v>1163</v>
      </c>
      <c r="K1599" s="6"/>
      <c r="L1599" s="65"/>
      <c r="M1599" s="66"/>
      <c r="N1599" s="65"/>
      <c r="O1599" s="66"/>
      <c r="P1599" s="67">
        <f>SUBTOTAL(9,P1600:P1610)</f>
        <v>0</v>
      </c>
      <c r="Q1599" s="68"/>
      <c r="R1599" s="69">
        <f>SUBTOTAL(9,R1600:R1610)</f>
        <v>1.0762180000000001</v>
      </c>
      <c r="S1599" s="66"/>
      <c r="T1599" s="69">
        <f>SUBTOTAL(9,T1600:T1610)</f>
        <v>0</v>
      </c>
      <c r="U1599" s="118" t="s">
        <v>2908</v>
      </c>
      <c r="V1599" s="67">
        <f>SUBTOTAL(9,V1600:V1610)</f>
        <v>0</v>
      </c>
      <c r="W1599" s="67">
        <f>SUBTOTAL(9,W1600:W1610)</f>
        <v>0</v>
      </c>
      <c r="X1599" s="70"/>
      <c r="Y1599" s="26"/>
      <c r="Z1599" s="26"/>
      <c r="AB1599" s="24" t="s">
        <v>294</v>
      </c>
    </row>
    <row r="1600" spans="6:28" s="71" customFormat="1" outlineLevel="4">
      <c r="F1600" s="17">
        <v>737</v>
      </c>
      <c r="G1600" s="18" t="s">
        <v>2929</v>
      </c>
      <c r="H1600" s="72" t="s">
        <v>1756</v>
      </c>
      <c r="I1600" s="72"/>
      <c r="J1600" s="73" t="s">
        <v>1578</v>
      </c>
      <c r="K1600" s="18" t="s">
        <v>2935</v>
      </c>
      <c r="L1600" s="74">
        <v>10.6</v>
      </c>
      <c r="M1600" s="21"/>
      <c r="N1600" s="74">
        <f>L1600*(1+M1600/100)</f>
        <v>10.6</v>
      </c>
      <c r="O1600" s="145"/>
      <c r="P1600" s="22">
        <f>N1600*O1600</f>
        <v>0</v>
      </c>
      <c r="Q1600" s="75">
        <v>4.0000000000000002E-4</v>
      </c>
      <c r="R1600" s="76">
        <f>N1600*Q1600</f>
        <v>4.2399999999999998E-3</v>
      </c>
      <c r="S1600" s="75"/>
      <c r="T1600" s="76">
        <f>N1600*S1600</f>
        <v>0</v>
      </c>
      <c r="U1600" s="22">
        <v>21</v>
      </c>
      <c r="V1600" s="22">
        <f>P1600*(U1600/100)</f>
        <v>0</v>
      </c>
      <c r="W1600" s="22">
        <f>P1600+V1600</f>
        <v>0</v>
      </c>
      <c r="X1600" s="73"/>
      <c r="Y1600" s="72" t="s">
        <v>3134</v>
      </c>
      <c r="Z1600" s="72" t="s">
        <v>3091</v>
      </c>
      <c r="AA1600" s="143" t="s">
        <v>295</v>
      </c>
      <c r="AB1600" s="24" t="s">
        <v>294</v>
      </c>
    </row>
    <row r="1601" spans="6:28" s="77" customFormat="1" outlineLevel="5">
      <c r="F1601" s="78"/>
      <c r="G1601" s="79"/>
      <c r="H1601" s="79"/>
      <c r="I1601" s="79"/>
      <c r="J1601" s="80" t="s">
        <v>3058</v>
      </c>
      <c r="K1601" s="79"/>
      <c r="L1601" s="81">
        <v>4.22</v>
      </c>
      <c r="M1601" s="82"/>
      <c r="N1601" s="83"/>
      <c r="O1601" s="82"/>
      <c r="P1601" s="84"/>
      <c r="Q1601" s="85"/>
      <c r="R1601" s="82"/>
      <c r="S1601" s="82"/>
      <c r="T1601" s="82"/>
      <c r="U1601" s="119" t="s">
        <v>2908</v>
      </c>
      <c r="V1601" s="82"/>
      <c r="W1601" s="82"/>
      <c r="X1601" s="80"/>
      <c r="Y1601" s="79"/>
      <c r="Z1601" s="79"/>
      <c r="AB1601" s="24" t="s">
        <v>294</v>
      </c>
    </row>
    <row r="1602" spans="6:28" s="77" customFormat="1" outlineLevel="5">
      <c r="F1602" s="78"/>
      <c r="G1602" s="79"/>
      <c r="H1602" s="79"/>
      <c r="I1602" s="79"/>
      <c r="J1602" s="80" t="s">
        <v>3071</v>
      </c>
      <c r="K1602" s="79"/>
      <c r="L1602" s="81">
        <v>6.38</v>
      </c>
      <c r="M1602" s="82"/>
      <c r="N1602" s="83"/>
      <c r="O1602" s="82"/>
      <c r="P1602" s="84"/>
      <c r="Q1602" s="85"/>
      <c r="R1602" s="82"/>
      <c r="S1602" s="82"/>
      <c r="T1602" s="82"/>
      <c r="U1602" s="119" t="s">
        <v>2908</v>
      </c>
      <c r="V1602" s="82"/>
      <c r="W1602" s="82"/>
      <c r="X1602" s="80"/>
      <c r="Y1602" s="79"/>
      <c r="Z1602" s="79"/>
      <c r="AB1602" s="24" t="s">
        <v>294</v>
      </c>
    </row>
    <row r="1603" spans="6:28" s="71" customFormat="1" outlineLevel="4">
      <c r="F1603" s="17">
        <v>738</v>
      </c>
      <c r="G1603" s="18" t="s">
        <v>2929</v>
      </c>
      <c r="H1603" s="72" t="s">
        <v>1713</v>
      </c>
      <c r="I1603" s="72"/>
      <c r="J1603" s="73" t="s">
        <v>943</v>
      </c>
      <c r="K1603" s="18" t="s">
        <v>2935</v>
      </c>
      <c r="L1603" s="74">
        <v>10.6</v>
      </c>
      <c r="M1603" s="21">
        <v>0</v>
      </c>
      <c r="N1603" s="74">
        <f t="shared" ref="N1603:N1609" si="138">L1603*(1+M1603/100)</f>
        <v>10.6</v>
      </c>
      <c r="O1603" s="145"/>
      <c r="P1603" s="22">
        <f t="shared" ref="P1603:P1609" si="139">N1603*O1603</f>
        <v>0</v>
      </c>
      <c r="Q1603" s="75">
        <v>1.7330000000000002E-2</v>
      </c>
      <c r="R1603" s="76">
        <f t="shared" ref="R1603:R1609" si="140">N1603*Q1603</f>
        <v>0.183698</v>
      </c>
      <c r="S1603" s="75"/>
      <c r="T1603" s="76">
        <f t="shared" ref="T1603:T1609" si="141">N1603*S1603</f>
        <v>0</v>
      </c>
      <c r="U1603" s="22">
        <v>21</v>
      </c>
      <c r="V1603" s="22">
        <f t="shared" ref="V1603:V1609" si="142">P1603*(U1603/100)</f>
        <v>0</v>
      </c>
      <c r="W1603" s="22">
        <f t="shared" ref="W1603:W1609" si="143">P1603+V1603</f>
        <v>0</v>
      </c>
      <c r="X1603" s="73"/>
      <c r="Y1603" s="72" t="s">
        <v>3134</v>
      </c>
      <c r="Z1603" s="72" t="s">
        <v>3091</v>
      </c>
      <c r="AA1603" s="143" t="s">
        <v>295</v>
      </c>
      <c r="AB1603" s="24" t="s">
        <v>294</v>
      </c>
    </row>
    <row r="1604" spans="6:28" s="71" customFormat="1" outlineLevel="4">
      <c r="F1604" s="17">
        <v>739</v>
      </c>
      <c r="G1604" s="18" t="s">
        <v>2929</v>
      </c>
      <c r="H1604" s="72" t="s">
        <v>1736</v>
      </c>
      <c r="I1604" s="72"/>
      <c r="J1604" s="73" t="s">
        <v>793</v>
      </c>
      <c r="K1604" s="18" t="s">
        <v>2935</v>
      </c>
      <c r="L1604" s="74">
        <v>10.6</v>
      </c>
      <c r="M1604" s="21">
        <v>0</v>
      </c>
      <c r="N1604" s="74">
        <f t="shared" si="138"/>
        <v>10.6</v>
      </c>
      <c r="O1604" s="145"/>
      <c r="P1604" s="22">
        <f t="shared" si="139"/>
        <v>0</v>
      </c>
      <c r="Q1604" s="75">
        <v>3.7199999999999997E-2</v>
      </c>
      <c r="R1604" s="76">
        <f t="shared" si="140"/>
        <v>0.39431999999999995</v>
      </c>
      <c r="S1604" s="75"/>
      <c r="T1604" s="76">
        <f t="shared" si="141"/>
        <v>0</v>
      </c>
      <c r="U1604" s="22">
        <v>21</v>
      </c>
      <c r="V1604" s="22">
        <f t="shared" si="142"/>
        <v>0</v>
      </c>
      <c r="W1604" s="22">
        <f t="shared" si="143"/>
        <v>0</v>
      </c>
      <c r="X1604" s="73"/>
      <c r="Y1604" s="72" t="s">
        <v>3134</v>
      </c>
      <c r="Z1604" s="72" t="s">
        <v>3091</v>
      </c>
      <c r="AA1604" s="143" t="s">
        <v>295</v>
      </c>
      <c r="AB1604" s="24" t="s">
        <v>294</v>
      </c>
    </row>
    <row r="1605" spans="6:28" s="71" customFormat="1" outlineLevel="4">
      <c r="F1605" s="17">
        <v>740</v>
      </c>
      <c r="G1605" s="18" t="s">
        <v>2929</v>
      </c>
      <c r="H1605" s="72" t="s">
        <v>1737</v>
      </c>
      <c r="I1605" s="72"/>
      <c r="J1605" s="73" t="s">
        <v>898</v>
      </c>
      <c r="K1605" s="18" t="s">
        <v>2935</v>
      </c>
      <c r="L1605" s="74">
        <v>10.6</v>
      </c>
      <c r="M1605" s="21">
        <v>0</v>
      </c>
      <c r="N1605" s="74">
        <f t="shared" si="138"/>
        <v>10.6</v>
      </c>
      <c r="O1605" s="145"/>
      <c r="P1605" s="22">
        <f t="shared" si="139"/>
        <v>0</v>
      </c>
      <c r="Q1605" s="75">
        <v>3.7199999999999997E-2</v>
      </c>
      <c r="R1605" s="76">
        <f t="shared" si="140"/>
        <v>0.39431999999999995</v>
      </c>
      <c r="S1605" s="75"/>
      <c r="T1605" s="76">
        <f t="shared" si="141"/>
        <v>0</v>
      </c>
      <c r="U1605" s="22">
        <v>21</v>
      </c>
      <c r="V1605" s="22">
        <f t="shared" si="142"/>
        <v>0</v>
      </c>
      <c r="W1605" s="22">
        <f t="shared" si="143"/>
        <v>0</v>
      </c>
      <c r="X1605" s="73"/>
      <c r="Y1605" s="72" t="s">
        <v>3134</v>
      </c>
      <c r="Z1605" s="72" t="s">
        <v>3091</v>
      </c>
      <c r="AA1605" s="143" t="s">
        <v>295</v>
      </c>
      <c r="AB1605" s="24" t="s">
        <v>294</v>
      </c>
    </row>
    <row r="1606" spans="6:28" s="71" customFormat="1" outlineLevel="4">
      <c r="F1606" s="17">
        <v>741</v>
      </c>
      <c r="G1606" s="18" t="s">
        <v>2929</v>
      </c>
      <c r="H1606" s="72" t="s">
        <v>1733</v>
      </c>
      <c r="I1606" s="72"/>
      <c r="J1606" s="73" t="s">
        <v>860</v>
      </c>
      <c r="K1606" s="18" t="s">
        <v>2935</v>
      </c>
      <c r="L1606" s="74">
        <v>10.6</v>
      </c>
      <c r="M1606" s="21">
        <v>0</v>
      </c>
      <c r="N1606" s="74">
        <f t="shared" si="138"/>
        <v>10.6</v>
      </c>
      <c r="O1606" s="145"/>
      <c r="P1606" s="22">
        <f t="shared" si="139"/>
        <v>0</v>
      </c>
      <c r="Q1606" s="75"/>
      <c r="R1606" s="76">
        <f t="shared" si="140"/>
        <v>0</v>
      </c>
      <c r="S1606" s="75"/>
      <c r="T1606" s="76">
        <f t="shared" si="141"/>
        <v>0</v>
      </c>
      <c r="U1606" s="22">
        <v>21</v>
      </c>
      <c r="V1606" s="22">
        <f t="shared" si="142"/>
        <v>0</v>
      </c>
      <c r="W1606" s="22">
        <f t="shared" si="143"/>
        <v>0</v>
      </c>
      <c r="X1606" s="73"/>
      <c r="Y1606" s="72" t="s">
        <v>3134</v>
      </c>
      <c r="Z1606" s="72" t="s">
        <v>3091</v>
      </c>
      <c r="AA1606" s="143" t="s">
        <v>295</v>
      </c>
      <c r="AB1606" s="24" t="s">
        <v>294</v>
      </c>
    </row>
    <row r="1607" spans="6:28" s="71" customFormat="1" outlineLevel="4">
      <c r="F1607" s="17">
        <v>742</v>
      </c>
      <c r="G1607" s="18" t="s">
        <v>2906</v>
      </c>
      <c r="H1607" s="72" t="s">
        <v>3728</v>
      </c>
      <c r="I1607" s="72"/>
      <c r="J1607" s="73" t="s">
        <v>1656</v>
      </c>
      <c r="K1607" s="18" t="s">
        <v>2935</v>
      </c>
      <c r="L1607" s="74">
        <v>10.6</v>
      </c>
      <c r="M1607" s="21">
        <v>0</v>
      </c>
      <c r="N1607" s="74">
        <f t="shared" si="138"/>
        <v>10.6</v>
      </c>
      <c r="O1607" s="145"/>
      <c r="P1607" s="22">
        <f t="shared" si="139"/>
        <v>0</v>
      </c>
      <c r="Q1607" s="75">
        <v>4.4999999999999997E-3</v>
      </c>
      <c r="R1607" s="76">
        <f t="shared" si="140"/>
        <v>4.7699999999999992E-2</v>
      </c>
      <c r="S1607" s="75"/>
      <c r="T1607" s="76">
        <f t="shared" si="141"/>
        <v>0</v>
      </c>
      <c r="U1607" s="22">
        <v>21</v>
      </c>
      <c r="V1607" s="22">
        <f t="shared" si="142"/>
        <v>0</v>
      </c>
      <c r="W1607" s="22">
        <f t="shared" si="143"/>
        <v>0</v>
      </c>
      <c r="X1607" s="73"/>
      <c r="Y1607" s="72" t="s">
        <v>3134</v>
      </c>
      <c r="Z1607" s="72" t="s">
        <v>3091</v>
      </c>
      <c r="AA1607" s="143" t="s">
        <v>296</v>
      </c>
      <c r="AB1607" s="24" t="s">
        <v>294</v>
      </c>
    </row>
    <row r="1608" spans="6:28" s="71" customFormat="1" outlineLevel="4">
      <c r="F1608" s="17">
        <v>743</v>
      </c>
      <c r="G1608" s="18" t="s">
        <v>2906</v>
      </c>
      <c r="H1608" s="72" t="s">
        <v>3729</v>
      </c>
      <c r="I1608" s="72"/>
      <c r="J1608" s="73" t="s">
        <v>790</v>
      </c>
      <c r="K1608" s="18" t="s">
        <v>2935</v>
      </c>
      <c r="L1608" s="74">
        <v>10.6</v>
      </c>
      <c r="M1608" s="21">
        <v>0</v>
      </c>
      <c r="N1608" s="74">
        <f t="shared" si="138"/>
        <v>10.6</v>
      </c>
      <c r="O1608" s="145"/>
      <c r="P1608" s="22">
        <f t="shared" si="139"/>
        <v>0</v>
      </c>
      <c r="Q1608" s="75">
        <v>4.4999999999999997E-3</v>
      </c>
      <c r="R1608" s="76">
        <f t="shared" si="140"/>
        <v>4.7699999999999992E-2</v>
      </c>
      <c r="S1608" s="75"/>
      <c r="T1608" s="76">
        <f t="shared" si="141"/>
        <v>0</v>
      </c>
      <c r="U1608" s="22">
        <v>21</v>
      </c>
      <c r="V1608" s="22">
        <f t="shared" si="142"/>
        <v>0</v>
      </c>
      <c r="W1608" s="22">
        <f t="shared" si="143"/>
        <v>0</v>
      </c>
      <c r="X1608" s="73"/>
      <c r="Y1608" s="72" t="s">
        <v>3134</v>
      </c>
      <c r="Z1608" s="72" t="s">
        <v>3091</v>
      </c>
      <c r="AA1608" s="143" t="s">
        <v>296</v>
      </c>
      <c r="AB1608" s="24" t="s">
        <v>294</v>
      </c>
    </row>
    <row r="1609" spans="6:28" s="71" customFormat="1" outlineLevel="4">
      <c r="F1609" s="17">
        <v>744</v>
      </c>
      <c r="G1609" s="18" t="s">
        <v>2929</v>
      </c>
      <c r="H1609" s="72" t="s">
        <v>1756</v>
      </c>
      <c r="I1609" s="72"/>
      <c r="J1609" s="73" t="s">
        <v>1578</v>
      </c>
      <c r="K1609" s="18" t="s">
        <v>2935</v>
      </c>
      <c r="L1609" s="74">
        <v>10.6</v>
      </c>
      <c r="M1609" s="21">
        <v>0</v>
      </c>
      <c r="N1609" s="74">
        <f t="shared" si="138"/>
        <v>10.6</v>
      </c>
      <c r="O1609" s="145"/>
      <c r="P1609" s="22">
        <f t="shared" si="139"/>
        <v>0</v>
      </c>
      <c r="Q1609" s="75">
        <v>4.0000000000000002E-4</v>
      </c>
      <c r="R1609" s="76">
        <f t="shared" si="140"/>
        <v>4.2399999999999998E-3</v>
      </c>
      <c r="S1609" s="75"/>
      <c r="T1609" s="76">
        <f t="shared" si="141"/>
        <v>0</v>
      </c>
      <c r="U1609" s="22">
        <v>21</v>
      </c>
      <c r="V1609" s="22">
        <f t="shared" si="142"/>
        <v>0</v>
      </c>
      <c r="W1609" s="22">
        <f t="shared" si="143"/>
        <v>0</v>
      </c>
      <c r="X1609" s="73"/>
      <c r="Y1609" s="72" t="s">
        <v>3134</v>
      </c>
      <c r="Z1609" s="72" t="s">
        <v>3091</v>
      </c>
      <c r="AA1609" s="143" t="s">
        <v>295</v>
      </c>
      <c r="AB1609" s="24" t="s">
        <v>294</v>
      </c>
    </row>
    <row r="1610" spans="6:28" s="120" customFormat="1" ht="12.75" customHeight="1" outlineLevel="4">
      <c r="F1610" s="121"/>
      <c r="G1610" s="122"/>
      <c r="H1610" s="122"/>
      <c r="I1610" s="122"/>
      <c r="J1610" s="123"/>
      <c r="K1610" s="122"/>
      <c r="L1610" s="124"/>
      <c r="M1610" s="125"/>
      <c r="N1610" s="124"/>
      <c r="O1610" s="125"/>
      <c r="P1610" s="126"/>
      <c r="Q1610" s="127"/>
      <c r="R1610" s="125"/>
      <c r="S1610" s="125"/>
      <c r="T1610" s="125"/>
      <c r="U1610" s="128" t="s">
        <v>2908</v>
      </c>
      <c r="V1610" s="125"/>
      <c r="W1610" s="125"/>
      <c r="X1610" s="125"/>
      <c r="Y1610" s="122"/>
      <c r="Z1610" s="122"/>
      <c r="AB1610" s="24" t="s">
        <v>294</v>
      </c>
    </row>
    <row r="1611" spans="6:28" s="62" customFormat="1" ht="16.5" customHeight="1" outlineLevel="3">
      <c r="F1611" s="63"/>
      <c r="G1611" s="6"/>
      <c r="H1611" s="64"/>
      <c r="I1611" s="64"/>
      <c r="J1611" s="64" t="s">
        <v>1310</v>
      </c>
      <c r="K1611" s="6"/>
      <c r="L1611" s="65"/>
      <c r="M1611" s="66"/>
      <c r="N1611" s="65"/>
      <c r="O1611" s="66"/>
      <c r="P1611" s="67">
        <f>SUBTOTAL(9,P1612:P1617)</f>
        <v>0</v>
      </c>
      <c r="Q1611" s="68"/>
      <c r="R1611" s="69">
        <f>SUBTOTAL(9,R1612:R1617)</f>
        <v>0.40768979999999999</v>
      </c>
      <c r="S1611" s="66"/>
      <c r="T1611" s="69">
        <f>SUBTOTAL(9,T1612:T1617)</f>
        <v>0</v>
      </c>
      <c r="U1611" s="118" t="s">
        <v>2908</v>
      </c>
      <c r="V1611" s="67">
        <f>SUBTOTAL(9,V1612:V1617)</f>
        <v>0</v>
      </c>
      <c r="W1611" s="67">
        <f>SUBTOTAL(9,W1612:W1617)</f>
        <v>0</v>
      </c>
      <c r="X1611" s="70"/>
      <c r="Y1611" s="26"/>
      <c r="Z1611" s="26"/>
      <c r="AB1611" s="24" t="s">
        <v>294</v>
      </c>
    </row>
    <row r="1612" spans="6:28" s="71" customFormat="1" outlineLevel="4">
      <c r="F1612" s="17">
        <v>745</v>
      </c>
      <c r="G1612" s="18" t="s">
        <v>2929</v>
      </c>
      <c r="H1612" s="72" t="s">
        <v>1756</v>
      </c>
      <c r="I1612" s="72"/>
      <c r="J1612" s="73" t="s">
        <v>1578</v>
      </c>
      <c r="K1612" s="18" t="s">
        <v>2935</v>
      </c>
      <c r="L1612" s="74">
        <v>6.86</v>
      </c>
      <c r="M1612" s="21">
        <v>0</v>
      </c>
      <c r="N1612" s="74">
        <f>L1612*(1+M1612/100)</f>
        <v>6.86</v>
      </c>
      <c r="O1612" s="145"/>
      <c r="P1612" s="22">
        <f>N1612*O1612</f>
        <v>0</v>
      </c>
      <c r="Q1612" s="75">
        <v>4.0000000000000002E-4</v>
      </c>
      <c r="R1612" s="76">
        <f>N1612*Q1612</f>
        <v>2.7440000000000003E-3</v>
      </c>
      <c r="S1612" s="75"/>
      <c r="T1612" s="76">
        <f>N1612*S1612</f>
        <v>0</v>
      </c>
      <c r="U1612" s="22">
        <v>21</v>
      </c>
      <c r="V1612" s="22">
        <f>P1612*(U1612/100)</f>
        <v>0</v>
      </c>
      <c r="W1612" s="22">
        <f>P1612+V1612</f>
        <v>0</v>
      </c>
      <c r="X1612" s="73"/>
      <c r="Y1612" s="72" t="s">
        <v>3134</v>
      </c>
      <c r="Z1612" s="72" t="s">
        <v>3091</v>
      </c>
      <c r="AA1612" s="143" t="s">
        <v>295</v>
      </c>
      <c r="AB1612" s="24" t="s">
        <v>294</v>
      </c>
    </row>
    <row r="1613" spans="6:28" s="71" customFormat="1" outlineLevel="4">
      <c r="F1613" s="17">
        <v>746</v>
      </c>
      <c r="G1613" s="18" t="s">
        <v>2929</v>
      </c>
      <c r="H1613" s="72" t="s">
        <v>1713</v>
      </c>
      <c r="I1613" s="72"/>
      <c r="J1613" s="73" t="s">
        <v>943</v>
      </c>
      <c r="K1613" s="18" t="s">
        <v>2935</v>
      </c>
      <c r="L1613" s="74">
        <v>6.86</v>
      </c>
      <c r="M1613" s="21">
        <v>0</v>
      </c>
      <c r="N1613" s="74">
        <f>L1613*(1+M1613/100)</f>
        <v>6.86</v>
      </c>
      <c r="O1613" s="145"/>
      <c r="P1613" s="22">
        <f>N1613*O1613</f>
        <v>0</v>
      </c>
      <c r="Q1613" s="75">
        <v>1.7330000000000002E-2</v>
      </c>
      <c r="R1613" s="76">
        <f>N1613*Q1613</f>
        <v>0.11888380000000001</v>
      </c>
      <c r="S1613" s="75"/>
      <c r="T1613" s="76">
        <f>N1613*S1613</f>
        <v>0</v>
      </c>
      <c r="U1613" s="22">
        <v>21</v>
      </c>
      <c r="V1613" s="22">
        <f>P1613*(U1613/100)</f>
        <v>0</v>
      </c>
      <c r="W1613" s="22">
        <f>P1613+V1613</f>
        <v>0</v>
      </c>
      <c r="X1613" s="73"/>
      <c r="Y1613" s="72" t="s">
        <v>3134</v>
      </c>
      <c r="Z1613" s="72" t="s">
        <v>3091</v>
      </c>
      <c r="AA1613" s="143" t="s">
        <v>295</v>
      </c>
      <c r="AB1613" s="24" t="s">
        <v>294</v>
      </c>
    </row>
    <row r="1614" spans="6:28" s="71" customFormat="1" outlineLevel="4">
      <c r="F1614" s="17">
        <v>747</v>
      </c>
      <c r="G1614" s="18" t="s">
        <v>2929</v>
      </c>
      <c r="H1614" s="72" t="s">
        <v>1736</v>
      </c>
      <c r="I1614" s="72"/>
      <c r="J1614" s="73" t="s">
        <v>793</v>
      </c>
      <c r="K1614" s="18" t="s">
        <v>2935</v>
      </c>
      <c r="L1614" s="74">
        <v>6.86</v>
      </c>
      <c r="M1614" s="21">
        <v>0</v>
      </c>
      <c r="N1614" s="74">
        <f>L1614*(1+M1614/100)</f>
        <v>6.86</v>
      </c>
      <c r="O1614" s="145"/>
      <c r="P1614" s="22">
        <f>N1614*O1614</f>
        <v>0</v>
      </c>
      <c r="Q1614" s="75">
        <v>3.7199999999999997E-2</v>
      </c>
      <c r="R1614" s="76">
        <f>N1614*Q1614</f>
        <v>0.25519199999999997</v>
      </c>
      <c r="S1614" s="75"/>
      <c r="T1614" s="76">
        <f>N1614*S1614</f>
        <v>0</v>
      </c>
      <c r="U1614" s="22">
        <v>21</v>
      </c>
      <c r="V1614" s="22">
        <f>P1614*(U1614/100)</f>
        <v>0</v>
      </c>
      <c r="W1614" s="22">
        <f>P1614+V1614</f>
        <v>0</v>
      </c>
      <c r="X1614" s="73"/>
      <c r="Y1614" s="72" t="s">
        <v>3134</v>
      </c>
      <c r="Z1614" s="72" t="s">
        <v>3091</v>
      </c>
      <c r="AA1614" s="143" t="s">
        <v>295</v>
      </c>
      <c r="AB1614" s="24" t="s">
        <v>294</v>
      </c>
    </row>
    <row r="1615" spans="6:28" s="71" customFormat="1" outlineLevel="4">
      <c r="F1615" s="17">
        <v>748</v>
      </c>
      <c r="G1615" s="18" t="s">
        <v>2929</v>
      </c>
      <c r="H1615" s="72" t="s">
        <v>1734</v>
      </c>
      <c r="I1615" s="72"/>
      <c r="J1615" s="73" t="s">
        <v>877</v>
      </c>
      <c r="K1615" s="18" t="s">
        <v>2935</v>
      </c>
      <c r="L1615" s="74">
        <v>6.86</v>
      </c>
      <c r="M1615" s="21">
        <v>0</v>
      </c>
      <c r="N1615" s="74">
        <f>L1615*(1+M1615/100)</f>
        <v>6.86</v>
      </c>
      <c r="O1615" s="145"/>
      <c r="P1615" s="22">
        <f>N1615*O1615</f>
        <v>0</v>
      </c>
      <c r="Q1615" s="75"/>
      <c r="R1615" s="76">
        <f>N1615*Q1615</f>
        <v>0</v>
      </c>
      <c r="S1615" s="75"/>
      <c r="T1615" s="76">
        <f>N1615*S1615</f>
        <v>0</v>
      </c>
      <c r="U1615" s="22">
        <v>21</v>
      </c>
      <c r="V1615" s="22">
        <f>P1615*(U1615/100)</f>
        <v>0</v>
      </c>
      <c r="W1615" s="22">
        <f>P1615+V1615</f>
        <v>0</v>
      </c>
      <c r="X1615" s="73"/>
      <c r="Y1615" s="72" t="s">
        <v>3134</v>
      </c>
      <c r="Z1615" s="72" t="s">
        <v>3091</v>
      </c>
      <c r="AA1615" s="143" t="s">
        <v>295</v>
      </c>
      <c r="AB1615" s="24" t="s">
        <v>294</v>
      </c>
    </row>
    <row r="1616" spans="6:28" s="71" customFormat="1" outlineLevel="4">
      <c r="F1616" s="17">
        <v>749</v>
      </c>
      <c r="G1616" s="18" t="s">
        <v>2906</v>
      </c>
      <c r="H1616" s="72" t="s">
        <v>3729</v>
      </c>
      <c r="I1616" s="72"/>
      <c r="J1616" s="73" t="s">
        <v>790</v>
      </c>
      <c r="K1616" s="18" t="s">
        <v>2935</v>
      </c>
      <c r="L1616" s="74">
        <v>6.86</v>
      </c>
      <c r="M1616" s="21">
        <v>0</v>
      </c>
      <c r="N1616" s="74">
        <f>L1616*(1+M1616/100)</f>
        <v>6.86</v>
      </c>
      <c r="O1616" s="145"/>
      <c r="P1616" s="22">
        <f>N1616*O1616</f>
        <v>0</v>
      </c>
      <c r="Q1616" s="75">
        <v>4.4999999999999997E-3</v>
      </c>
      <c r="R1616" s="76">
        <f>N1616*Q1616</f>
        <v>3.0869999999999998E-2</v>
      </c>
      <c r="S1616" s="75"/>
      <c r="T1616" s="76">
        <f>N1616*S1616</f>
        <v>0</v>
      </c>
      <c r="U1616" s="22">
        <v>21</v>
      </c>
      <c r="V1616" s="22">
        <f>P1616*(U1616/100)</f>
        <v>0</v>
      </c>
      <c r="W1616" s="22">
        <f>P1616+V1616</f>
        <v>0</v>
      </c>
      <c r="X1616" s="73"/>
      <c r="Y1616" s="72" t="s">
        <v>3134</v>
      </c>
      <c r="Z1616" s="72" t="s">
        <v>3091</v>
      </c>
      <c r="AA1616" s="143" t="s">
        <v>296</v>
      </c>
      <c r="AB1616" s="24" t="s">
        <v>294</v>
      </c>
    </row>
    <row r="1617" spans="6:28" s="120" customFormat="1" ht="12.75" customHeight="1" outlineLevel="4">
      <c r="F1617" s="121"/>
      <c r="G1617" s="122"/>
      <c r="H1617" s="122"/>
      <c r="I1617" s="122"/>
      <c r="J1617" s="123"/>
      <c r="K1617" s="122"/>
      <c r="L1617" s="124"/>
      <c r="M1617" s="125"/>
      <c r="N1617" s="124"/>
      <c r="O1617" s="125"/>
      <c r="P1617" s="126"/>
      <c r="Q1617" s="127"/>
      <c r="R1617" s="125"/>
      <c r="S1617" s="125"/>
      <c r="T1617" s="125"/>
      <c r="U1617" s="128" t="s">
        <v>2908</v>
      </c>
      <c r="V1617" s="125"/>
      <c r="W1617" s="125"/>
      <c r="X1617" s="125"/>
      <c r="Y1617" s="122"/>
      <c r="Z1617" s="122"/>
      <c r="AB1617" s="24" t="s">
        <v>294</v>
      </c>
    </row>
    <row r="1618" spans="6:28" s="62" customFormat="1" ht="16.5" customHeight="1" outlineLevel="3">
      <c r="F1618" s="63"/>
      <c r="G1618" s="6"/>
      <c r="H1618" s="64"/>
      <c r="I1618" s="64"/>
      <c r="J1618" s="64" t="s">
        <v>2834</v>
      </c>
      <c r="K1618" s="6"/>
      <c r="L1618" s="65"/>
      <c r="M1618" s="66"/>
      <c r="N1618" s="65"/>
      <c r="O1618" s="66"/>
      <c r="P1618" s="67">
        <f>SUBTOTAL(9,P1619:P1639)</f>
        <v>0</v>
      </c>
      <c r="Q1618" s="68"/>
      <c r="R1618" s="69">
        <f>SUBTOTAL(9,R1619:R1639)</f>
        <v>0.7201130899999999</v>
      </c>
      <c r="S1618" s="66"/>
      <c r="T1618" s="69">
        <f>SUBTOTAL(9,T1619:T1639)</f>
        <v>0</v>
      </c>
      <c r="U1618" s="118" t="s">
        <v>2908</v>
      </c>
      <c r="V1618" s="67">
        <f>SUBTOTAL(9,V1619:V1639)</f>
        <v>0</v>
      </c>
      <c r="W1618" s="67">
        <f>SUBTOTAL(9,W1619:W1639)</f>
        <v>0</v>
      </c>
      <c r="X1618" s="70"/>
      <c r="Y1618" s="26"/>
      <c r="Z1618" s="26"/>
      <c r="AB1618" s="24" t="s">
        <v>294</v>
      </c>
    </row>
    <row r="1619" spans="6:28" s="71" customFormat="1" outlineLevel="4">
      <c r="F1619" s="17">
        <v>750</v>
      </c>
      <c r="G1619" s="18" t="s">
        <v>2929</v>
      </c>
      <c r="H1619" s="72" t="s">
        <v>1725</v>
      </c>
      <c r="I1619" s="72"/>
      <c r="J1619" s="73" t="s">
        <v>2460</v>
      </c>
      <c r="K1619" s="18" t="s">
        <v>2935</v>
      </c>
      <c r="L1619" s="74">
        <v>8.9</v>
      </c>
      <c r="M1619" s="21">
        <v>0</v>
      </c>
      <c r="N1619" s="74">
        <f>L1619*(1+M1619/100)</f>
        <v>8.9</v>
      </c>
      <c r="O1619" s="145"/>
      <c r="P1619" s="22">
        <f>N1619*O1619</f>
        <v>0</v>
      </c>
      <c r="Q1619" s="75"/>
      <c r="R1619" s="76">
        <f>N1619*Q1619</f>
        <v>0</v>
      </c>
      <c r="S1619" s="75"/>
      <c r="T1619" s="76">
        <f>N1619*S1619</f>
        <v>0</v>
      </c>
      <c r="U1619" s="22">
        <v>21</v>
      </c>
      <c r="V1619" s="22">
        <f>P1619*(U1619/100)</f>
        <v>0</v>
      </c>
      <c r="W1619" s="22">
        <f>P1619+V1619</f>
        <v>0</v>
      </c>
      <c r="X1619" s="73"/>
      <c r="Y1619" s="72" t="s">
        <v>3134</v>
      </c>
      <c r="Z1619" s="72" t="s">
        <v>3091</v>
      </c>
      <c r="AA1619" s="143" t="s">
        <v>295</v>
      </c>
      <c r="AB1619" s="24" t="s">
        <v>294</v>
      </c>
    </row>
    <row r="1620" spans="6:28" s="71" customFormat="1" outlineLevel="4">
      <c r="F1620" s="17">
        <v>751</v>
      </c>
      <c r="G1620" s="18" t="s">
        <v>2906</v>
      </c>
      <c r="H1620" s="72" t="s">
        <v>3720</v>
      </c>
      <c r="I1620" s="72"/>
      <c r="J1620" s="73" t="s">
        <v>1552</v>
      </c>
      <c r="K1620" s="18" t="s">
        <v>2936</v>
      </c>
      <c r="L1620" s="74">
        <v>0.166875</v>
      </c>
      <c r="M1620" s="21">
        <v>0</v>
      </c>
      <c r="N1620" s="74">
        <f>L1620*(1+M1620/100)</f>
        <v>0.166875</v>
      </c>
      <c r="O1620" s="145"/>
      <c r="P1620" s="22">
        <f>N1620*O1620</f>
        <v>0</v>
      </c>
      <c r="Q1620" s="75">
        <v>0.55000000000000004</v>
      </c>
      <c r="R1620" s="76">
        <f>N1620*Q1620</f>
        <v>9.1781250000000009E-2</v>
      </c>
      <c r="S1620" s="75"/>
      <c r="T1620" s="76">
        <f>N1620*S1620</f>
        <v>0</v>
      </c>
      <c r="U1620" s="22">
        <v>21</v>
      </c>
      <c r="V1620" s="22">
        <f>P1620*(U1620/100)</f>
        <v>0</v>
      </c>
      <c r="W1620" s="22">
        <f>P1620+V1620</f>
        <v>0</v>
      </c>
      <c r="X1620" s="73"/>
      <c r="Y1620" s="72" t="s">
        <v>3134</v>
      </c>
      <c r="Z1620" s="72" t="s">
        <v>3091</v>
      </c>
      <c r="AA1620" s="143" t="s">
        <v>296</v>
      </c>
      <c r="AB1620" s="24" t="s">
        <v>294</v>
      </c>
    </row>
    <row r="1621" spans="6:28" s="77" customFormat="1" outlineLevel="5">
      <c r="F1621" s="78"/>
      <c r="G1621" s="79"/>
      <c r="H1621" s="79"/>
      <c r="I1621" s="79"/>
      <c r="J1621" s="80" t="s">
        <v>2825</v>
      </c>
      <c r="K1621" s="79"/>
      <c r="L1621" s="81">
        <v>0.166875</v>
      </c>
      <c r="M1621" s="82"/>
      <c r="N1621" s="83"/>
      <c r="O1621" s="82"/>
      <c r="P1621" s="84"/>
      <c r="Q1621" s="85"/>
      <c r="R1621" s="82"/>
      <c r="S1621" s="82"/>
      <c r="T1621" s="82"/>
      <c r="U1621" s="119" t="s">
        <v>2908</v>
      </c>
      <c r="V1621" s="82"/>
      <c r="W1621" s="82"/>
      <c r="X1621" s="80"/>
      <c r="Y1621" s="79"/>
      <c r="Z1621" s="79"/>
      <c r="AB1621" s="24" t="s">
        <v>294</v>
      </c>
    </row>
    <row r="1622" spans="6:28" s="71" customFormat="1" outlineLevel="4">
      <c r="F1622" s="17">
        <v>752</v>
      </c>
      <c r="G1622" s="18" t="s">
        <v>2929</v>
      </c>
      <c r="H1622" s="72" t="s">
        <v>4272</v>
      </c>
      <c r="I1622" s="72"/>
      <c r="J1622" s="73" t="s">
        <v>1374</v>
      </c>
      <c r="K1622" s="18" t="s">
        <v>2936</v>
      </c>
      <c r="L1622" s="74">
        <v>0.166875</v>
      </c>
      <c r="M1622" s="21">
        <v>0</v>
      </c>
      <c r="N1622" s="74">
        <f>L1622*(1+M1622/100)</f>
        <v>0.166875</v>
      </c>
      <c r="O1622" s="145"/>
      <c r="P1622" s="22">
        <f>N1622*O1622</f>
        <v>0</v>
      </c>
      <c r="Q1622" s="75"/>
      <c r="R1622" s="76">
        <f>N1622*Q1622</f>
        <v>0</v>
      </c>
      <c r="S1622" s="75"/>
      <c r="T1622" s="76">
        <f>N1622*S1622</f>
        <v>0</v>
      </c>
      <c r="U1622" s="22">
        <v>21</v>
      </c>
      <c r="V1622" s="22">
        <f>P1622*(U1622/100)</f>
        <v>0</v>
      </c>
      <c r="W1622" s="22">
        <f>P1622+V1622</f>
        <v>0</v>
      </c>
      <c r="X1622" s="73"/>
      <c r="Y1622" s="72" t="s">
        <v>3134</v>
      </c>
      <c r="Z1622" s="72" t="s">
        <v>3091</v>
      </c>
      <c r="AA1622" s="143" t="s">
        <v>296</v>
      </c>
      <c r="AB1622" s="24" t="s">
        <v>294</v>
      </c>
    </row>
    <row r="1623" spans="6:28" s="71" customFormat="1" outlineLevel="4">
      <c r="F1623" s="17">
        <v>753</v>
      </c>
      <c r="G1623" s="18" t="s">
        <v>2929</v>
      </c>
      <c r="H1623" s="72" t="s">
        <v>4322</v>
      </c>
      <c r="I1623" s="72"/>
      <c r="J1623" s="73" t="s">
        <v>1540</v>
      </c>
      <c r="K1623" s="18" t="s">
        <v>2935</v>
      </c>
      <c r="L1623" s="74">
        <v>12.237500000000001</v>
      </c>
      <c r="M1623" s="21">
        <v>0</v>
      </c>
      <c r="N1623" s="74">
        <f>L1623*(1+M1623/100)</f>
        <v>12.237500000000001</v>
      </c>
      <c r="O1623" s="145"/>
      <c r="P1623" s="22">
        <f>N1623*O1623</f>
        <v>0</v>
      </c>
      <c r="Q1623" s="75">
        <v>8.0000000000000007E-5</v>
      </c>
      <c r="R1623" s="76">
        <f>N1623*Q1623</f>
        <v>9.7900000000000005E-4</v>
      </c>
      <c r="S1623" s="75"/>
      <c r="T1623" s="76">
        <f>N1623*S1623</f>
        <v>0</v>
      </c>
      <c r="U1623" s="22">
        <v>21</v>
      </c>
      <c r="V1623" s="22">
        <f>P1623*(U1623/100)</f>
        <v>0</v>
      </c>
      <c r="W1623" s="22">
        <f>P1623+V1623</f>
        <v>0</v>
      </c>
      <c r="X1623" s="73"/>
      <c r="Y1623" s="72" t="s">
        <v>3134</v>
      </c>
      <c r="Z1623" s="72" t="s">
        <v>3091</v>
      </c>
      <c r="AA1623" s="143" t="s">
        <v>296</v>
      </c>
      <c r="AB1623" s="24" t="s">
        <v>294</v>
      </c>
    </row>
    <row r="1624" spans="6:28" s="77" customFormat="1" outlineLevel="5">
      <c r="F1624" s="78"/>
      <c r="G1624" s="79"/>
      <c r="H1624" s="79"/>
      <c r="I1624" s="79"/>
      <c r="J1624" s="80" t="s">
        <v>1938</v>
      </c>
      <c r="K1624" s="79"/>
      <c r="L1624" s="81">
        <v>12.237500000000001</v>
      </c>
      <c r="M1624" s="82"/>
      <c r="N1624" s="83"/>
      <c r="O1624" s="82"/>
      <c r="P1624" s="84"/>
      <c r="Q1624" s="85"/>
      <c r="R1624" s="82"/>
      <c r="S1624" s="82"/>
      <c r="T1624" s="82"/>
      <c r="U1624" s="119" t="s">
        <v>2908</v>
      </c>
      <c r="V1624" s="82"/>
      <c r="W1624" s="82"/>
      <c r="X1624" s="80"/>
      <c r="Y1624" s="79"/>
      <c r="Z1624" s="79"/>
      <c r="AB1624" s="24" t="s">
        <v>294</v>
      </c>
    </row>
    <row r="1625" spans="6:28" s="71" customFormat="1" outlineLevel="4">
      <c r="F1625" s="17">
        <v>754</v>
      </c>
      <c r="G1625" s="18" t="s">
        <v>2929</v>
      </c>
      <c r="H1625" s="72" t="s">
        <v>1738</v>
      </c>
      <c r="I1625" s="72"/>
      <c r="J1625" s="73" t="s">
        <v>1824</v>
      </c>
      <c r="K1625" s="18" t="s">
        <v>2935</v>
      </c>
      <c r="L1625" s="74">
        <v>8.9</v>
      </c>
      <c r="M1625" s="21">
        <v>0</v>
      </c>
      <c r="N1625" s="74">
        <f t="shared" ref="N1625:N1630" si="144">L1625*(1+M1625/100)</f>
        <v>8.9</v>
      </c>
      <c r="O1625" s="145"/>
      <c r="P1625" s="22">
        <f t="shared" ref="P1625:P1630" si="145">N1625*O1625</f>
        <v>0</v>
      </c>
      <c r="Q1625" s="75">
        <v>3.7199999999999997E-2</v>
      </c>
      <c r="R1625" s="76">
        <f t="shared" ref="R1625:R1630" si="146">N1625*Q1625</f>
        <v>0.33107999999999999</v>
      </c>
      <c r="S1625" s="75"/>
      <c r="T1625" s="76">
        <f t="shared" ref="T1625:T1630" si="147">N1625*S1625</f>
        <v>0</v>
      </c>
      <c r="U1625" s="22">
        <v>21</v>
      </c>
      <c r="V1625" s="22">
        <f t="shared" ref="V1625:V1630" si="148">P1625*(U1625/100)</f>
        <v>0</v>
      </c>
      <c r="W1625" s="22">
        <f t="shared" ref="W1625:W1630" si="149">P1625+V1625</f>
        <v>0</v>
      </c>
      <c r="X1625" s="73"/>
      <c r="Y1625" s="72" t="s">
        <v>3134</v>
      </c>
      <c r="Z1625" s="72" t="s">
        <v>3091</v>
      </c>
      <c r="AA1625" s="143" t="s">
        <v>295</v>
      </c>
      <c r="AB1625" s="24" t="s">
        <v>294</v>
      </c>
    </row>
    <row r="1626" spans="6:28" s="71" customFormat="1" outlineLevel="4">
      <c r="F1626" s="17">
        <v>755</v>
      </c>
      <c r="G1626" s="18" t="s">
        <v>2929</v>
      </c>
      <c r="H1626" s="72" t="s">
        <v>1753</v>
      </c>
      <c r="I1626" s="72"/>
      <c r="J1626" s="73" t="s">
        <v>1013</v>
      </c>
      <c r="K1626" s="18" t="s">
        <v>2935</v>
      </c>
      <c r="L1626" s="74">
        <v>8.9</v>
      </c>
      <c r="M1626" s="21">
        <v>0</v>
      </c>
      <c r="N1626" s="74">
        <f t="shared" si="144"/>
        <v>8.9</v>
      </c>
      <c r="O1626" s="145"/>
      <c r="P1626" s="22">
        <f t="shared" si="145"/>
        <v>0</v>
      </c>
      <c r="Q1626" s="75">
        <v>2.0000000000000001E-4</v>
      </c>
      <c r="R1626" s="76">
        <f t="shared" si="146"/>
        <v>1.7800000000000001E-3</v>
      </c>
      <c r="S1626" s="75"/>
      <c r="T1626" s="76">
        <f t="shared" si="147"/>
        <v>0</v>
      </c>
      <c r="U1626" s="22">
        <v>21</v>
      </c>
      <c r="V1626" s="22">
        <f t="shared" si="148"/>
        <v>0</v>
      </c>
      <c r="W1626" s="22">
        <f t="shared" si="149"/>
        <v>0</v>
      </c>
      <c r="X1626" s="73"/>
      <c r="Y1626" s="72" t="s">
        <v>3134</v>
      </c>
      <c r="Z1626" s="72" t="s">
        <v>3091</v>
      </c>
      <c r="AA1626" s="143" t="s">
        <v>295</v>
      </c>
      <c r="AB1626" s="24" t="s">
        <v>294</v>
      </c>
    </row>
    <row r="1627" spans="6:28" s="71" customFormat="1" outlineLevel="4">
      <c r="F1627" s="17">
        <v>756</v>
      </c>
      <c r="G1627" s="18" t="s">
        <v>2929</v>
      </c>
      <c r="H1627" s="72" t="s">
        <v>1728</v>
      </c>
      <c r="I1627" s="72"/>
      <c r="J1627" s="73" t="s">
        <v>2848</v>
      </c>
      <c r="K1627" s="18" t="s">
        <v>2935</v>
      </c>
      <c r="L1627" s="74">
        <v>8.9</v>
      </c>
      <c r="M1627" s="21">
        <v>0</v>
      </c>
      <c r="N1627" s="74">
        <f t="shared" si="144"/>
        <v>8.9</v>
      </c>
      <c r="O1627" s="145"/>
      <c r="P1627" s="22">
        <f t="shared" si="145"/>
        <v>0</v>
      </c>
      <c r="Q1627" s="75"/>
      <c r="R1627" s="76">
        <f t="shared" si="146"/>
        <v>0</v>
      </c>
      <c r="S1627" s="75"/>
      <c r="T1627" s="76">
        <f t="shared" si="147"/>
        <v>0</v>
      </c>
      <c r="U1627" s="22">
        <v>21</v>
      </c>
      <c r="V1627" s="22">
        <f t="shared" si="148"/>
        <v>0</v>
      </c>
      <c r="W1627" s="22">
        <f t="shared" si="149"/>
        <v>0</v>
      </c>
      <c r="X1627" s="73"/>
      <c r="Y1627" s="72" t="s">
        <v>3134</v>
      </c>
      <c r="Z1627" s="72" t="s">
        <v>3091</v>
      </c>
      <c r="AA1627" s="143" t="s">
        <v>295</v>
      </c>
      <c r="AB1627" s="24" t="s">
        <v>294</v>
      </c>
    </row>
    <row r="1628" spans="6:28" s="71" customFormat="1" outlineLevel="4">
      <c r="F1628" s="17">
        <v>757</v>
      </c>
      <c r="G1628" s="18" t="s">
        <v>2929</v>
      </c>
      <c r="H1628" s="72" t="s">
        <v>4215</v>
      </c>
      <c r="I1628" s="72"/>
      <c r="J1628" s="73" t="s">
        <v>2868</v>
      </c>
      <c r="K1628" s="18" t="s">
        <v>2935</v>
      </c>
      <c r="L1628" s="74">
        <v>8.9</v>
      </c>
      <c r="M1628" s="21">
        <v>0</v>
      </c>
      <c r="N1628" s="74">
        <f t="shared" si="144"/>
        <v>8.9</v>
      </c>
      <c r="O1628" s="145"/>
      <c r="P1628" s="22">
        <f t="shared" si="145"/>
        <v>0</v>
      </c>
      <c r="Q1628" s="75">
        <v>8.0999999999999996E-4</v>
      </c>
      <c r="R1628" s="76">
        <f t="shared" si="146"/>
        <v>7.2090000000000001E-3</v>
      </c>
      <c r="S1628" s="75"/>
      <c r="T1628" s="76">
        <f t="shared" si="147"/>
        <v>0</v>
      </c>
      <c r="U1628" s="22">
        <v>21</v>
      </c>
      <c r="V1628" s="22">
        <f t="shared" si="148"/>
        <v>0</v>
      </c>
      <c r="W1628" s="22">
        <f t="shared" si="149"/>
        <v>0</v>
      </c>
      <c r="X1628" s="73"/>
      <c r="Y1628" s="72" t="s">
        <v>3134</v>
      </c>
      <c r="Z1628" s="72" t="s">
        <v>3091</v>
      </c>
      <c r="AA1628" s="143" t="s">
        <v>296</v>
      </c>
      <c r="AB1628" s="24" t="s">
        <v>294</v>
      </c>
    </row>
    <row r="1629" spans="6:28" s="71" customFormat="1" outlineLevel="4">
      <c r="F1629" s="17">
        <v>758</v>
      </c>
      <c r="G1629" s="18" t="s">
        <v>2929</v>
      </c>
      <c r="H1629" s="72" t="s">
        <v>1727</v>
      </c>
      <c r="I1629" s="72"/>
      <c r="J1629" s="73" t="s">
        <v>2605</v>
      </c>
      <c r="K1629" s="18" t="s">
        <v>2935</v>
      </c>
      <c r="L1629" s="74">
        <v>8.9</v>
      </c>
      <c r="M1629" s="21">
        <v>0</v>
      </c>
      <c r="N1629" s="74">
        <f t="shared" si="144"/>
        <v>8.9</v>
      </c>
      <c r="O1629" s="145"/>
      <c r="P1629" s="22">
        <f t="shared" si="145"/>
        <v>0</v>
      </c>
      <c r="Q1629" s="75"/>
      <c r="R1629" s="76">
        <f t="shared" si="146"/>
        <v>0</v>
      </c>
      <c r="S1629" s="75"/>
      <c r="T1629" s="76">
        <f t="shared" si="147"/>
        <v>0</v>
      </c>
      <c r="U1629" s="22">
        <v>21</v>
      </c>
      <c r="V1629" s="22">
        <f t="shared" si="148"/>
        <v>0</v>
      </c>
      <c r="W1629" s="22">
        <f t="shared" si="149"/>
        <v>0</v>
      </c>
      <c r="X1629" s="73"/>
      <c r="Y1629" s="72" t="s">
        <v>3134</v>
      </c>
      <c r="Z1629" s="72" t="s">
        <v>3091</v>
      </c>
      <c r="AA1629" s="143" t="s">
        <v>295</v>
      </c>
      <c r="AB1629" s="24" t="s">
        <v>294</v>
      </c>
    </row>
    <row r="1630" spans="6:28" s="71" customFormat="1" outlineLevel="4">
      <c r="F1630" s="17">
        <v>759</v>
      </c>
      <c r="G1630" s="18" t="s">
        <v>2906</v>
      </c>
      <c r="H1630" s="72" t="s">
        <v>3721</v>
      </c>
      <c r="I1630" s="72"/>
      <c r="J1630" s="73" t="s">
        <v>1553</v>
      </c>
      <c r="K1630" s="18" t="s">
        <v>2936</v>
      </c>
      <c r="L1630" s="74">
        <v>7.6895999999999992E-2</v>
      </c>
      <c r="M1630" s="21">
        <v>0</v>
      </c>
      <c r="N1630" s="74">
        <f t="shared" si="144"/>
        <v>7.6895999999999992E-2</v>
      </c>
      <c r="O1630" s="145"/>
      <c r="P1630" s="22">
        <f t="shared" si="145"/>
        <v>0</v>
      </c>
      <c r="Q1630" s="75">
        <v>0.55000000000000004</v>
      </c>
      <c r="R1630" s="76">
        <f t="shared" si="146"/>
        <v>4.2292799999999998E-2</v>
      </c>
      <c r="S1630" s="75"/>
      <c r="T1630" s="76">
        <f t="shared" si="147"/>
        <v>0</v>
      </c>
      <c r="U1630" s="22">
        <v>21</v>
      </c>
      <c r="V1630" s="22">
        <f t="shared" si="148"/>
        <v>0</v>
      </c>
      <c r="W1630" s="22">
        <f t="shared" si="149"/>
        <v>0</v>
      </c>
      <c r="X1630" s="73"/>
      <c r="Y1630" s="72" t="s">
        <v>3134</v>
      </c>
      <c r="Z1630" s="72" t="s">
        <v>3091</v>
      </c>
      <c r="AA1630" s="143" t="s">
        <v>296</v>
      </c>
      <c r="AB1630" s="24" t="s">
        <v>294</v>
      </c>
    </row>
    <row r="1631" spans="6:28" s="77" customFormat="1" outlineLevel="5">
      <c r="F1631" s="78"/>
      <c r="G1631" s="79"/>
      <c r="H1631" s="79"/>
      <c r="I1631" s="79"/>
      <c r="J1631" s="80" t="s">
        <v>1906</v>
      </c>
      <c r="K1631" s="79"/>
      <c r="L1631" s="81">
        <v>3.4175999999999998E-2</v>
      </c>
      <c r="M1631" s="82"/>
      <c r="N1631" s="83"/>
      <c r="O1631" s="82"/>
      <c r="P1631" s="84"/>
      <c r="Q1631" s="85"/>
      <c r="R1631" s="82"/>
      <c r="S1631" s="82"/>
      <c r="T1631" s="82"/>
      <c r="U1631" s="119" t="s">
        <v>2908</v>
      </c>
      <c r="V1631" s="82"/>
      <c r="W1631" s="82"/>
      <c r="X1631" s="80"/>
      <c r="Y1631" s="79"/>
      <c r="Z1631" s="79"/>
      <c r="AB1631" s="24" t="s">
        <v>294</v>
      </c>
    </row>
    <row r="1632" spans="6:28" s="77" customFormat="1" outlineLevel="5">
      <c r="F1632" s="78"/>
      <c r="G1632" s="79"/>
      <c r="H1632" s="79"/>
      <c r="I1632" s="79"/>
      <c r="J1632" s="80" t="s">
        <v>2736</v>
      </c>
      <c r="K1632" s="79"/>
      <c r="L1632" s="81">
        <v>4.2720000000000001E-2</v>
      </c>
      <c r="M1632" s="82"/>
      <c r="N1632" s="83"/>
      <c r="O1632" s="82"/>
      <c r="P1632" s="84"/>
      <c r="Q1632" s="85"/>
      <c r="R1632" s="82"/>
      <c r="S1632" s="82"/>
      <c r="T1632" s="82"/>
      <c r="U1632" s="119" t="s">
        <v>2908</v>
      </c>
      <c r="V1632" s="82"/>
      <c r="W1632" s="82"/>
      <c r="X1632" s="80"/>
      <c r="Y1632" s="79"/>
      <c r="Z1632" s="79"/>
      <c r="AB1632" s="24" t="s">
        <v>294</v>
      </c>
    </row>
    <row r="1633" spans="6:28" s="71" customFormat="1" outlineLevel="4">
      <c r="F1633" s="17">
        <v>760</v>
      </c>
      <c r="G1633" s="18" t="s">
        <v>2929</v>
      </c>
      <c r="H1633" s="72" t="s">
        <v>4274</v>
      </c>
      <c r="I1633" s="72"/>
      <c r="J1633" s="73" t="s">
        <v>1533</v>
      </c>
      <c r="K1633" s="18" t="s">
        <v>2936</v>
      </c>
      <c r="L1633" s="74">
        <v>0.24399999999999999</v>
      </c>
      <c r="M1633" s="21">
        <v>0</v>
      </c>
      <c r="N1633" s="74">
        <f>L1633*(1+M1633/100)</f>
        <v>0.24399999999999999</v>
      </c>
      <c r="O1633" s="145"/>
      <c r="P1633" s="22">
        <f>N1633*O1633</f>
        <v>0</v>
      </c>
      <c r="Q1633" s="75">
        <v>1.2659999999999999E-2</v>
      </c>
      <c r="R1633" s="76">
        <f>N1633*Q1633</f>
        <v>3.0890399999999999E-3</v>
      </c>
      <c r="S1633" s="75"/>
      <c r="T1633" s="76">
        <f>N1633*S1633</f>
        <v>0</v>
      </c>
      <c r="U1633" s="22">
        <v>21</v>
      </c>
      <c r="V1633" s="22">
        <f>P1633*(U1633/100)</f>
        <v>0</v>
      </c>
      <c r="W1633" s="22">
        <f>P1633+V1633</f>
        <v>0</v>
      </c>
      <c r="X1633" s="73"/>
      <c r="Y1633" s="72" t="s">
        <v>3134</v>
      </c>
      <c r="Z1633" s="72" t="s">
        <v>3091</v>
      </c>
      <c r="AA1633" s="143" t="s">
        <v>296</v>
      </c>
      <c r="AB1633" s="24" t="s">
        <v>294</v>
      </c>
    </row>
    <row r="1634" spans="6:28" s="77" customFormat="1" outlineLevel="5">
      <c r="F1634" s="78"/>
      <c r="G1634" s="79"/>
      <c r="H1634" s="79"/>
      <c r="I1634" s="79"/>
      <c r="J1634" s="80" t="s">
        <v>3103</v>
      </c>
      <c r="K1634" s="79"/>
      <c r="L1634" s="81">
        <v>0.16700000000000001</v>
      </c>
      <c r="M1634" s="82"/>
      <c r="N1634" s="83"/>
      <c r="O1634" s="82"/>
      <c r="P1634" s="84"/>
      <c r="Q1634" s="85"/>
      <c r="R1634" s="82"/>
      <c r="S1634" s="82"/>
      <c r="T1634" s="82"/>
      <c r="U1634" s="119" t="s">
        <v>2908</v>
      </c>
      <c r="V1634" s="82"/>
      <c r="W1634" s="82"/>
      <c r="X1634" s="80"/>
      <c r="Y1634" s="79"/>
      <c r="Z1634" s="79"/>
      <c r="AB1634" s="24" t="s">
        <v>294</v>
      </c>
    </row>
    <row r="1635" spans="6:28" s="77" customFormat="1" outlineLevel="5">
      <c r="F1635" s="78"/>
      <c r="G1635" s="79"/>
      <c r="H1635" s="79"/>
      <c r="I1635" s="79"/>
      <c r="J1635" s="80" t="s">
        <v>3102</v>
      </c>
      <c r="K1635" s="79"/>
      <c r="L1635" s="81">
        <v>7.6999999999999999E-2</v>
      </c>
      <c r="M1635" s="82"/>
      <c r="N1635" s="83"/>
      <c r="O1635" s="82"/>
      <c r="P1635" s="84"/>
      <c r="Q1635" s="85"/>
      <c r="R1635" s="82"/>
      <c r="S1635" s="82"/>
      <c r="T1635" s="82"/>
      <c r="U1635" s="119" t="s">
        <v>2908</v>
      </c>
      <c r="V1635" s="82"/>
      <c r="W1635" s="82"/>
      <c r="X1635" s="80"/>
      <c r="Y1635" s="79"/>
      <c r="Z1635" s="79"/>
      <c r="AB1635" s="24" t="s">
        <v>294</v>
      </c>
    </row>
    <row r="1636" spans="6:28" s="71" customFormat="1" outlineLevel="4">
      <c r="F1636" s="17">
        <v>761</v>
      </c>
      <c r="G1636" s="18" t="s">
        <v>2929</v>
      </c>
      <c r="H1636" s="72" t="s">
        <v>1733</v>
      </c>
      <c r="I1636" s="72"/>
      <c r="J1636" s="73" t="s">
        <v>860</v>
      </c>
      <c r="K1636" s="18" t="s">
        <v>2935</v>
      </c>
      <c r="L1636" s="74">
        <v>8.9</v>
      </c>
      <c r="M1636" s="21">
        <v>0</v>
      </c>
      <c r="N1636" s="74">
        <f>L1636*(1+M1636/100)</f>
        <v>8.9</v>
      </c>
      <c r="O1636" s="145"/>
      <c r="P1636" s="22">
        <f>N1636*O1636</f>
        <v>0</v>
      </c>
      <c r="Q1636" s="75"/>
      <c r="R1636" s="76">
        <f>N1636*Q1636</f>
        <v>0</v>
      </c>
      <c r="S1636" s="75"/>
      <c r="T1636" s="76">
        <f>N1636*S1636</f>
        <v>0</v>
      </c>
      <c r="U1636" s="22">
        <v>21</v>
      </c>
      <c r="V1636" s="22">
        <f>P1636*(U1636/100)</f>
        <v>0</v>
      </c>
      <c r="W1636" s="22">
        <f>P1636+V1636</f>
        <v>0</v>
      </c>
      <c r="X1636" s="73"/>
      <c r="Y1636" s="72" t="s">
        <v>3134</v>
      </c>
      <c r="Z1636" s="72" t="s">
        <v>3091</v>
      </c>
      <c r="AA1636" s="143" t="s">
        <v>295</v>
      </c>
      <c r="AB1636" s="24" t="s">
        <v>294</v>
      </c>
    </row>
    <row r="1637" spans="6:28" s="71" customFormat="1" outlineLevel="4">
      <c r="F1637" s="17">
        <v>762</v>
      </c>
      <c r="G1637" s="18" t="s">
        <v>2906</v>
      </c>
      <c r="H1637" s="72" t="s">
        <v>3727</v>
      </c>
      <c r="I1637" s="72"/>
      <c r="J1637" s="73" t="s">
        <v>1655</v>
      </c>
      <c r="K1637" s="18" t="s">
        <v>2935</v>
      </c>
      <c r="L1637" s="74">
        <v>8.9</v>
      </c>
      <c r="M1637" s="21">
        <v>100</v>
      </c>
      <c r="N1637" s="74">
        <f>L1637*(1+M1637/100)</f>
        <v>17.8</v>
      </c>
      <c r="O1637" s="145"/>
      <c r="P1637" s="22">
        <f>N1637*O1637</f>
        <v>0</v>
      </c>
      <c r="Q1637" s="75">
        <v>3.0000000000000001E-3</v>
      </c>
      <c r="R1637" s="76">
        <f>N1637*Q1637</f>
        <v>5.3400000000000003E-2</v>
      </c>
      <c r="S1637" s="75"/>
      <c r="T1637" s="76">
        <f>N1637*S1637</f>
        <v>0</v>
      </c>
      <c r="U1637" s="22">
        <v>21</v>
      </c>
      <c r="V1637" s="22">
        <f>P1637*(U1637/100)</f>
        <v>0</v>
      </c>
      <c r="W1637" s="22">
        <f>P1637+V1637</f>
        <v>0</v>
      </c>
      <c r="X1637" s="73"/>
      <c r="Y1637" s="72" t="s">
        <v>3134</v>
      </c>
      <c r="Z1637" s="72" t="s">
        <v>3091</v>
      </c>
      <c r="AA1637" s="143" t="s">
        <v>296</v>
      </c>
      <c r="AB1637" s="24" t="s">
        <v>294</v>
      </c>
    </row>
    <row r="1638" spans="6:28" s="71" customFormat="1" outlineLevel="4">
      <c r="F1638" s="17">
        <v>763</v>
      </c>
      <c r="G1638" s="18" t="s">
        <v>2929</v>
      </c>
      <c r="H1638" s="72" t="s">
        <v>1739</v>
      </c>
      <c r="I1638" s="72"/>
      <c r="J1638" s="73" t="s">
        <v>1826</v>
      </c>
      <c r="K1638" s="18" t="s">
        <v>2935</v>
      </c>
      <c r="L1638" s="74">
        <v>8.9</v>
      </c>
      <c r="M1638" s="21">
        <v>0</v>
      </c>
      <c r="N1638" s="74">
        <f>L1638*(1+M1638/100)</f>
        <v>8.9</v>
      </c>
      <c r="O1638" s="145"/>
      <c r="P1638" s="22">
        <f>N1638*O1638</f>
        <v>0</v>
      </c>
      <c r="Q1638" s="75">
        <v>2.1180000000000001E-2</v>
      </c>
      <c r="R1638" s="76">
        <f>N1638*Q1638</f>
        <v>0.188502</v>
      </c>
      <c r="S1638" s="75"/>
      <c r="T1638" s="76">
        <f>N1638*S1638</f>
        <v>0</v>
      </c>
      <c r="U1638" s="22">
        <v>21</v>
      </c>
      <c r="V1638" s="22">
        <f>P1638*(U1638/100)</f>
        <v>0</v>
      </c>
      <c r="W1638" s="22">
        <f>P1638+V1638</f>
        <v>0</v>
      </c>
      <c r="X1638" s="73"/>
      <c r="Y1638" s="72" t="s">
        <v>3134</v>
      </c>
      <c r="Z1638" s="72" t="s">
        <v>3091</v>
      </c>
      <c r="AA1638" s="143" t="s">
        <v>295</v>
      </c>
      <c r="AB1638" s="24" t="s">
        <v>294</v>
      </c>
    </row>
    <row r="1639" spans="6:28" s="120" customFormat="1" ht="12.75" customHeight="1" outlineLevel="4">
      <c r="F1639" s="121"/>
      <c r="G1639" s="122"/>
      <c r="H1639" s="122"/>
      <c r="I1639" s="122"/>
      <c r="J1639" s="123"/>
      <c r="K1639" s="122"/>
      <c r="L1639" s="124"/>
      <c r="M1639" s="125"/>
      <c r="N1639" s="124"/>
      <c r="O1639" s="125"/>
      <c r="P1639" s="126"/>
      <c r="Q1639" s="127"/>
      <c r="R1639" s="125"/>
      <c r="S1639" s="125"/>
      <c r="T1639" s="125"/>
      <c r="U1639" s="128" t="s">
        <v>2908</v>
      </c>
      <c r="V1639" s="125"/>
      <c r="W1639" s="125"/>
      <c r="X1639" s="125"/>
      <c r="Y1639" s="122"/>
      <c r="Z1639" s="122"/>
      <c r="AB1639" s="24" t="s">
        <v>294</v>
      </c>
    </row>
    <row r="1640" spans="6:28" s="62" customFormat="1" ht="16.5" customHeight="1" outlineLevel="3">
      <c r="F1640" s="63"/>
      <c r="G1640" s="6"/>
      <c r="H1640" s="64"/>
      <c r="I1640" s="64"/>
      <c r="J1640" s="64" t="s">
        <v>1551</v>
      </c>
      <c r="K1640" s="6"/>
      <c r="L1640" s="65"/>
      <c r="M1640" s="66"/>
      <c r="N1640" s="65"/>
      <c r="O1640" s="66"/>
      <c r="P1640" s="67">
        <f>SUBTOTAL(9,P1641:P1653)</f>
        <v>0</v>
      </c>
      <c r="Q1640" s="68"/>
      <c r="R1640" s="69">
        <f>SUBTOTAL(9,R1641:R1653)</f>
        <v>1.016537503328</v>
      </c>
      <c r="S1640" s="66"/>
      <c r="T1640" s="69">
        <f>SUBTOTAL(9,T1641:T1653)</f>
        <v>0</v>
      </c>
      <c r="U1640" s="118" t="s">
        <v>2908</v>
      </c>
      <c r="V1640" s="67">
        <f>SUBTOTAL(9,V1641:V1653)</f>
        <v>0</v>
      </c>
      <c r="W1640" s="67">
        <f>SUBTOTAL(9,W1641:W1653)</f>
        <v>0</v>
      </c>
      <c r="X1640" s="70"/>
      <c r="Y1640" s="26"/>
      <c r="Z1640" s="26"/>
      <c r="AB1640" s="24" t="s">
        <v>294</v>
      </c>
    </row>
    <row r="1641" spans="6:28" s="71" customFormat="1" outlineLevel="4">
      <c r="F1641" s="17">
        <v>764</v>
      </c>
      <c r="G1641" s="18" t="s">
        <v>2929</v>
      </c>
      <c r="H1641" s="72" t="s">
        <v>1738</v>
      </c>
      <c r="I1641" s="72"/>
      <c r="J1641" s="73" t="s">
        <v>1824</v>
      </c>
      <c r="K1641" s="18" t="s">
        <v>2935</v>
      </c>
      <c r="L1641" s="74">
        <v>14.47</v>
      </c>
      <c r="M1641" s="21">
        <v>0</v>
      </c>
      <c r="N1641" s="74">
        <f t="shared" ref="N1641:N1646" si="150">L1641*(1+M1641/100)</f>
        <v>14.47</v>
      </c>
      <c r="O1641" s="145"/>
      <c r="P1641" s="22">
        <f t="shared" ref="P1641:P1646" si="151">N1641*O1641</f>
        <v>0</v>
      </c>
      <c r="Q1641" s="75">
        <v>3.7199999999999997E-2</v>
      </c>
      <c r="R1641" s="76">
        <f t="shared" ref="R1641:R1646" si="152">N1641*Q1641</f>
        <v>0.53828399999999998</v>
      </c>
      <c r="S1641" s="75"/>
      <c r="T1641" s="76">
        <f t="shared" ref="T1641:T1646" si="153">N1641*S1641</f>
        <v>0</v>
      </c>
      <c r="U1641" s="22">
        <v>21</v>
      </c>
      <c r="V1641" s="22">
        <f t="shared" ref="V1641:V1646" si="154">P1641*(U1641/100)</f>
        <v>0</v>
      </c>
      <c r="W1641" s="22">
        <f t="shared" ref="W1641:W1646" si="155">P1641+V1641</f>
        <v>0</v>
      </c>
      <c r="X1641" s="73"/>
      <c r="Y1641" s="72" t="s">
        <v>3134</v>
      </c>
      <c r="Z1641" s="72" t="s">
        <v>3091</v>
      </c>
      <c r="AA1641" s="143" t="s">
        <v>295</v>
      </c>
      <c r="AB1641" s="24" t="s">
        <v>294</v>
      </c>
    </row>
    <row r="1642" spans="6:28" s="71" customFormat="1" outlineLevel="4">
      <c r="F1642" s="17">
        <v>765</v>
      </c>
      <c r="G1642" s="18" t="s">
        <v>2929</v>
      </c>
      <c r="H1642" s="72" t="s">
        <v>1753</v>
      </c>
      <c r="I1642" s="72"/>
      <c r="J1642" s="73" t="s">
        <v>1013</v>
      </c>
      <c r="K1642" s="18" t="s">
        <v>2935</v>
      </c>
      <c r="L1642" s="74">
        <v>14.47</v>
      </c>
      <c r="M1642" s="21">
        <v>0</v>
      </c>
      <c r="N1642" s="74">
        <f t="shared" si="150"/>
        <v>14.47</v>
      </c>
      <c r="O1642" s="145"/>
      <c r="P1642" s="22">
        <f t="shared" si="151"/>
        <v>0</v>
      </c>
      <c r="Q1642" s="75">
        <v>2.0000000000000001E-4</v>
      </c>
      <c r="R1642" s="76">
        <f t="shared" si="152"/>
        <v>2.8940000000000003E-3</v>
      </c>
      <c r="S1642" s="75"/>
      <c r="T1642" s="76">
        <f t="shared" si="153"/>
        <v>0</v>
      </c>
      <c r="U1642" s="22">
        <v>21</v>
      </c>
      <c r="V1642" s="22">
        <f t="shared" si="154"/>
        <v>0</v>
      </c>
      <c r="W1642" s="22">
        <f t="shared" si="155"/>
        <v>0</v>
      </c>
      <c r="X1642" s="73"/>
      <c r="Y1642" s="72" t="s">
        <v>3134</v>
      </c>
      <c r="Z1642" s="72" t="s">
        <v>3091</v>
      </c>
      <c r="AA1642" s="143" t="s">
        <v>295</v>
      </c>
      <c r="AB1642" s="24" t="s">
        <v>294</v>
      </c>
    </row>
    <row r="1643" spans="6:28" s="71" customFormat="1" outlineLevel="4">
      <c r="F1643" s="17">
        <v>766</v>
      </c>
      <c r="G1643" s="18" t="s">
        <v>2929</v>
      </c>
      <c r="H1643" s="72" t="s">
        <v>1728</v>
      </c>
      <c r="I1643" s="72"/>
      <c r="J1643" s="73" t="s">
        <v>2848</v>
      </c>
      <c r="K1643" s="18" t="s">
        <v>2935</v>
      </c>
      <c r="L1643" s="74">
        <v>14.47</v>
      </c>
      <c r="M1643" s="21">
        <v>0</v>
      </c>
      <c r="N1643" s="74">
        <f t="shared" si="150"/>
        <v>14.47</v>
      </c>
      <c r="O1643" s="145"/>
      <c r="P1643" s="22">
        <f t="shared" si="151"/>
        <v>0</v>
      </c>
      <c r="Q1643" s="75"/>
      <c r="R1643" s="76">
        <f t="shared" si="152"/>
        <v>0</v>
      </c>
      <c r="S1643" s="75"/>
      <c r="T1643" s="76">
        <f t="shared" si="153"/>
        <v>0</v>
      </c>
      <c r="U1643" s="22">
        <v>21</v>
      </c>
      <c r="V1643" s="22">
        <f t="shared" si="154"/>
        <v>0</v>
      </c>
      <c r="W1643" s="22">
        <f t="shared" si="155"/>
        <v>0</v>
      </c>
      <c r="X1643" s="73"/>
      <c r="Y1643" s="72" t="s">
        <v>3134</v>
      </c>
      <c r="Z1643" s="72" t="s">
        <v>3091</v>
      </c>
      <c r="AA1643" s="143" t="s">
        <v>295</v>
      </c>
      <c r="AB1643" s="24" t="s">
        <v>294</v>
      </c>
    </row>
    <row r="1644" spans="6:28" s="71" customFormat="1" outlineLevel="4">
      <c r="F1644" s="17">
        <v>767</v>
      </c>
      <c r="G1644" s="18" t="s">
        <v>2929</v>
      </c>
      <c r="H1644" s="72" t="s">
        <v>4215</v>
      </c>
      <c r="I1644" s="72"/>
      <c r="J1644" s="73" t="s">
        <v>2868</v>
      </c>
      <c r="K1644" s="18" t="s">
        <v>2935</v>
      </c>
      <c r="L1644" s="74">
        <v>14.47</v>
      </c>
      <c r="M1644" s="21">
        <v>0</v>
      </c>
      <c r="N1644" s="74">
        <f t="shared" si="150"/>
        <v>14.47</v>
      </c>
      <c r="O1644" s="145"/>
      <c r="P1644" s="22">
        <f t="shared" si="151"/>
        <v>0</v>
      </c>
      <c r="Q1644" s="75">
        <v>8.0999999999999996E-4</v>
      </c>
      <c r="R1644" s="76">
        <f t="shared" si="152"/>
        <v>1.1720700000000001E-2</v>
      </c>
      <c r="S1644" s="75"/>
      <c r="T1644" s="76">
        <f t="shared" si="153"/>
        <v>0</v>
      </c>
      <c r="U1644" s="22">
        <v>21</v>
      </c>
      <c r="V1644" s="22">
        <f t="shared" si="154"/>
        <v>0</v>
      </c>
      <c r="W1644" s="22">
        <f t="shared" si="155"/>
        <v>0</v>
      </c>
      <c r="X1644" s="73"/>
      <c r="Y1644" s="72" t="s">
        <v>3134</v>
      </c>
      <c r="Z1644" s="72" t="s">
        <v>3091</v>
      </c>
      <c r="AA1644" s="143" t="s">
        <v>296</v>
      </c>
      <c r="AB1644" s="24" t="s">
        <v>294</v>
      </c>
    </row>
    <row r="1645" spans="6:28" s="71" customFormat="1" outlineLevel="4">
      <c r="F1645" s="17">
        <v>768</v>
      </c>
      <c r="G1645" s="18" t="s">
        <v>2929</v>
      </c>
      <c r="H1645" s="72" t="s">
        <v>1727</v>
      </c>
      <c r="I1645" s="72"/>
      <c r="J1645" s="73" t="s">
        <v>2605</v>
      </c>
      <c r="K1645" s="18" t="s">
        <v>2935</v>
      </c>
      <c r="L1645" s="74">
        <v>14.47</v>
      </c>
      <c r="M1645" s="21">
        <v>0</v>
      </c>
      <c r="N1645" s="74">
        <f t="shared" si="150"/>
        <v>14.47</v>
      </c>
      <c r="O1645" s="145"/>
      <c r="P1645" s="22">
        <f t="shared" si="151"/>
        <v>0</v>
      </c>
      <c r="Q1645" s="75"/>
      <c r="R1645" s="76">
        <f t="shared" si="152"/>
        <v>0</v>
      </c>
      <c r="S1645" s="75"/>
      <c r="T1645" s="76">
        <f t="shared" si="153"/>
        <v>0</v>
      </c>
      <c r="U1645" s="22">
        <v>21</v>
      </c>
      <c r="V1645" s="22">
        <f t="shared" si="154"/>
        <v>0</v>
      </c>
      <c r="W1645" s="22">
        <f t="shared" si="155"/>
        <v>0</v>
      </c>
      <c r="X1645" s="73"/>
      <c r="Y1645" s="72" t="s">
        <v>3134</v>
      </c>
      <c r="Z1645" s="72" t="s">
        <v>3091</v>
      </c>
      <c r="AA1645" s="143" t="s">
        <v>295</v>
      </c>
      <c r="AB1645" s="24" t="s">
        <v>294</v>
      </c>
    </row>
    <row r="1646" spans="6:28" s="71" customFormat="1" outlineLevel="4">
      <c r="F1646" s="17">
        <v>769</v>
      </c>
      <c r="G1646" s="18" t="s">
        <v>2906</v>
      </c>
      <c r="H1646" s="72" t="s">
        <v>3721</v>
      </c>
      <c r="I1646" s="72"/>
      <c r="J1646" s="73" t="s">
        <v>1553</v>
      </c>
      <c r="K1646" s="18" t="s">
        <v>2936</v>
      </c>
      <c r="L1646" s="74">
        <v>0.12502079999999999</v>
      </c>
      <c r="M1646" s="21">
        <v>0</v>
      </c>
      <c r="N1646" s="74">
        <f t="shared" si="150"/>
        <v>0.12502079999999999</v>
      </c>
      <c r="O1646" s="145"/>
      <c r="P1646" s="22">
        <f t="shared" si="151"/>
        <v>0</v>
      </c>
      <c r="Q1646" s="75">
        <v>0.55000000000000004</v>
      </c>
      <c r="R1646" s="76">
        <f t="shared" si="152"/>
        <v>6.8761439999999993E-2</v>
      </c>
      <c r="S1646" s="75"/>
      <c r="T1646" s="76">
        <f t="shared" si="153"/>
        <v>0</v>
      </c>
      <c r="U1646" s="22">
        <v>21</v>
      </c>
      <c r="V1646" s="22">
        <f t="shared" si="154"/>
        <v>0</v>
      </c>
      <c r="W1646" s="22">
        <f t="shared" si="155"/>
        <v>0</v>
      </c>
      <c r="X1646" s="73"/>
      <c r="Y1646" s="72" t="s">
        <v>3134</v>
      </c>
      <c r="Z1646" s="72" t="s">
        <v>3091</v>
      </c>
      <c r="AA1646" s="143" t="s">
        <v>296</v>
      </c>
      <c r="AB1646" s="24" t="s">
        <v>294</v>
      </c>
    </row>
    <row r="1647" spans="6:28" s="77" customFormat="1" outlineLevel="5">
      <c r="F1647" s="78"/>
      <c r="G1647" s="79"/>
      <c r="H1647" s="79"/>
      <c r="I1647" s="79"/>
      <c r="J1647" s="80" t="s">
        <v>1955</v>
      </c>
      <c r="K1647" s="79"/>
      <c r="L1647" s="81">
        <v>5.5564799999999998E-2</v>
      </c>
      <c r="M1647" s="82"/>
      <c r="N1647" s="83"/>
      <c r="O1647" s="82"/>
      <c r="P1647" s="84"/>
      <c r="Q1647" s="85"/>
      <c r="R1647" s="82"/>
      <c r="S1647" s="82"/>
      <c r="T1647" s="82"/>
      <c r="U1647" s="119" t="s">
        <v>2908</v>
      </c>
      <c r="V1647" s="82"/>
      <c r="W1647" s="82"/>
      <c r="X1647" s="80"/>
      <c r="Y1647" s="79"/>
      <c r="Z1647" s="79"/>
      <c r="AB1647" s="24" t="s">
        <v>294</v>
      </c>
    </row>
    <row r="1648" spans="6:28" s="77" customFormat="1" outlineLevel="5">
      <c r="F1648" s="78"/>
      <c r="G1648" s="79"/>
      <c r="H1648" s="79"/>
      <c r="I1648" s="79"/>
      <c r="J1648" s="80" t="s">
        <v>1905</v>
      </c>
      <c r="K1648" s="79"/>
      <c r="L1648" s="81">
        <v>6.9456000000000004E-2</v>
      </c>
      <c r="M1648" s="82"/>
      <c r="N1648" s="83"/>
      <c r="O1648" s="82"/>
      <c r="P1648" s="84"/>
      <c r="Q1648" s="85"/>
      <c r="R1648" s="82"/>
      <c r="S1648" s="82"/>
      <c r="T1648" s="82"/>
      <c r="U1648" s="119" t="s">
        <v>2908</v>
      </c>
      <c r="V1648" s="82"/>
      <c r="W1648" s="82"/>
      <c r="X1648" s="80"/>
      <c r="Y1648" s="79"/>
      <c r="Z1648" s="79"/>
      <c r="AB1648" s="24" t="s">
        <v>294</v>
      </c>
    </row>
    <row r="1649" spans="6:28" s="71" customFormat="1" outlineLevel="4">
      <c r="F1649" s="17">
        <v>770</v>
      </c>
      <c r="G1649" s="18" t="s">
        <v>2929</v>
      </c>
      <c r="H1649" s="72" t="s">
        <v>4274</v>
      </c>
      <c r="I1649" s="72"/>
      <c r="J1649" s="73" t="s">
        <v>1533</v>
      </c>
      <c r="K1649" s="18" t="s">
        <v>2936</v>
      </c>
      <c r="L1649" s="74">
        <v>0.12502079999999999</v>
      </c>
      <c r="M1649" s="21">
        <v>0</v>
      </c>
      <c r="N1649" s="74">
        <f>L1649*(1+M1649/100)</f>
        <v>0.12502079999999999</v>
      </c>
      <c r="O1649" s="145"/>
      <c r="P1649" s="22">
        <f>N1649*O1649</f>
        <v>0</v>
      </c>
      <c r="Q1649" s="75">
        <v>1.2659999999999999E-2</v>
      </c>
      <c r="R1649" s="76">
        <f>N1649*Q1649</f>
        <v>1.5827633279999998E-3</v>
      </c>
      <c r="S1649" s="75"/>
      <c r="T1649" s="76">
        <f>N1649*S1649</f>
        <v>0</v>
      </c>
      <c r="U1649" s="22">
        <v>21</v>
      </c>
      <c r="V1649" s="22">
        <f>P1649*(U1649/100)</f>
        <v>0</v>
      </c>
      <c r="W1649" s="22">
        <f>P1649+V1649</f>
        <v>0</v>
      </c>
      <c r="X1649" s="73"/>
      <c r="Y1649" s="72" t="s">
        <v>3134</v>
      </c>
      <c r="Z1649" s="72" t="s">
        <v>3091</v>
      </c>
      <c r="AA1649" s="143" t="s">
        <v>296</v>
      </c>
      <c r="AB1649" s="24" t="s">
        <v>294</v>
      </c>
    </row>
    <row r="1650" spans="6:28" s="71" customFormat="1" outlineLevel="4">
      <c r="F1650" s="17">
        <v>771</v>
      </c>
      <c r="G1650" s="18" t="s">
        <v>2929</v>
      </c>
      <c r="H1650" s="72" t="s">
        <v>1733</v>
      </c>
      <c r="I1650" s="72"/>
      <c r="J1650" s="73" t="s">
        <v>860</v>
      </c>
      <c r="K1650" s="18" t="s">
        <v>2935</v>
      </c>
      <c r="L1650" s="74">
        <v>14.47</v>
      </c>
      <c r="M1650" s="21">
        <v>0</v>
      </c>
      <c r="N1650" s="74">
        <f>L1650*(1+M1650/100)</f>
        <v>14.47</v>
      </c>
      <c r="O1650" s="145"/>
      <c r="P1650" s="22">
        <f>N1650*O1650</f>
        <v>0</v>
      </c>
      <c r="Q1650" s="75"/>
      <c r="R1650" s="76">
        <f>N1650*Q1650</f>
        <v>0</v>
      </c>
      <c r="S1650" s="75"/>
      <c r="T1650" s="76">
        <f>N1650*S1650</f>
        <v>0</v>
      </c>
      <c r="U1650" s="22">
        <v>21</v>
      </c>
      <c r="V1650" s="22">
        <f>P1650*(U1650/100)</f>
        <v>0</v>
      </c>
      <c r="W1650" s="22">
        <f>P1650+V1650</f>
        <v>0</v>
      </c>
      <c r="X1650" s="73"/>
      <c r="Y1650" s="72" t="s">
        <v>3134</v>
      </c>
      <c r="Z1650" s="72" t="s">
        <v>3091</v>
      </c>
      <c r="AA1650" s="143" t="s">
        <v>295</v>
      </c>
      <c r="AB1650" s="24" t="s">
        <v>294</v>
      </c>
    </row>
    <row r="1651" spans="6:28" s="71" customFormat="1" outlineLevel="4">
      <c r="F1651" s="17">
        <v>772</v>
      </c>
      <c r="G1651" s="18" t="s">
        <v>2906</v>
      </c>
      <c r="H1651" s="72" t="s">
        <v>3727</v>
      </c>
      <c r="I1651" s="72"/>
      <c r="J1651" s="73" t="s">
        <v>1655</v>
      </c>
      <c r="K1651" s="18" t="s">
        <v>2935</v>
      </c>
      <c r="L1651" s="74">
        <v>14.47</v>
      </c>
      <c r="M1651" s="21">
        <v>100</v>
      </c>
      <c r="N1651" s="74">
        <f>L1651*(1+M1651/100)</f>
        <v>28.94</v>
      </c>
      <c r="O1651" s="145"/>
      <c r="P1651" s="22">
        <f>N1651*O1651</f>
        <v>0</v>
      </c>
      <c r="Q1651" s="75">
        <v>3.0000000000000001E-3</v>
      </c>
      <c r="R1651" s="76">
        <f>N1651*Q1651</f>
        <v>8.6820000000000008E-2</v>
      </c>
      <c r="S1651" s="75"/>
      <c r="T1651" s="76">
        <f>N1651*S1651</f>
        <v>0</v>
      </c>
      <c r="U1651" s="22">
        <v>21</v>
      </c>
      <c r="V1651" s="22">
        <f>P1651*(U1651/100)</f>
        <v>0</v>
      </c>
      <c r="W1651" s="22">
        <f>P1651+V1651</f>
        <v>0</v>
      </c>
      <c r="X1651" s="73"/>
      <c r="Y1651" s="72" t="s">
        <v>3134</v>
      </c>
      <c r="Z1651" s="72" t="s">
        <v>3091</v>
      </c>
      <c r="AA1651" s="143" t="s">
        <v>296</v>
      </c>
      <c r="AB1651" s="24" t="s">
        <v>294</v>
      </c>
    </row>
    <row r="1652" spans="6:28" s="71" customFormat="1" outlineLevel="4">
      <c r="F1652" s="17">
        <v>773</v>
      </c>
      <c r="G1652" s="18" t="s">
        <v>2929</v>
      </c>
      <c r="H1652" s="72" t="s">
        <v>1739</v>
      </c>
      <c r="I1652" s="72"/>
      <c r="J1652" s="73" t="s">
        <v>1826</v>
      </c>
      <c r="K1652" s="18" t="s">
        <v>2935</v>
      </c>
      <c r="L1652" s="74">
        <v>14.47</v>
      </c>
      <c r="M1652" s="21">
        <v>0</v>
      </c>
      <c r="N1652" s="74">
        <f>L1652*(1+M1652/100)</f>
        <v>14.47</v>
      </c>
      <c r="O1652" s="145"/>
      <c r="P1652" s="22">
        <f>N1652*O1652</f>
        <v>0</v>
      </c>
      <c r="Q1652" s="75">
        <v>2.1180000000000001E-2</v>
      </c>
      <c r="R1652" s="76">
        <f>N1652*Q1652</f>
        <v>0.30647460000000004</v>
      </c>
      <c r="S1652" s="75"/>
      <c r="T1652" s="76">
        <f>N1652*S1652</f>
        <v>0</v>
      </c>
      <c r="U1652" s="22">
        <v>21</v>
      </c>
      <c r="V1652" s="22">
        <f>P1652*(U1652/100)</f>
        <v>0</v>
      </c>
      <c r="W1652" s="22">
        <f>P1652+V1652</f>
        <v>0</v>
      </c>
      <c r="X1652" s="73"/>
      <c r="Y1652" s="72" t="s">
        <v>3134</v>
      </c>
      <c r="Z1652" s="72" t="s">
        <v>3091</v>
      </c>
      <c r="AA1652" s="143" t="s">
        <v>295</v>
      </c>
      <c r="AB1652" s="24" t="s">
        <v>294</v>
      </c>
    </row>
    <row r="1653" spans="6:28" s="120" customFormat="1" ht="12.75" customHeight="1" outlineLevel="4">
      <c r="F1653" s="121"/>
      <c r="G1653" s="122"/>
      <c r="H1653" s="122"/>
      <c r="I1653" s="122"/>
      <c r="J1653" s="123"/>
      <c r="K1653" s="122"/>
      <c r="L1653" s="124"/>
      <c r="M1653" s="125"/>
      <c r="N1653" s="124"/>
      <c r="O1653" s="125"/>
      <c r="P1653" s="126"/>
      <c r="Q1653" s="127"/>
      <c r="R1653" s="125"/>
      <c r="S1653" s="125"/>
      <c r="T1653" s="125"/>
      <c r="U1653" s="128" t="s">
        <v>2908</v>
      </c>
      <c r="V1653" s="125"/>
      <c r="W1653" s="125"/>
      <c r="X1653" s="125"/>
      <c r="Y1653" s="122"/>
      <c r="Z1653" s="122"/>
      <c r="AB1653" s="24" t="s">
        <v>294</v>
      </c>
    </row>
    <row r="1654" spans="6:28" s="62" customFormat="1" ht="16.5" customHeight="1" outlineLevel="3">
      <c r="F1654" s="63"/>
      <c r="G1654" s="6"/>
      <c r="H1654" s="64"/>
      <c r="I1654" s="64"/>
      <c r="J1654" s="64" t="s">
        <v>2251</v>
      </c>
      <c r="K1654" s="6"/>
      <c r="L1654" s="65"/>
      <c r="M1654" s="66"/>
      <c r="N1654" s="65"/>
      <c r="O1654" s="66"/>
      <c r="P1654" s="67">
        <f>SUBTOTAL(9,P1655:P1659)</f>
        <v>0</v>
      </c>
      <c r="Q1654" s="68"/>
      <c r="R1654" s="69">
        <f>SUBTOTAL(9,R1655:R1659)</f>
        <v>0.25009039999999999</v>
      </c>
      <c r="S1654" s="66"/>
      <c r="T1654" s="69">
        <f>SUBTOTAL(9,T1655:T1659)</f>
        <v>0</v>
      </c>
      <c r="U1654" s="118" t="s">
        <v>2908</v>
      </c>
      <c r="V1654" s="67">
        <f>SUBTOTAL(9,V1655:V1659)</f>
        <v>0</v>
      </c>
      <c r="W1654" s="67">
        <f>SUBTOTAL(9,W1655:W1659)</f>
        <v>0</v>
      </c>
      <c r="X1654" s="70"/>
      <c r="Y1654" s="26"/>
      <c r="Z1654" s="26"/>
      <c r="AB1654" s="24" t="s">
        <v>294</v>
      </c>
    </row>
    <row r="1655" spans="6:28" s="71" customFormat="1" outlineLevel="4">
      <c r="F1655" s="17">
        <v>774</v>
      </c>
      <c r="G1655" s="18" t="s">
        <v>2929</v>
      </c>
      <c r="H1655" s="72" t="s">
        <v>4812</v>
      </c>
      <c r="I1655" s="72"/>
      <c r="J1655" s="73" t="s">
        <v>1311</v>
      </c>
      <c r="K1655" s="18" t="s">
        <v>2936</v>
      </c>
      <c r="L1655" s="74">
        <v>0.14000000000000001</v>
      </c>
      <c r="M1655" s="21">
        <v>0</v>
      </c>
      <c r="N1655" s="74">
        <f>L1655*(1+M1655/100)</f>
        <v>0.14000000000000001</v>
      </c>
      <c r="O1655" s="145"/>
      <c r="P1655" s="22">
        <f>N1655*O1655</f>
        <v>0</v>
      </c>
      <c r="Q1655" s="75">
        <v>1.7863599999999999</v>
      </c>
      <c r="R1655" s="76">
        <f>N1655*Q1655</f>
        <v>0.25009039999999999</v>
      </c>
      <c r="S1655" s="75"/>
      <c r="T1655" s="76">
        <f>N1655*S1655</f>
        <v>0</v>
      </c>
      <c r="U1655" s="22">
        <v>21</v>
      </c>
      <c r="V1655" s="22">
        <f>P1655*(U1655/100)</f>
        <v>0</v>
      </c>
      <c r="W1655" s="22">
        <f>P1655+V1655</f>
        <v>0</v>
      </c>
      <c r="X1655" s="73"/>
      <c r="Y1655" s="72" t="s">
        <v>3134</v>
      </c>
      <c r="Z1655" s="72" t="s">
        <v>3091</v>
      </c>
      <c r="AA1655" s="143" t="s">
        <v>295</v>
      </c>
      <c r="AB1655" s="24" t="s">
        <v>294</v>
      </c>
    </row>
    <row r="1656" spans="6:28" s="77" customFormat="1" outlineLevel="5">
      <c r="F1656" s="78"/>
      <c r="G1656" s="79"/>
      <c r="H1656" s="79"/>
      <c r="I1656" s="79"/>
      <c r="J1656" s="80" t="s">
        <v>3001</v>
      </c>
      <c r="K1656" s="79"/>
      <c r="L1656" s="81">
        <v>0.02</v>
      </c>
      <c r="M1656" s="82"/>
      <c r="N1656" s="83"/>
      <c r="O1656" s="82"/>
      <c r="P1656" s="84"/>
      <c r="Q1656" s="85"/>
      <c r="R1656" s="82"/>
      <c r="S1656" s="82"/>
      <c r="T1656" s="82"/>
      <c r="U1656" s="119" t="s">
        <v>2908</v>
      </c>
      <c r="V1656" s="82"/>
      <c r="W1656" s="82"/>
      <c r="X1656" s="80"/>
      <c r="Y1656" s="79"/>
      <c r="Z1656" s="79"/>
      <c r="AB1656" s="24" t="s">
        <v>294</v>
      </c>
    </row>
    <row r="1657" spans="6:28" s="77" customFormat="1" outlineLevel="5">
      <c r="F1657" s="78"/>
      <c r="G1657" s="79"/>
      <c r="H1657" s="79"/>
      <c r="I1657" s="79"/>
      <c r="J1657" s="80" t="s">
        <v>3004</v>
      </c>
      <c r="K1657" s="79"/>
      <c r="L1657" s="81">
        <v>0.09</v>
      </c>
      <c r="M1657" s="82"/>
      <c r="N1657" s="83"/>
      <c r="O1657" s="82"/>
      <c r="P1657" s="84"/>
      <c r="Q1657" s="85"/>
      <c r="R1657" s="82"/>
      <c r="S1657" s="82"/>
      <c r="T1657" s="82"/>
      <c r="U1657" s="119" t="s">
        <v>2908</v>
      </c>
      <c r="V1657" s="82"/>
      <c r="W1657" s="82"/>
      <c r="X1657" s="80"/>
      <c r="Y1657" s="79"/>
      <c r="Z1657" s="79"/>
      <c r="AB1657" s="24" t="s">
        <v>294</v>
      </c>
    </row>
    <row r="1658" spans="6:28" s="77" customFormat="1" outlineLevel="5">
      <c r="F1658" s="78"/>
      <c r="G1658" s="79"/>
      <c r="H1658" s="79"/>
      <c r="I1658" s="79"/>
      <c r="J1658" s="80" t="s">
        <v>3002</v>
      </c>
      <c r="K1658" s="79"/>
      <c r="L1658" s="81">
        <v>0.03</v>
      </c>
      <c r="M1658" s="82"/>
      <c r="N1658" s="83"/>
      <c r="O1658" s="82"/>
      <c r="P1658" s="84"/>
      <c r="Q1658" s="85"/>
      <c r="R1658" s="82"/>
      <c r="S1658" s="82"/>
      <c r="T1658" s="82"/>
      <c r="U1658" s="119" t="s">
        <v>2908</v>
      </c>
      <c r="V1658" s="82"/>
      <c r="W1658" s="82"/>
      <c r="X1658" s="80"/>
      <c r="Y1658" s="79"/>
      <c r="Z1658" s="79"/>
      <c r="AB1658" s="24" t="s">
        <v>294</v>
      </c>
    </row>
    <row r="1659" spans="6:28" s="120" customFormat="1" ht="12.75" customHeight="1" outlineLevel="4">
      <c r="F1659" s="121"/>
      <c r="G1659" s="122"/>
      <c r="H1659" s="122"/>
      <c r="I1659" s="122"/>
      <c r="J1659" s="123"/>
      <c r="K1659" s="122"/>
      <c r="L1659" s="124"/>
      <c r="M1659" s="125"/>
      <c r="N1659" s="124"/>
      <c r="O1659" s="125"/>
      <c r="P1659" s="126"/>
      <c r="Q1659" s="127"/>
      <c r="R1659" s="125"/>
      <c r="S1659" s="125"/>
      <c r="T1659" s="125"/>
      <c r="U1659" s="128" t="s">
        <v>2908</v>
      </c>
      <c r="V1659" s="125"/>
      <c r="W1659" s="125"/>
      <c r="X1659" s="125"/>
      <c r="Y1659" s="122"/>
      <c r="Z1659" s="122"/>
      <c r="AB1659" s="24" t="s">
        <v>294</v>
      </c>
    </row>
    <row r="1660" spans="6:28" s="120" customFormat="1" ht="12.75" customHeight="1" outlineLevel="3">
      <c r="F1660" s="121"/>
      <c r="G1660" s="122"/>
      <c r="H1660" s="122"/>
      <c r="I1660" s="122"/>
      <c r="J1660" s="123"/>
      <c r="K1660" s="122"/>
      <c r="L1660" s="124"/>
      <c r="M1660" s="125"/>
      <c r="N1660" s="124"/>
      <c r="O1660" s="125"/>
      <c r="P1660" s="126"/>
      <c r="Q1660" s="127"/>
      <c r="R1660" s="125"/>
      <c r="S1660" s="125"/>
      <c r="T1660" s="125"/>
      <c r="U1660" s="128" t="s">
        <v>2908</v>
      </c>
      <c r="V1660" s="125"/>
      <c r="W1660" s="125"/>
      <c r="X1660" s="125"/>
      <c r="Y1660" s="122"/>
      <c r="Z1660" s="122"/>
      <c r="AB1660" s="24" t="s">
        <v>294</v>
      </c>
    </row>
    <row r="1661" spans="6:28" s="120" customFormat="1" ht="12.75" customHeight="1" outlineLevel="2">
      <c r="F1661" s="121"/>
      <c r="G1661" s="122"/>
      <c r="H1661" s="122"/>
      <c r="I1661" s="122"/>
      <c r="J1661" s="123"/>
      <c r="K1661" s="122"/>
      <c r="L1661" s="124"/>
      <c r="M1661" s="125"/>
      <c r="N1661" s="124"/>
      <c r="O1661" s="125"/>
      <c r="P1661" s="126"/>
      <c r="Q1661" s="127"/>
      <c r="R1661" s="125"/>
      <c r="S1661" s="125"/>
      <c r="T1661" s="125"/>
      <c r="U1661" s="128" t="s">
        <v>2908</v>
      </c>
      <c r="V1661" s="125"/>
      <c r="W1661" s="125"/>
      <c r="X1661" s="125"/>
      <c r="Y1661" s="122"/>
      <c r="Z1661" s="122"/>
      <c r="AB1661" s="24" t="s">
        <v>294</v>
      </c>
    </row>
    <row r="1662" spans="6:28" s="120" customFormat="1" ht="12.75" customHeight="1" outlineLevel="1">
      <c r="F1662" s="121"/>
      <c r="G1662" s="122"/>
      <c r="H1662" s="122"/>
      <c r="I1662" s="122"/>
      <c r="J1662" s="123"/>
      <c r="K1662" s="122"/>
      <c r="L1662" s="124"/>
      <c r="M1662" s="125"/>
      <c r="N1662" s="124"/>
      <c r="O1662" s="125"/>
      <c r="P1662" s="126"/>
      <c r="Q1662" s="127"/>
      <c r="R1662" s="125"/>
      <c r="S1662" s="125"/>
      <c r="T1662" s="125"/>
      <c r="U1662" s="128" t="s">
        <v>2908</v>
      </c>
      <c r="V1662" s="125"/>
      <c r="W1662" s="125"/>
      <c r="X1662" s="125"/>
      <c r="Y1662" s="122"/>
      <c r="Z1662" s="122"/>
      <c r="AB1662" s="24" t="s">
        <v>294</v>
      </c>
    </row>
    <row r="1663" spans="6:28" s="29" customFormat="1" ht="20.25" customHeight="1">
      <c r="F1663" s="30"/>
      <c r="G1663" s="31"/>
      <c r="H1663" s="32"/>
      <c r="I1663" s="32"/>
      <c r="J1663" s="32" t="s">
        <v>2694</v>
      </c>
      <c r="K1663" s="31"/>
      <c r="L1663" s="33"/>
      <c r="M1663" s="34"/>
      <c r="N1663" s="33"/>
      <c r="O1663" s="34"/>
      <c r="P1663" s="35">
        <f>SUBTOTAL(9,P1664:P2340)</f>
        <v>0</v>
      </c>
      <c r="Q1663" s="36"/>
      <c r="R1663" s="37">
        <f>SUBTOTAL(9,R1664:R2340)</f>
        <v>112.74972375591382</v>
      </c>
      <c r="S1663" s="34"/>
      <c r="T1663" s="37">
        <f>SUBTOTAL(9,T1664:T2340)</f>
        <v>84.154998879999994</v>
      </c>
      <c r="U1663" s="115" t="s">
        <v>2908</v>
      </c>
      <c r="V1663" s="35">
        <f>SUBTOTAL(9,V1664:V2340)</f>
        <v>0</v>
      </c>
      <c r="W1663" s="35">
        <f>SUBTOTAL(9,W1664:W2340)</f>
        <v>0</v>
      </c>
      <c r="X1663" s="38"/>
      <c r="Y1663" s="39"/>
      <c r="Z1663" s="39"/>
      <c r="AB1663" s="24" t="s">
        <v>294</v>
      </c>
    </row>
    <row r="1664" spans="6:28" s="40" customFormat="1" ht="19.5" customHeight="1" outlineLevel="1">
      <c r="F1664" s="41"/>
      <c r="G1664" s="42"/>
      <c r="H1664" s="43"/>
      <c r="I1664" s="43"/>
      <c r="J1664" s="43" t="s">
        <v>1481</v>
      </c>
      <c r="K1664" s="42"/>
      <c r="L1664" s="44"/>
      <c r="M1664" s="45"/>
      <c r="N1664" s="44"/>
      <c r="O1664" s="45"/>
      <c r="P1664" s="46">
        <f>SUBTOTAL(9,P1665:P2339)</f>
        <v>0</v>
      </c>
      <c r="Q1664" s="47"/>
      <c r="R1664" s="48">
        <f>SUBTOTAL(9,R1665:R2339)</f>
        <v>112.74972375591382</v>
      </c>
      <c r="S1664" s="45"/>
      <c r="T1664" s="48">
        <f>SUBTOTAL(9,T1665:T2339)</f>
        <v>84.154998879999994</v>
      </c>
      <c r="U1664" s="116" t="s">
        <v>2908</v>
      </c>
      <c r="V1664" s="46">
        <f>SUBTOTAL(9,V1665:V2339)</f>
        <v>0</v>
      </c>
      <c r="W1664" s="46">
        <f>SUBTOTAL(9,W1665:W2339)</f>
        <v>0</v>
      </c>
      <c r="X1664" s="49"/>
      <c r="Y1664" s="50"/>
      <c r="Z1664" s="50"/>
      <c r="AB1664" s="24" t="s">
        <v>294</v>
      </c>
    </row>
    <row r="1665" spans="6:28" s="51" customFormat="1" ht="18.75" customHeight="1" outlineLevel="2">
      <c r="F1665" s="52"/>
      <c r="G1665" s="53"/>
      <c r="H1665" s="54"/>
      <c r="I1665" s="54"/>
      <c r="J1665" s="54" t="s">
        <v>4569</v>
      </c>
      <c r="K1665" s="53"/>
      <c r="L1665" s="55"/>
      <c r="M1665" s="56"/>
      <c r="N1665" s="55"/>
      <c r="O1665" s="56"/>
      <c r="P1665" s="57">
        <f>SUBTOTAL(9,P1666:P1670)</f>
        <v>0</v>
      </c>
      <c r="Q1665" s="58"/>
      <c r="R1665" s="59">
        <f>SUBTOTAL(9,R1666:R1670)</f>
        <v>30.246204000000002</v>
      </c>
      <c r="S1665" s="56"/>
      <c r="T1665" s="59">
        <f>SUBTOTAL(9,T1666:T1670)</f>
        <v>0</v>
      </c>
      <c r="U1665" s="117" t="s">
        <v>2908</v>
      </c>
      <c r="V1665" s="57">
        <f>SUBTOTAL(9,V1666:V1670)</f>
        <v>0</v>
      </c>
      <c r="W1665" s="57">
        <f>SUBTOTAL(9,W1666:W1670)</f>
        <v>0</v>
      </c>
      <c r="X1665" s="60"/>
      <c r="Y1665" s="61"/>
      <c r="Z1665" s="61"/>
      <c r="AB1665" s="24" t="s">
        <v>294</v>
      </c>
    </row>
    <row r="1666" spans="6:28" s="62" customFormat="1" ht="16.5" customHeight="1" outlineLevel="3">
      <c r="F1666" s="63"/>
      <c r="G1666" s="6"/>
      <c r="H1666" s="64"/>
      <c r="I1666" s="64"/>
      <c r="J1666" s="64" t="s">
        <v>4766</v>
      </c>
      <c r="K1666" s="6"/>
      <c r="L1666" s="65"/>
      <c r="M1666" s="66"/>
      <c r="N1666" s="65"/>
      <c r="O1666" s="66"/>
      <c r="P1666" s="67">
        <f>SUBTOTAL(9,P1667:P1669)</f>
        <v>0</v>
      </c>
      <c r="Q1666" s="68"/>
      <c r="R1666" s="69">
        <f>SUBTOTAL(9,R1667:R1669)</f>
        <v>30.246204000000002</v>
      </c>
      <c r="S1666" s="66"/>
      <c r="T1666" s="69">
        <f>SUBTOTAL(9,T1667:T1669)</f>
        <v>0</v>
      </c>
      <c r="U1666" s="118" t="s">
        <v>2908</v>
      </c>
      <c r="V1666" s="67">
        <f>SUBTOTAL(9,V1667:V1669)</f>
        <v>0</v>
      </c>
      <c r="W1666" s="67">
        <f>SUBTOTAL(9,W1667:W1669)</f>
        <v>0</v>
      </c>
      <c r="X1666" s="70"/>
      <c r="Y1666" s="26"/>
      <c r="Z1666" s="26"/>
      <c r="AB1666" s="24" t="s">
        <v>294</v>
      </c>
    </row>
    <row r="1667" spans="6:28" s="71" customFormat="1" outlineLevel="4">
      <c r="F1667" s="17">
        <v>775</v>
      </c>
      <c r="G1667" s="18" t="s">
        <v>2929</v>
      </c>
      <c r="H1667" s="72" t="s">
        <v>4140</v>
      </c>
      <c r="I1667" s="72"/>
      <c r="J1667" s="73" t="s">
        <v>918</v>
      </c>
      <c r="K1667" s="18" t="s">
        <v>2936</v>
      </c>
      <c r="L1667" s="74">
        <v>7.74</v>
      </c>
      <c r="M1667" s="21">
        <v>0</v>
      </c>
      <c r="N1667" s="74">
        <f>L1667*(1+M1667/100)</f>
        <v>7.74</v>
      </c>
      <c r="O1667" s="145"/>
      <c r="P1667" s="22">
        <f>N1667*O1667</f>
        <v>0</v>
      </c>
      <c r="Q1667" s="75">
        <v>2.16</v>
      </c>
      <c r="R1667" s="76">
        <f>N1667*Q1667</f>
        <v>16.718400000000003</v>
      </c>
      <c r="S1667" s="75"/>
      <c r="T1667" s="76">
        <f>N1667*S1667</f>
        <v>0</v>
      </c>
      <c r="U1667" s="22">
        <v>21</v>
      </c>
      <c r="V1667" s="22">
        <f>P1667*(U1667/100)</f>
        <v>0</v>
      </c>
      <c r="W1667" s="22">
        <f>P1667+V1667</f>
        <v>0</v>
      </c>
      <c r="X1667" s="73"/>
      <c r="Y1667" s="72" t="s">
        <v>3135</v>
      </c>
      <c r="Z1667" s="72" t="s">
        <v>2948</v>
      </c>
      <c r="AA1667" s="143" t="s">
        <v>296</v>
      </c>
      <c r="AB1667" s="24" t="s">
        <v>294</v>
      </c>
    </row>
    <row r="1668" spans="6:28" s="71" customFormat="1" outlineLevel="4">
      <c r="F1668" s="17">
        <v>776</v>
      </c>
      <c r="G1668" s="18" t="s">
        <v>2929</v>
      </c>
      <c r="H1668" s="72" t="s">
        <v>4141</v>
      </c>
      <c r="I1668" s="72"/>
      <c r="J1668" s="73" t="s">
        <v>1136</v>
      </c>
      <c r="K1668" s="18" t="s">
        <v>2936</v>
      </c>
      <c r="L1668" s="74">
        <v>5.8</v>
      </c>
      <c r="M1668" s="21">
        <v>0</v>
      </c>
      <c r="N1668" s="74">
        <f>L1668*(1+M1668/100)</f>
        <v>5.8</v>
      </c>
      <c r="O1668" s="145"/>
      <c r="P1668" s="22">
        <f>N1668*O1668</f>
        <v>0</v>
      </c>
      <c r="Q1668" s="75">
        <v>2.3323800000000001</v>
      </c>
      <c r="R1668" s="76">
        <f>N1668*Q1668</f>
        <v>13.527804</v>
      </c>
      <c r="S1668" s="75"/>
      <c r="T1668" s="76">
        <f>N1668*S1668</f>
        <v>0</v>
      </c>
      <c r="U1668" s="22">
        <v>21</v>
      </c>
      <c r="V1668" s="22">
        <f>P1668*(U1668/100)</f>
        <v>0</v>
      </c>
      <c r="W1668" s="22">
        <f>P1668+V1668</f>
        <v>0</v>
      </c>
      <c r="X1668" s="73"/>
      <c r="Y1668" s="72" t="s">
        <v>3135</v>
      </c>
      <c r="Z1668" s="72" t="s">
        <v>2948</v>
      </c>
      <c r="AA1668" s="143" t="s">
        <v>296</v>
      </c>
      <c r="AB1668" s="24" t="s">
        <v>294</v>
      </c>
    </row>
    <row r="1669" spans="6:28" s="120" customFormat="1" ht="12.75" customHeight="1" outlineLevel="4">
      <c r="F1669" s="121"/>
      <c r="G1669" s="122"/>
      <c r="H1669" s="122"/>
      <c r="I1669" s="122"/>
      <c r="J1669" s="123"/>
      <c r="K1669" s="122"/>
      <c r="L1669" s="124"/>
      <c r="M1669" s="125"/>
      <c r="N1669" s="124"/>
      <c r="O1669" s="125"/>
      <c r="P1669" s="126"/>
      <c r="Q1669" s="127"/>
      <c r="R1669" s="125"/>
      <c r="S1669" s="125"/>
      <c r="T1669" s="125"/>
      <c r="U1669" s="128" t="s">
        <v>2908</v>
      </c>
      <c r="V1669" s="125"/>
      <c r="W1669" s="125"/>
      <c r="X1669" s="125"/>
      <c r="Y1669" s="122"/>
      <c r="Z1669" s="122"/>
      <c r="AB1669" s="24" t="s">
        <v>294</v>
      </c>
    </row>
    <row r="1670" spans="6:28" s="120" customFormat="1" ht="12.75" customHeight="1" outlineLevel="3">
      <c r="F1670" s="121"/>
      <c r="G1670" s="122"/>
      <c r="H1670" s="122"/>
      <c r="I1670" s="122"/>
      <c r="J1670" s="123"/>
      <c r="K1670" s="122"/>
      <c r="L1670" s="124"/>
      <c r="M1670" s="125"/>
      <c r="N1670" s="124"/>
      <c r="O1670" s="125"/>
      <c r="P1670" s="126"/>
      <c r="Q1670" s="127"/>
      <c r="R1670" s="125"/>
      <c r="S1670" s="125"/>
      <c r="T1670" s="125"/>
      <c r="U1670" s="128" t="s">
        <v>2908</v>
      </c>
      <c r="V1670" s="125"/>
      <c r="W1670" s="125"/>
      <c r="X1670" s="125"/>
      <c r="Y1670" s="122"/>
      <c r="Z1670" s="122"/>
      <c r="AB1670" s="24" t="s">
        <v>294</v>
      </c>
    </row>
    <row r="1671" spans="6:28" s="51" customFormat="1" ht="18.75" customHeight="1" outlineLevel="2">
      <c r="F1671" s="52"/>
      <c r="G1671" s="53"/>
      <c r="H1671" s="54"/>
      <c r="I1671" s="54"/>
      <c r="J1671" s="54" t="s">
        <v>1954</v>
      </c>
      <c r="K1671" s="53"/>
      <c r="L1671" s="55"/>
      <c r="M1671" s="56"/>
      <c r="N1671" s="55"/>
      <c r="O1671" s="56"/>
      <c r="P1671" s="57">
        <f>SUBTOTAL(9,P1672:P1714)</f>
        <v>0</v>
      </c>
      <c r="Q1671" s="58"/>
      <c r="R1671" s="59">
        <f>SUBTOTAL(9,R1672:R1714)</f>
        <v>4.2833768065999998</v>
      </c>
      <c r="S1671" s="56"/>
      <c r="T1671" s="59">
        <f>SUBTOTAL(9,T1672:T1714)</f>
        <v>0</v>
      </c>
      <c r="U1671" s="117" t="s">
        <v>2908</v>
      </c>
      <c r="V1671" s="57">
        <f>SUBTOTAL(9,V1672:V1714)</f>
        <v>0</v>
      </c>
      <c r="W1671" s="57">
        <f>SUBTOTAL(9,W1672:W1714)</f>
        <v>0</v>
      </c>
      <c r="X1671" s="60"/>
      <c r="Y1671" s="61"/>
      <c r="Z1671" s="61"/>
      <c r="AB1671" s="24" t="s">
        <v>294</v>
      </c>
    </row>
    <row r="1672" spans="6:28" s="62" customFormat="1" ht="16.5" customHeight="1" outlineLevel="3">
      <c r="F1672" s="63"/>
      <c r="G1672" s="6"/>
      <c r="H1672" s="64"/>
      <c r="I1672" s="64"/>
      <c r="J1672" s="64" t="s">
        <v>2408</v>
      </c>
      <c r="K1672" s="6"/>
      <c r="L1672" s="65"/>
      <c r="M1672" s="66"/>
      <c r="N1672" s="65"/>
      <c r="O1672" s="66"/>
      <c r="P1672" s="67">
        <f>SUBTOTAL(9,P1673:P1713)</f>
        <v>0</v>
      </c>
      <c r="Q1672" s="68"/>
      <c r="R1672" s="69">
        <f>SUBTOTAL(9,R1673:R1713)</f>
        <v>4.2833768065999998</v>
      </c>
      <c r="S1672" s="66"/>
      <c r="T1672" s="69">
        <f>SUBTOTAL(9,T1673:T1713)</f>
        <v>0</v>
      </c>
      <c r="U1672" s="118" t="s">
        <v>2908</v>
      </c>
      <c r="V1672" s="67">
        <f>SUBTOTAL(9,V1673:V1713)</f>
        <v>0</v>
      </c>
      <c r="W1672" s="67">
        <f>SUBTOTAL(9,W1673:W1713)</f>
        <v>0</v>
      </c>
      <c r="X1672" s="70"/>
      <c r="Y1672" s="26"/>
      <c r="Z1672" s="26"/>
      <c r="AB1672" s="24" t="s">
        <v>294</v>
      </c>
    </row>
    <row r="1673" spans="6:28" s="71" customFormat="1" outlineLevel="4">
      <c r="F1673" s="17">
        <v>777</v>
      </c>
      <c r="G1673" s="18" t="s">
        <v>2929</v>
      </c>
      <c r="H1673" s="72" t="s">
        <v>4160</v>
      </c>
      <c r="I1673" s="72"/>
      <c r="J1673" s="73" t="s">
        <v>1852</v>
      </c>
      <c r="K1673" s="18" t="s">
        <v>2910</v>
      </c>
      <c r="L1673" s="74">
        <v>1.166E-2</v>
      </c>
      <c r="M1673" s="21"/>
      <c r="N1673" s="74">
        <f>L1673*(1+M1673/100)</f>
        <v>1.166E-2</v>
      </c>
      <c r="O1673" s="145"/>
      <c r="P1673" s="22">
        <f>N1673*O1673</f>
        <v>0</v>
      </c>
      <c r="Q1673" s="75">
        <v>1.9539999999999998E-2</v>
      </c>
      <c r="R1673" s="76">
        <f>N1673*Q1673</f>
        <v>2.2783639999999998E-4</v>
      </c>
      <c r="S1673" s="75"/>
      <c r="T1673" s="76">
        <f>N1673*S1673</f>
        <v>0</v>
      </c>
      <c r="U1673" s="22">
        <v>21</v>
      </c>
      <c r="V1673" s="22">
        <f>P1673*(U1673/100)</f>
        <v>0</v>
      </c>
      <c r="W1673" s="22">
        <f>P1673+V1673</f>
        <v>0</v>
      </c>
      <c r="X1673" s="73"/>
      <c r="Y1673" s="72" t="s">
        <v>3135</v>
      </c>
      <c r="Z1673" s="72" t="s">
        <v>2949</v>
      </c>
      <c r="AA1673" s="143" t="s">
        <v>296</v>
      </c>
      <c r="AB1673" s="24" t="s">
        <v>294</v>
      </c>
    </row>
    <row r="1674" spans="6:28" s="77" customFormat="1" outlineLevel="5">
      <c r="F1674" s="78"/>
      <c r="G1674" s="79"/>
      <c r="H1674" s="79"/>
      <c r="I1674" s="79"/>
      <c r="J1674" s="80" t="s">
        <v>2737</v>
      </c>
      <c r="K1674" s="79"/>
      <c r="L1674" s="81">
        <v>1.166E-2</v>
      </c>
      <c r="M1674" s="82"/>
      <c r="N1674" s="83"/>
      <c r="O1674" s="82"/>
      <c r="P1674" s="84"/>
      <c r="Q1674" s="85"/>
      <c r="R1674" s="82"/>
      <c r="S1674" s="82"/>
      <c r="T1674" s="82"/>
      <c r="U1674" s="119" t="s">
        <v>2908</v>
      </c>
      <c r="V1674" s="82"/>
      <c r="W1674" s="82"/>
      <c r="X1674" s="80"/>
      <c r="Y1674" s="79"/>
      <c r="Z1674" s="79"/>
      <c r="AB1674" s="24" t="s">
        <v>294</v>
      </c>
    </row>
    <row r="1675" spans="6:28" s="71" customFormat="1" outlineLevel="4">
      <c r="F1675" s="17">
        <v>778</v>
      </c>
      <c r="G1675" s="18" t="s">
        <v>2906</v>
      </c>
      <c r="H1675" s="72" t="s">
        <v>3605</v>
      </c>
      <c r="I1675" s="72"/>
      <c r="J1675" s="73" t="s">
        <v>2169</v>
      </c>
      <c r="K1675" s="18" t="s">
        <v>2910</v>
      </c>
      <c r="L1675" s="74">
        <v>1.166E-2</v>
      </c>
      <c r="M1675" s="21"/>
      <c r="N1675" s="74">
        <f>L1675*(1+M1675/100)</f>
        <v>1.166E-2</v>
      </c>
      <c r="O1675" s="145"/>
      <c r="P1675" s="22">
        <f>N1675*O1675</f>
        <v>0</v>
      </c>
      <c r="Q1675" s="75">
        <v>1</v>
      </c>
      <c r="R1675" s="76">
        <f>N1675*Q1675</f>
        <v>1.166E-2</v>
      </c>
      <c r="S1675" s="75"/>
      <c r="T1675" s="76">
        <f>N1675*S1675</f>
        <v>0</v>
      </c>
      <c r="U1675" s="22">
        <v>21</v>
      </c>
      <c r="V1675" s="22">
        <f>P1675*(U1675/100)</f>
        <v>0</v>
      </c>
      <c r="W1675" s="22">
        <f>P1675+V1675</f>
        <v>0</v>
      </c>
      <c r="X1675" s="73"/>
      <c r="Y1675" s="72" t="s">
        <v>3135</v>
      </c>
      <c r="Z1675" s="72" t="s">
        <v>2949</v>
      </c>
      <c r="AA1675" s="143" t="s">
        <v>296</v>
      </c>
      <c r="AB1675" s="24" t="s">
        <v>294</v>
      </c>
    </row>
    <row r="1676" spans="6:28" s="77" customFormat="1" outlineLevel="5">
      <c r="F1676" s="78"/>
      <c r="G1676" s="79"/>
      <c r="H1676" s="79"/>
      <c r="I1676" s="79"/>
      <c r="J1676" s="80" t="s">
        <v>2737</v>
      </c>
      <c r="K1676" s="79"/>
      <c r="L1676" s="81">
        <v>1.166E-2</v>
      </c>
      <c r="M1676" s="82"/>
      <c r="N1676" s="83"/>
      <c r="O1676" s="82"/>
      <c r="P1676" s="84"/>
      <c r="Q1676" s="85"/>
      <c r="R1676" s="82"/>
      <c r="S1676" s="82"/>
      <c r="T1676" s="82"/>
      <c r="U1676" s="119" t="s">
        <v>2908</v>
      </c>
      <c r="V1676" s="82"/>
      <c r="W1676" s="82"/>
      <c r="X1676" s="80"/>
      <c r="Y1676" s="79"/>
      <c r="Z1676" s="79"/>
      <c r="AB1676" s="24" t="s">
        <v>294</v>
      </c>
    </row>
    <row r="1677" spans="6:28" s="71" customFormat="1" outlineLevel="4">
      <c r="F1677" s="17">
        <v>779</v>
      </c>
      <c r="G1677" s="18" t="s">
        <v>2929</v>
      </c>
      <c r="H1677" s="72" t="s">
        <v>4161</v>
      </c>
      <c r="I1677" s="72"/>
      <c r="J1677" s="73" t="s">
        <v>1861</v>
      </c>
      <c r="K1677" s="18" t="s">
        <v>2910</v>
      </c>
      <c r="L1677" s="74">
        <v>2.5967799999999994</v>
      </c>
      <c r="M1677" s="21"/>
      <c r="N1677" s="74">
        <f>L1677*(1+M1677/100)</f>
        <v>2.5967799999999994</v>
      </c>
      <c r="O1677" s="145"/>
      <c r="P1677" s="22">
        <f>N1677*O1677</f>
        <v>0</v>
      </c>
      <c r="Q1677" s="75">
        <v>1.7090000000000001E-2</v>
      </c>
      <c r="R1677" s="76">
        <f>N1677*Q1677</f>
        <v>4.4378970199999992E-2</v>
      </c>
      <c r="S1677" s="75"/>
      <c r="T1677" s="76">
        <f>N1677*S1677</f>
        <v>0</v>
      </c>
      <c r="U1677" s="22">
        <v>21</v>
      </c>
      <c r="V1677" s="22">
        <f>P1677*(U1677/100)</f>
        <v>0</v>
      </c>
      <c r="W1677" s="22">
        <f>P1677+V1677</f>
        <v>0</v>
      </c>
      <c r="X1677" s="73"/>
      <c r="Y1677" s="72" t="s">
        <v>3135</v>
      </c>
      <c r="Z1677" s="72" t="s">
        <v>2949</v>
      </c>
      <c r="AA1677" s="143" t="s">
        <v>296</v>
      </c>
      <c r="AB1677" s="24" t="s">
        <v>294</v>
      </c>
    </row>
    <row r="1678" spans="6:28" s="77" customFormat="1" outlineLevel="5">
      <c r="F1678" s="78"/>
      <c r="G1678" s="79"/>
      <c r="H1678" s="79"/>
      <c r="I1678" s="79"/>
      <c r="J1678" s="80" t="s">
        <v>3156</v>
      </c>
      <c r="K1678" s="79"/>
      <c r="L1678" s="81">
        <v>0</v>
      </c>
      <c r="M1678" s="82"/>
      <c r="N1678" s="83"/>
      <c r="O1678" s="82"/>
      <c r="P1678" s="84"/>
      <c r="Q1678" s="85"/>
      <c r="R1678" s="82"/>
      <c r="S1678" s="82"/>
      <c r="T1678" s="82"/>
      <c r="U1678" s="119" t="s">
        <v>2908</v>
      </c>
      <c r="V1678" s="82"/>
      <c r="W1678" s="82"/>
      <c r="X1678" s="80"/>
      <c r="Y1678" s="79"/>
      <c r="Z1678" s="79"/>
      <c r="AB1678" s="24" t="s">
        <v>294</v>
      </c>
    </row>
    <row r="1679" spans="6:28" s="77" customFormat="1" outlineLevel="5">
      <c r="F1679" s="78"/>
      <c r="G1679" s="79"/>
      <c r="H1679" s="79"/>
      <c r="I1679" s="79"/>
      <c r="J1679" s="80" t="s">
        <v>4475</v>
      </c>
      <c r="K1679" s="79"/>
      <c r="L1679" s="81">
        <v>0.28462499999999996</v>
      </c>
      <c r="M1679" s="82"/>
      <c r="N1679" s="83"/>
      <c r="O1679" s="82"/>
      <c r="P1679" s="84"/>
      <c r="Q1679" s="85"/>
      <c r="R1679" s="82"/>
      <c r="S1679" s="82"/>
      <c r="T1679" s="82"/>
      <c r="U1679" s="119" t="s">
        <v>2908</v>
      </c>
      <c r="V1679" s="82"/>
      <c r="W1679" s="82"/>
      <c r="X1679" s="80"/>
      <c r="Y1679" s="79"/>
      <c r="Z1679" s="79"/>
      <c r="AB1679" s="24" t="s">
        <v>294</v>
      </c>
    </row>
    <row r="1680" spans="6:28" s="77" customFormat="1" outlineLevel="5">
      <c r="F1680" s="78"/>
      <c r="G1680" s="79"/>
      <c r="H1680" s="79"/>
      <c r="I1680" s="79"/>
      <c r="J1680" s="80" t="s">
        <v>4476</v>
      </c>
      <c r="K1680" s="79"/>
      <c r="L1680" s="81">
        <v>0.28565999999999997</v>
      </c>
      <c r="M1680" s="82"/>
      <c r="N1680" s="83"/>
      <c r="O1680" s="82"/>
      <c r="P1680" s="84"/>
      <c r="Q1680" s="85"/>
      <c r="R1680" s="82"/>
      <c r="S1680" s="82"/>
      <c r="T1680" s="82"/>
      <c r="U1680" s="119" t="s">
        <v>2908</v>
      </c>
      <c r="V1680" s="82"/>
      <c r="W1680" s="82"/>
      <c r="X1680" s="80"/>
      <c r="Y1680" s="79"/>
      <c r="Z1680" s="79"/>
      <c r="AB1680" s="24" t="s">
        <v>294</v>
      </c>
    </row>
    <row r="1681" spans="6:28" s="77" customFormat="1" outlineLevel="5">
      <c r="F1681" s="78"/>
      <c r="G1681" s="79"/>
      <c r="H1681" s="79"/>
      <c r="I1681" s="79"/>
      <c r="J1681" s="80" t="s">
        <v>4477</v>
      </c>
      <c r="K1681" s="79"/>
      <c r="L1681" s="81">
        <v>0.28703999999999996</v>
      </c>
      <c r="M1681" s="82"/>
      <c r="N1681" s="83"/>
      <c r="O1681" s="82"/>
      <c r="P1681" s="84"/>
      <c r="Q1681" s="85"/>
      <c r="R1681" s="82"/>
      <c r="S1681" s="82"/>
      <c r="T1681" s="82"/>
      <c r="U1681" s="119" t="s">
        <v>2908</v>
      </c>
      <c r="V1681" s="82"/>
      <c r="W1681" s="82"/>
      <c r="X1681" s="80"/>
      <c r="Y1681" s="79"/>
      <c r="Z1681" s="79"/>
      <c r="AB1681" s="24" t="s">
        <v>294</v>
      </c>
    </row>
    <row r="1682" spans="6:28" s="77" customFormat="1" outlineLevel="5">
      <c r="F1682" s="78"/>
      <c r="G1682" s="79"/>
      <c r="H1682" s="79"/>
      <c r="I1682" s="79"/>
      <c r="J1682" s="80" t="s">
        <v>4478</v>
      </c>
      <c r="K1682" s="79"/>
      <c r="L1682" s="81">
        <v>0.28853499999999999</v>
      </c>
      <c r="M1682" s="82"/>
      <c r="N1682" s="83"/>
      <c r="O1682" s="82"/>
      <c r="P1682" s="84"/>
      <c r="Q1682" s="85"/>
      <c r="R1682" s="82"/>
      <c r="S1682" s="82"/>
      <c r="T1682" s="82"/>
      <c r="U1682" s="119" t="s">
        <v>2908</v>
      </c>
      <c r="V1682" s="82"/>
      <c r="W1682" s="82"/>
      <c r="X1682" s="80"/>
      <c r="Y1682" s="79"/>
      <c r="Z1682" s="79"/>
      <c r="AB1682" s="24" t="s">
        <v>294</v>
      </c>
    </row>
    <row r="1683" spans="6:28" s="77" customFormat="1" outlineLevel="5">
      <c r="F1683" s="78"/>
      <c r="G1683" s="79"/>
      <c r="H1683" s="79"/>
      <c r="I1683" s="79"/>
      <c r="J1683" s="80" t="s">
        <v>4479</v>
      </c>
      <c r="K1683" s="79"/>
      <c r="L1683" s="81">
        <v>0.29002999999999995</v>
      </c>
      <c r="M1683" s="82"/>
      <c r="N1683" s="83"/>
      <c r="O1683" s="82"/>
      <c r="P1683" s="84"/>
      <c r="Q1683" s="85"/>
      <c r="R1683" s="82"/>
      <c r="S1683" s="82"/>
      <c r="T1683" s="82"/>
      <c r="U1683" s="119" t="s">
        <v>2908</v>
      </c>
      <c r="V1683" s="82"/>
      <c r="W1683" s="82"/>
      <c r="X1683" s="80"/>
      <c r="Y1683" s="79"/>
      <c r="Z1683" s="79"/>
      <c r="AB1683" s="24" t="s">
        <v>294</v>
      </c>
    </row>
    <row r="1684" spans="6:28" s="77" customFormat="1" outlineLevel="5">
      <c r="F1684" s="78"/>
      <c r="G1684" s="79"/>
      <c r="H1684" s="79"/>
      <c r="I1684" s="79"/>
      <c r="J1684" s="80" t="s">
        <v>4480</v>
      </c>
      <c r="K1684" s="79"/>
      <c r="L1684" s="81">
        <v>0.29152499999999998</v>
      </c>
      <c r="M1684" s="82"/>
      <c r="N1684" s="83"/>
      <c r="O1684" s="82"/>
      <c r="P1684" s="84"/>
      <c r="Q1684" s="85"/>
      <c r="R1684" s="82"/>
      <c r="S1684" s="82"/>
      <c r="T1684" s="82"/>
      <c r="U1684" s="119" t="s">
        <v>2908</v>
      </c>
      <c r="V1684" s="82"/>
      <c r="W1684" s="82"/>
      <c r="X1684" s="80"/>
      <c r="Y1684" s="79"/>
      <c r="Z1684" s="79"/>
      <c r="AB1684" s="24" t="s">
        <v>294</v>
      </c>
    </row>
    <row r="1685" spans="6:28" s="77" customFormat="1" outlineLevel="5">
      <c r="F1685" s="78"/>
      <c r="G1685" s="79"/>
      <c r="H1685" s="79"/>
      <c r="I1685" s="79"/>
      <c r="J1685" s="80" t="s">
        <v>4481</v>
      </c>
      <c r="K1685" s="79"/>
      <c r="L1685" s="81">
        <v>0.29290499999999997</v>
      </c>
      <c r="M1685" s="82"/>
      <c r="N1685" s="83"/>
      <c r="O1685" s="82"/>
      <c r="P1685" s="84"/>
      <c r="Q1685" s="85"/>
      <c r="R1685" s="82"/>
      <c r="S1685" s="82"/>
      <c r="T1685" s="82"/>
      <c r="U1685" s="119" t="s">
        <v>2908</v>
      </c>
      <c r="V1685" s="82"/>
      <c r="W1685" s="82"/>
      <c r="X1685" s="80"/>
      <c r="Y1685" s="79"/>
      <c r="Z1685" s="79"/>
      <c r="AB1685" s="24" t="s">
        <v>294</v>
      </c>
    </row>
    <row r="1686" spans="6:28" s="77" customFormat="1" outlineLevel="5">
      <c r="F1686" s="78"/>
      <c r="G1686" s="79"/>
      <c r="H1686" s="79"/>
      <c r="I1686" s="79"/>
      <c r="J1686" s="80" t="s">
        <v>4436</v>
      </c>
      <c r="K1686" s="79"/>
      <c r="L1686" s="81">
        <v>0.2944</v>
      </c>
      <c r="M1686" s="82"/>
      <c r="N1686" s="83"/>
      <c r="O1686" s="82"/>
      <c r="P1686" s="84"/>
      <c r="Q1686" s="85"/>
      <c r="R1686" s="82"/>
      <c r="S1686" s="82"/>
      <c r="T1686" s="82"/>
      <c r="U1686" s="119" t="s">
        <v>2908</v>
      </c>
      <c r="V1686" s="82"/>
      <c r="W1686" s="82"/>
      <c r="X1686" s="80"/>
      <c r="Y1686" s="79"/>
      <c r="Z1686" s="79"/>
      <c r="AB1686" s="24" t="s">
        <v>294</v>
      </c>
    </row>
    <row r="1687" spans="6:28" s="77" customFormat="1" outlineLevel="5">
      <c r="F1687" s="78"/>
      <c r="G1687" s="79"/>
      <c r="H1687" s="79"/>
      <c r="I1687" s="79"/>
      <c r="J1687" s="80" t="s">
        <v>4752</v>
      </c>
      <c r="K1687" s="79"/>
      <c r="L1687" s="81">
        <v>0</v>
      </c>
      <c r="M1687" s="82"/>
      <c r="N1687" s="83"/>
      <c r="O1687" s="82"/>
      <c r="P1687" s="84"/>
      <c r="Q1687" s="85"/>
      <c r="R1687" s="82"/>
      <c r="S1687" s="82"/>
      <c r="T1687" s="82"/>
      <c r="U1687" s="119" t="s">
        <v>2908</v>
      </c>
      <c r="V1687" s="82"/>
      <c r="W1687" s="82"/>
      <c r="X1687" s="80"/>
      <c r="Y1687" s="79"/>
      <c r="Z1687" s="79"/>
      <c r="AB1687" s="24" t="s">
        <v>294</v>
      </c>
    </row>
    <row r="1688" spans="6:28" s="77" customFormat="1" outlineLevel="5">
      <c r="F1688" s="78"/>
      <c r="G1688" s="79"/>
      <c r="H1688" s="79"/>
      <c r="I1688" s="79"/>
      <c r="J1688" s="80" t="s">
        <v>4474</v>
      </c>
      <c r="K1688" s="79"/>
      <c r="L1688" s="81">
        <v>0.13616</v>
      </c>
      <c r="M1688" s="82"/>
      <c r="N1688" s="83"/>
      <c r="O1688" s="82"/>
      <c r="P1688" s="84"/>
      <c r="Q1688" s="85"/>
      <c r="R1688" s="82"/>
      <c r="S1688" s="82"/>
      <c r="T1688" s="82"/>
      <c r="U1688" s="119" t="s">
        <v>2908</v>
      </c>
      <c r="V1688" s="82"/>
      <c r="W1688" s="82"/>
      <c r="X1688" s="80"/>
      <c r="Y1688" s="79"/>
      <c r="Z1688" s="79"/>
      <c r="AB1688" s="24" t="s">
        <v>294</v>
      </c>
    </row>
    <row r="1689" spans="6:28" s="77" customFormat="1" outlineLevel="5">
      <c r="F1689" s="78"/>
      <c r="G1689" s="79"/>
      <c r="H1689" s="79"/>
      <c r="I1689" s="79"/>
      <c r="J1689" s="80" t="s">
        <v>4473</v>
      </c>
      <c r="K1689" s="79"/>
      <c r="L1689" s="81">
        <v>0.12328</v>
      </c>
      <c r="M1689" s="82"/>
      <c r="N1689" s="83"/>
      <c r="O1689" s="82"/>
      <c r="P1689" s="84"/>
      <c r="Q1689" s="85"/>
      <c r="R1689" s="82"/>
      <c r="S1689" s="82"/>
      <c r="T1689" s="82"/>
      <c r="U1689" s="119" t="s">
        <v>2908</v>
      </c>
      <c r="V1689" s="82"/>
      <c r="W1689" s="82"/>
      <c r="X1689" s="80"/>
      <c r="Y1689" s="79"/>
      <c r="Z1689" s="79"/>
      <c r="AB1689" s="24" t="s">
        <v>294</v>
      </c>
    </row>
    <row r="1690" spans="6:28" s="77" customFormat="1" outlineLevel="5">
      <c r="F1690" s="78"/>
      <c r="G1690" s="79"/>
      <c r="H1690" s="79"/>
      <c r="I1690" s="79"/>
      <c r="J1690" s="80" t="s">
        <v>3328</v>
      </c>
      <c r="K1690" s="79"/>
      <c r="L1690" s="81">
        <v>0</v>
      </c>
      <c r="M1690" s="82"/>
      <c r="N1690" s="83"/>
      <c r="O1690" s="82"/>
      <c r="P1690" s="84"/>
      <c r="Q1690" s="85"/>
      <c r="R1690" s="82"/>
      <c r="S1690" s="82"/>
      <c r="T1690" s="82"/>
      <c r="U1690" s="119" t="s">
        <v>2908</v>
      </c>
      <c r="V1690" s="82"/>
      <c r="W1690" s="82"/>
      <c r="X1690" s="80"/>
      <c r="Y1690" s="79"/>
      <c r="Z1690" s="79"/>
      <c r="AB1690" s="24" t="s">
        <v>294</v>
      </c>
    </row>
    <row r="1691" spans="6:28" s="77" customFormat="1" outlineLevel="5">
      <c r="F1691" s="78"/>
      <c r="G1691" s="79"/>
      <c r="H1691" s="79"/>
      <c r="I1691" s="79"/>
      <c r="J1691" s="80" t="s">
        <v>2738</v>
      </c>
      <c r="K1691" s="79"/>
      <c r="L1691" s="81">
        <v>2.2619999999999998E-2</v>
      </c>
      <c r="M1691" s="82"/>
      <c r="N1691" s="83"/>
      <c r="O1691" s="82"/>
      <c r="P1691" s="84"/>
      <c r="Q1691" s="85"/>
      <c r="R1691" s="82"/>
      <c r="S1691" s="82"/>
      <c r="T1691" s="82"/>
      <c r="U1691" s="119" t="s">
        <v>2908</v>
      </c>
      <c r="V1691" s="82"/>
      <c r="W1691" s="82"/>
      <c r="X1691" s="80"/>
      <c r="Y1691" s="79"/>
      <c r="Z1691" s="79"/>
      <c r="AB1691" s="24" t="s">
        <v>294</v>
      </c>
    </row>
    <row r="1692" spans="6:28" s="71" customFormat="1" outlineLevel="4">
      <c r="F1692" s="17">
        <v>780</v>
      </c>
      <c r="G1692" s="18" t="s">
        <v>2906</v>
      </c>
      <c r="H1692" s="72" t="s">
        <v>3610</v>
      </c>
      <c r="I1692" s="72"/>
      <c r="J1692" s="73" t="s">
        <v>2178</v>
      </c>
      <c r="K1692" s="18" t="s">
        <v>2910</v>
      </c>
      <c r="L1692" s="74">
        <v>2.3147199999999999</v>
      </c>
      <c r="M1692" s="21">
        <v>0</v>
      </c>
      <c r="N1692" s="74">
        <f>L1692*(1+M1692/100)</f>
        <v>2.3147199999999999</v>
      </c>
      <c r="O1692" s="145"/>
      <c r="P1692" s="22">
        <f>N1692*O1692</f>
        <v>0</v>
      </c>
      <c r="Q1692" s="75">
        <v>1</v>
      </c>
      <c r="R1692" s="76">
        <f>N1692*Q1692</f>
        <v>2.3147199999999999</v>
      </c>
      <c r="S1692" s="75"/>
      <c r="T1692" s="76">
        <f>N1692*S1692</f>
        <v>0</v>
      </c>
      <c r="U1692" s="22">
        <v>21</v>
      </c>
      <c r="V1692" s="22">
        <f>P1692*(U1692/100)</f>
        <v>0</v>
      </c>
      <c r="W1692" s="22">
        <f>P1692+V1692</f>
        <v>0</v>
      </c>
      <c r="X1692" s="73"/>
      <c r="Y1692" s="72" t="s">
        <v>3135</v>
      </c>
      <c r="Z1692" s="72" t="s">
        <v>2949</v>
      </c>
      <c r="AA1692" s="143" t="s">
        <v>296</v>
      </c>
      <c r="AB1692" s="24" t="s">
        <v>294</v>
      </c>
    </row>
    <row r="1693" spans="6:28" s="77" customFormat="1" outlineLevel="5">
      <c r="F1693" s="78"/>
      <c r="G1693" s="79"/>
      <c r="H1693" s="79"/>
      <c r="I1693" s="79"/>
      <c r="J1693" s="80" t="s">
        <v>4475</v>
      </c>
      <c r="K1693" s="79"/>
      <c r="L1693" s="81">
        <v>0.28462499999999996</v>
      </c>
      <c r="M1693" s="82"/>
      <c r="N1693" s="83"/>
      <c r="O1693" s="82"/>
      <c r="P1693" s="84"/>
      <c r="Q1693" s="85"/>
      <c r="R1693" s="82"/>
      <c r="S1693" s="82"/>
      <c r="T1693" s="82"/>
      <c r="U1693" s="119" t="s">
        <v>2908</v>
      </c>
      <c r="V1693" s="82"/>
      <c r="W1693" s="82"/>
      <c r="X1693" s="80"/>
      <c r="Y1693" s="79"/>
      <c r="Z1693" s="79"/>
      <c r="AB1693" s="24" t="s">
        <v>294</v>
      </c>
    </row>
    <row r="1694" spans="6:28" s="77" customFormat="1" outlineLevel="5">
      <c r="F1694" s="78"/>
      <c r="G1694" s="79"/>
      <c r="H1694" s="79"/>
      <c r="I1694" s="79"/>
      <c r="J1694" s="80" t="s">
        <v>4476</v>
      </c>
      <c r="K1694" s="79"/>
      <c r="L1694" s="81">
        <v>0.28565999999999997</v>
      </c>
      <c r="M1694" s="82"/>
      <c r="N1694" s="83"/>
      <c r="O1694" s="82"/>
      <c r="P1694" s="84"/>
      <c r="Q1694" s="85"/>
      <c r="R1694" s="82"/>
      <c r="S1694" s="82"/>
      <c r="T1694" s="82"/>
      <c r="U1694" s="119" t="s">
        <v>2908</v>
      </c>
      <c r="V1694" s="82"/>
      <c r="W1694" s="82"/>
      <c r="X1694" s="80"/>
      <c r="Y1694" s="79"/>
      <c r="Z1694" s="79"/>
      <c r="AB1694" s="24" t="s">
        <v>294</v>
      </c>
    </row>
    <row r="1695" spans="6:28" s="77" customFormat="1" outlineLevel="5">
      <c r="F1695" s="78"/>
      <c r="G1695" s="79"/>
      <c r="H1695" s="79"/>
      <c r="I1695" s="79"/>
      <c r="J1695" s="80" t="s">
        <v>4477</v>
      </c>
      <c r="K1695" s="79"/>
      <c r="L1695" s="81">
        <v>0.28703999999999996</v>
      </c>
      <c r="M1695" s="82"/>
      <c r="N1695" s="83"/>
      <c r="O1695" s="82"/>
      <c r="P1695" s="84"/>
      <c r="Q1695" s="85"/>
      <c r="R1695" s="82"/>
      <c r="S1695" s="82"/>
      <c r="T1695" s="82"/>
      <c r="U1695" s="119" t="s">
        <v>2908</v>
      </c>
      <c r="V1695" s="82"/>
      <c r="W1695" s="82"/>
      <c r="X1695" s="80"/>
      <c r="Y1695" s="79"/>
      <c r="Z1695" s="79"/>
      <c r="AB1695" s="24" t="s">
        <v>294</v>
      </c>
    </row>
    <row r="1696" spans="6:28" s="77" customFormat="1" outlineLevel="5">
      <c r="F1696" s="78"/>
      <c r="G1696" s="79"/>
      <c r="H1696" s="79"/>
      <c r="I1696" s="79"/>
      <c r="J1696" s="80" t="s">
        <v>4478</v>
      </c>
      <c r="K1696" s="79"/>
      <c r="L1696" s="81">
        <v>0.28853499999999999</v>
      </c>
      <c r="M1696" s="82"/>
      <c r="N1696" s="83"/>
      <c r="O1696" s="82"/>
      <c r="P1696" s="84"/>
      <c r="Q1696" s="85"/>
      <c r="R1696" s="82"/>
      <c r="S1696" s="82"/>
      <c r="T1696" s="82"/>
      <c r="U1696" s="119" t="s">
        <v>2908</v>
      </c>
      <c r="V1696" s="82"/>
      <c r="W1696" s="82"/>
      <c r="X1696" s="80"/>
      <c r="Y1696" s="79"/>
      <c r="Z1696" s="79"/>
      <c r="AB1696" s="24" t="s">
        <v>294</v>
      </c>
    </row>
    <row r="1697" spans="6:28" s="77" customFormat="1" outlineLevel="5">
      <c r="F1697" s="78"/>
      <c r="G1697" s="79"/>
      <c r="H1697" s="79"/>
      <c r="I1697" s="79"/>
      <c r="J1697" s="80" t="s">
        <v>4479</v>
      </c>
      <c r="K1697" s="79"/>
      <c r="L1697" s="81">
        <v>0.29002999999999995</v>
      </c>
      <c r="M1697" s="82"/>
      <c r="N1697" s="83"/>
      <c r="O1697" s="82"/>
      <c r="P1697" s="84"/>
      <c r="Q1697" s="85"/>
      <c r="R1697" s="82"/>
      <c r="S1697" s="82"/>
      <c r="T1697" s="82"/>
      <c r="U1697" s="119" t="s">
        <v>2908</v>
      </c>
      <c r="V1697" s="82"/>
      <c r="W1697" s="82"/>
      <c r="X1697" s="80"/>
      <c r="Y1697" s="79"/>
      <c r="Z1697" s="79"/>
      <c r="AB1697" s="24" t="s">
        <v>294</v>
      </c>
    </row>
    <row r="1698" spans="6:28" s="77" customFormat="1" outlineLevel="5">
      <c r="F1698" s="78"/>
      <c r="G1698" s="79"/>
      <c r="H1698" s="79"/>
      <c r="I1698" s="79"/>
      <c r="J1698" s="80" t="s">
        <v>4480</v>
      </c>
      <c r="K1698" s="79"/>
      <c r="L1698" s="81">
        <v>0.29152499999999998</v>
      </c>
      <c r="M1698" s="82"/>
      <c r="N1698" s="83"/>
      <c r="O1698" s="82"/>
      <c r="P1698" s="84"/>
      <c r="Q1698" s="85"/>
      <c r="R1698" s="82"/>
      <c r="S1698" s="82"/>
      <c r="T1698" s="82"/>
      <c r="U1698" s="119" t="s">
        <v>2908</v>
      </c>
      <c r="V1698" s="82"/>
      <c r="W1698" s="82"/>
      <c r="X1698" s="80"/>
      <c r="Y1698" s="79"/>
      <c r="Z1698" s="79"/>
      <c r="AB1698" s="24" t="s">
        <v>294</v>
      </c>
    </row>
    <row r="1699" spans="6:28" s="77" customFormat="1" outlineLevel="5">
      <c r="F1699" s="78"/>
      <c r="G1699" s="79"/>
      <c r="H1699" s="79"/>
      <c r="I1699" s="79"/>
      <c r="J1699" s="80" t="s">
        <v>4481</v>
      </c>
      <c r="K1699" s="79"/>
      <c r="L1699" s="81">
        <v>0.29290499999999997</v>
      </c>
      <c r="M1699" s="82"/>
      <c r="N1699" s="83"/>
      <c r="O1699" s="82"/>
      <c r="P1699" s="84"/>
      <c r="Q1699" s="85"/>
      <c r="R1699" s="82"/>
      <c r="S1699" s="82"/>
      <c r="T1699" s="82"/>
      <c r="U1699" s="119" t="s">
        <v>2908</v>
      </c>
      <c r="V1699" s="82"/>
      <c r="W1699" s="82"/>
      <c r="X1699" s="80"/>
      <c r="Y1699" s="79"/>
      <c r="Z1699" s="79"/>
      <c r="AB1699" s="24" t="s">
        <v>294</v>
      </c>
    </row>
    <row r="1700" spans="6:28" s="77" customFormat="1" outlineLevel="5">
      <c r="F1700" s="78"/>
      <c r="G1700" s="79"/>
      <c r="H1700" s="79"/>
      <c r="I1700" s="79"/>
      <c r="J1700" s="80" t="s">
        <v>4436</v>
      </c>
      <c r="K1700" s="79"/>
      <c r="L1700" s="81">
        <v>0.2944</v>
      </c>
      <c r="M1700" s="82"/>
      <c r="N1700" s="83"/>
      <c r="O1700" s="82"/>
      <c r="P1700" s="84"/>
      <c r="Q1700" s="85"/>
      <c r="R1700" s="82"/>
      <c r="S1700" s="82"/>
      <c r="T1700" s="82"/>
      <c r="U1700" s="119" t="s">
        <v>2908</v>
      </c>
      <c r="V1700" s="82"/>
      <c r="W1700" s="82"/>
      <c r="X1700" s="80"/>
      <c r="Y1700" s="79"/>
      <c r="Z1700" s="79"/>
      <c r="AB1700" s="24" t="s">
        <v>294</v>
      </c>
    </row>
    <row r="1701" spans="6:28" s="71" customFormat="1" outlineLevel="4">
      <c r="F1701" s="17">
        <v>781</v>
      </c>
      <c r="G1701" s="18" t="s">
        <v>2906</v>
      </c>
      <c r="H1701" s="72" t="s">
        <v>2995</v>
      </c>
      <c r="I1701" s="72"/>
      <c r="J1701" s="73" t="s">
        <v>1991</v>
      </c>
      <c r="K1701" s="18" t="s">
        <v>2910</v>
      </c>
      <c r="L1701" s="74">
        <v>0.25944</v>
      </c>
      <c r="M1701" s="21">
        <v>0</v>
      </c>
      <c r="N1701" s="74">
        <f>L1701*(1+M1701/100)</f>
        <v>0.25944</v>
      </c>
      <c r="O1701" s="145"/>
      <c r="P1701" s="22">
        <f>N1701*O1701</f>
        <v>0</v>
      </c>
      <c r="Q1701" s="75">
        <v>1</v>
      </c>
      <c r="R1701" s="76">
        <f>N1701*Q1701</f>
        <v>0.25944</v>
      </c>
      <c r="S1701" s="75"/>
      <c r="T1701" s="76">
        <f>N1701*S1701</f>
        <v>0</v>
      </c>
      <c r="U1701" s="22">
        <v>21</v>
      </c>
      <c r="V1701" s="22">
        <f>P1701*(U1701/100)</f>
        <v>0</v>
      </c>
      <c r="W1701" s="22">
        <f>P1701+V1701</f>
        <v>0</v>
      </c>
      <c r="X1701" s="73"/>
      <c r="Y1701" s="72" t="s">
        <v>3135</v>
      </c>
      <c r="Z1701" s="72" t="s">
        <v>2949</v>
      </c>
      <c r="AA1701" s="143" t="s">
        <v>295</v>
      </c>
      <c r="AB1701" s="24" t="s">
        <v>294</v>
      </c>
    </row>
    <row r="1702" spans="6:28" s="77" customFormat="1" outlineLevel="5">
      <c r="F1702" s="78"/>
      <c r="G1702" s="79"/>
      <c r="H1702" s="79"/>
      <c r="I1702" s="79"/>
      <c r="J1702" s="80" t="s">
        <v>4474</v>
      </c>
      <c r="K1702" s="79"/>
      <c r="L1702" s="81">
        <v>0.13616</v>
      </c>
      <c r="M1702" s="82"/>
      <c r="N1702" s="83"/>
      <c r="O1702" s="82"/>
      <c r="P1702" s="84"/>
      <c r="Q1702" s="85"/>
      <c r="R1702" s="82"/>
      <c r="S1702" s="82"/>
      <c r="T1702" s="82"/>
      <c r="U1702" s="119" t="s">
        <v>2908</v>
      </c>
      <c r="V1702" s="82"/>
      <c r="W1702" s="82"/>
      <c r="X1702" s="80"/>
      <c r="Y1702" s="79"/>
      <c r="Z1702" s="79"/>
      <c r="AB1702" s="24" t="s">
        <v>294</v>
      </c>
    </row>
    <row r="1703" spans="6:28" s="77" customFormat="1" outlineLevel="5">
      <c r="F1703" s="78"/>
      <c r="G1703" s="79"/>
      <c r="H1703" s="79"/>
      <c r="I1703" s="79"/>
      <c r="J1703" s="80" t="s">
        <v>4473</v>
      </c>
      <c r="K1703" s="79"/>
      <c r="L1703" s="81">
        <v>0.12328</v>
      </c>
      <c r="M1703" s="82"/>
      <c r="N1703" s="83"/>
      <c r="O1703" s="82"/>
      <c r="P1703" s="84"/>
      <c r="Q1703" s="85"/>
      <c r="R1703" s="82"/>
      <c r="S1703" s="82"/>
      <c r="T1703" s="82"/>
      <c r="U1703" s="119" t="s">
        <v>2908</v>
      </c>
      <c r="V1703" s="82"/>
      <c r="W1703" s="82"/>
      <c r="X1703" s="80"/>
      <c r="Y1703" s="79"/>
      <c r="Z1703" s="79"/>
      <c r="AB1703" s="24" t="s">
        <v>294</v>
      </c>
    </row>
    <row r="1704" spans="6:28" s="71" customFormat="1" outlineLevel="4">
      <c r="F1704" s="17">
        <v>782</v>
      </c>
      <c r="G1704" s="18" t="s">
        <v>2906</v>
      </c>
      <c r="H1704" s="72" t="s">
        <v>3608</v>
      </c>
      <c r="I1704" s="72"/>
      <c r="J1704" s="73" t="s">
        <v>2171</v>
      </c>
      <c r="K1704" s="18" t="s">
        <v>2910</v>
      </c>
      <c r="L1704" s="74">
        <v>2.2619999999999998E-2</v>
      </c>
      <c r="M1704" s="21"/>
      <c r="N1704" s="74">
        <f>L1704*(1+M1704/100)</f>
        <v>2.2619999999999998E-2</v>
      </c>
      <c r="O1704" s="145"/>
      <c r="P1704" s="22">
        <f>N1704*O1704</f>
        <v>0</v>
      </c>
      <c r="Q1704" s="75">
        <v>1</v>
      </c>
      <c r="R1704" s="76">
        <f>N1704*Q1704</f>
        <v>2.2619999999999998E-2</v>
      </c>
      <c r="S1704" s="75"/>
      <c r="T1704" s="76">
        <f>N1704*S1704</f>
        <v>0</v>
      </c>
      <c r="U1704" s="22">
        <v>21</v>
      </c>
      <c r="V1704" s="22">
        <f>P1704*(U1704/100)</f>
        <v>0</v>
      </c>
      <c r="W1704" s="22">
        <f>P1704+V1704</f>
        <v>0</v>
      </c>
      <c r="X1704" s="73"/>
      <c r="Y1704" s="72" t="s">
        <v>3135</v>
      </c>
      <c r="Z1704" s="72" t="s">
        <v>2949</v>
      </c>
      <c r="AA1704" s="143" t="s">
        <v>296</v>
      </c>
      <c r="AB1704" s="24" t="s">
        <v>294</v>
      </c>
    </row>
    <row r="1705" spans="6:28" s="77" customFormat="1" outlineLevel="5">
      <c r="F1705" s="78"/>
      <c r="G1705" s="79"/>
      <c r="H1705" s="79"/>
      <c r="I1705" s="79"/>
      <c r="J1705" s="80" t="s">
        <v>2738</v>
      </c>
      <c r="K1705" s="79"/>
      <c r="L1705" s="81">
        <v>2.2619999999999998E-2</v>
      </c>
      <c r="M1705" s="82"/>
      <c r="N1705" s="83"/>
      <c r="O1705" s="82"/>
      <c r="P1705" s="84"/>
      <c r="Q1705" s="85"/>
      <c r="R1705" s="82"/>
      <c r="S1705" s="82"/>
      <c r="T1705" s="82"/>
      <c r="U1705" s="119" t="s">
        <v>2908</v>
      </c>
      <c r="V1705" s="82"/>
      <c r="W1705" s="82"/>
      <c r="X1705" s="80"/>
      <c r="Y1705" s="79"/>
      <c r="Z1705" s="79"/>
      <c r="AB1705" s="24" t="s">
        <v>294</v>
      </c>
    </row>
    <row r="1706" spans="6:28" s="71" customFormat="1" outlineLevel="4">
      <c r="F1706" s="17">
        <v>783</v>
      </c>
      <c r="G1706" s="18" t="s">
        <v>2929</v>
      </c>
      <c r="H1706" s="72" t="s">
        <v>4159</v>
      </c>
      <c r="I1706" s="72"/>
      <c r="J1706" s="73" t="s">
        <v>1383</v>
      </c>
      <c r="K1706" s="18" t="s">
        <v>3000</v>
      </c>
      <c r="L1706" s="74">
        <v>16</v>
      </c>
      <c r="M1706" s="21">
        <v>0</v>
      </c>
      <c r="N1706" s="74">
        <f>L1706*(1+M1706/100)</f>
        <v>16</v>
      </c>
      <c r="O1706" s="145"/>
      <c r="P1706" s="22">
        <f>N1706*O1706</f>
        <v>0</v>
      </c>
      <c r="Q1706" s="75">
        <v>5.8999999999999997E-2</v>
      </c>
      <c r="R1706" s="76">
        <f>N1706*Q1706</f>
        <v>0.94399999999999995</v>
      </c>
      <c r="S1706" s="75"/>
      <c r="T1706" s="76">
        <f>N1706*S1706</f>
        <v>0</v>
      </c>
      <c r="U1706" s="22">
        <v>21</v>
      </c>
      <c r="V1706" s="22">
        <f>P1706*(U1706/100)</f>
        <v>0</v>
      </c>
      <c r="W1706" s="22">
        <f>P1706+V1706</f>
        <v>0</v>
      </c>
      <c r="X1706" s="73"/>
      <c r="Y1706" s="72" t="s">
        <v>3135</v>
      </c>
      <c r="Z1706" s="72" t="s">
        <v>2949</v>
      </c>
      <c r="AA1706" s="143" t="s">
        <v>296</v>
      </c>
      <c r="AB1706" s="24" t="s">
        <v>294</v>
      </c>
    </row>
    <row r="1707" spans="6:28" s="77" customFormat="1" outlineLevel="5">
      <c r="F1707" s="78"/>
      <c r="G1707" s="79"/>
      <c r="H1707" s="79"/>
      <c r="I1707" s="79"/>
      <c r="J1707" s="80" t="s">
        <v>1773</v>
      </c>
      <c r="K1707" s="79"/>
      <c r="L1707" s="81">
        <v>0</v>
      </c>
      <c r="M1707" s="82"/>
      <c r="N1707" s="83"/>
      <c r="O1707" s="82"/>
      <c r="P1707" s="84"/>
      <c r="Q1707" s="85"/>
      <c r="R1707" s="82"/>
      <c r="S1707" s="82"/>
      <c r="T1707" s="82"/>
      <c r="U1707" s="119" t="s">
        <v>2908</v>
      </c>
      <c r="V1707" s="82"/>
      <c r="W1707" s="82"/>
      <c r="X1707" s="80"/>
      <c r="Y1707" s="79"/>
      <c r="Z1707" s="79"/>
      <c r="AB1707" s="24" t="s">
        <v>294</v>
      </c>
    </row>
    <row r="1708" spans="6:28" s="77" customFormat="1" outlineLevel="5">
      <c r="F1708" s="78"/>
      <c r="G1708" s="79"/>
      <c r="H1708" s="79"/>
      <c r="I1708" s="79"/>
      <c r="J1708" s="80" t="s">
        <v>2965</v>
      </c>
      <c r="K1708" s="79"/>
      <c r="L1708" s="81">
        <v>16</v>
      </c>
      <c r="M1708" s="82"/>
      <c r="N1708" s="83"/>
      <c r="O1708" s="82"/>
      <c r="P1708" s="84"/>
      <c r="Q1708" s="85"/>
      <c r="R1708" s="82"/>
      <c r="S1708" s="82"/>
      <c r="T1708" s="82"/>
      <c r="U1708" s="119" t="s">
        <v>2908</v>
      </c>
      <c r="V1708" s="82"/>
      <c r="W1708" s="82"/>
      <c r="X1708" s="80"/>
      <c r="Y1708" s="79"/>
      <c r="Z1708" s="79"/>
      <c r="AB1708" s="24" t="s">
        <v>294</v>
      </c>
    </row>
    <row r="1709" spans="6:28" s="71" customFormat="1" outlineLevel="4">
      <c r="F1709" s="17">
        <v>784</v>
      </c>
      <c r="G1709" s="18" t="s">
        <v>2929</v>
      </c>
      <c r="H1709" s="72" t="s">
        <v>4154</v>
      </c>
      <c r="I1709" s="72"/>
      <c r="J1709" s="73" t="s">
        <v>818</v>
      </c>
      <c r="K1709" s="18" t="s">
        <v>2935</v>
      </c>
      <c r="L1709" s="74">
        <v>1</v>
      </c>
      <c r="M1709" s="21">
        <v>0</v>
      </c>
      <c r="N1709" s="74">
        <f>L1709*(1+M1709/100)</f>
        <v>1</v>
      </c>
      <c r="O1709" s="145"/>
      <c r="P1709" s="22">
        <f>N1709*O1709</f>
        <v>0</v>
      </c>
      <c r="Q1709" s="75">
        <v>0.66785000000000005</v>
      </c>
      <c r="R1709" s="76">
        <f>N1709*Q1709</f>
        <v>0.66785000000000005</v>
      </c>
      <c r="S1709" s="75"/>
      <c r="T1709" s="76">
        <f>N1709*S1709</f>
        <v>0</v>
      </c>
      <c r="U1709" s="22">
        <v>21</v>
      </c>
      <c r="V1709" s="22">
        <f>P1709*(U1709/100)</f>
        <v>0</v>
      </c>
      <c r="W1709" s="22">
        <f>P1709+V1709</f>
        <v>0</v>
      </c>
      <c r="X1709" s="73"/>
      <c r="Y1709" s="72" t="s">
        <v>3135</v>
      </c>
      <c r="Z1709" s="72" t="s">
        <v>2949</v>
      </c>
      <c r="AA1709" s="143" t="s">
        <v>296</v>
      </c>
      <c r="AB1709" s="24" t="s">
        <v>294</v>
      </c>
    </row>
    <row r="1710" spans="6:28" s="71" customFormat="1" outlineLevel="4">
      <c r="F1710" s="17">
        <v>785</v>
      </c>
      <c r="G1710" s="18" t="s">
        <v>2929</v>
      </c>
      <c r="H1710" s="72" t="s">
        <v>4155</v>
      </c>
      <c r="I1710" s="72"/>
      <c r="J1710" s="73" t="s">
        <v>1530</v>
      </c>
      <c r="K1710" s="18" t="s">
        <v>2935</v>
      </c>
      <c r="L1710" s="74">
        <v>1</v>
      </c>
      <c r="M1710" s="21">
        <v>0</v>
      </c>
      <c r="N1710" s="74">
        <f>L1710*(1+M1710/100)</f>
        <v>1</v>
      </c>
      <c r="O1710" s="145"/>
      <c r="P1710" s="22">
        <f>N1710*O1710</f>
        <v>0</v>
      </c>
      <c r="Q1710" s="75">
        <v>1.848E-2</v>
      </c>
      <c r="R1710" s="76">
        <f>N1710*Q1710</f>
        <v>1.848E-2</v>
      </c>
      <c r="S1710" s="75"/>
      <c r="T1710" s="76">
        <f>N1710*S1710</f>
        <v>0</v>
      </c>
      <c r="U1710" s="22">
        <v>21</v>
      </c>
      <c r="V1710" s="22">
        <f>P1710*(U1710/100)</f>
        <v>0</v>
      </c>
      <c r="W1710" s="22">
        <f>P1710+V1710</f>
        <v>0</v>
      </c>
      <c r="X1710" s="73"/>
      <c r="Y1710" s="72" t="s">
        <v>3135</v>
      </c>
      <c r="Z1710" s="72" t="s">
        <v>2949</v>
      </c>
      <c r="AA1710" s="143" t="s">
        <v>296</v>
      </c>
      <c r="AB1710" s="24" t="s">
        <v>294</v>
      </c>
    </row>
    <row r="1711" spans="6:28" s="71" customFormat="1" outlineLevel="4">
      <c r="F1711" s="17">
        <v>786</v>
      </c>
      <c r="G1711" s="18" t="s">
        <v>2929</v>
      </c>
      <c r="H1711" s="72" t="s">
        <v>4156</v>
      </c>
      <c r="I1711" s="72"/>
      <c r="J1711" s="73" t="s">
        <v>1562</v>
      </c>
      <c r="K1711" s="18" t="s">
        <v>2935</v>
      </c>
      <c r="L1711" s="74">
        <v>1</v>
      </c>
      <c r="M1711" s="21">
        <v>0</v>
      </c>
      <c r="N1711" s="74">
        <f>L1711*(1+M1711/100)</f>
        <v>1</v>
      </c>
      <c r="O1711" s="145"/>
      <c r="P1711" s="22">
        <f>N1711*O1711</f>
        <v>0</v>
      </c>
      <c r="Q1711" s="75"/>
      <c r="R1711" s="76">
        <f>N1711*Q1711</f>
        <v>0</v>
      </c>
      <c r="S1711" s="75"/>
      <c r="T1711" s="76">
        <f>N1711*S1711</f>
        <v>0</v>
      </c>
      <c r="U1711" s="22">
        <v>21</v>
      </c>
      <c r="V1711" s="22">
        <f>P1711*(U1711/100)</f>
        <v>0</v>
      </c>
      <c r="W1711" s="22">
        <f>P1711+V1711</f>
        <v>0</v>
      </c>
      <c r="X1711" s="73"/>
      <c r="Y1711" s="72" t="s">
        <v>3135</v>
      </c>
      <c r="Z1711" s="72" t="s">
        <v>2949</v>
      </c>
      <c r="AA1711" s="143" t="s">
        <v>296</v>
      </c>
      <c r="AB1711" s="24" t="s">
        <v>294</v>
      </c>
    </row>
    <row r="1712" spans="6:28" s="71" customFormat="1" outlineLevel="4">
      <c r="F1712" s="17">
        <v>787</v>
      </c>
      <c r="G1712" s="18" t="s">
        <v>2929</v>
      </c>
      <c r="H1712" s="72" t="s">
        <v>4553</v>
      </c>
      <c r="I1712" s="72"/>
      <c r="J1712" s="73" t="s">
        <v>889</v>
      </c>
      <c r="K1712" s="18" t="s">
        <v>2935</v>
      </c>
      <c r="L1712" s="74">
        <v>1</v>
      </c>
      <c r="M1712" s="21">
        <v>0</v>
      </c>
      <c r="N1712" s="74">
        <f>L1712*(1+M1712/100)</f>
        <v>1</v>
      </c>
      <c r="O1712" s="145"/>
      <c r="P1712" s="22">
        <f>N1712*O1712</f>
        <v>0</v>
      </c>
      <c r="Q1712" s="75"/>
      <c r="R1712" s="76">
        <f>N1712*Q1712</f>
        <v>0</v>
      </c>
      <c r="S1712" s="75"/>
      <c r="T1712" s="76">
        <f>N1712*S1712</f>
        <v>0</v>
      </c>
      <c r="U1712" s="22">
        <v>21</v>
      </c>
      <c r="V1712" s="22">
        <f>P1712*(U1712/100)</f>
        <v>0</v>
      </c>
      <c r="W1712" s="22">
        <f>P1712+V1712</f>
        <v>0</v>
      </c>
      <c r="X1712" s="73"/>
      <c r="Y1712" s="72" t="s">
        <v>3135</v>
      </c>
      <c r="Z1712" s="72" t="s">
        <v>2949</v>
      </c>
      <c r="AA1712" s="143" t="s">
        <v>295</v>
      </c>
      <c r="AB1712" s="24" t="s">
        <v>294</v>
      </c>
    </row>
    <row r="1713" spans="6:28" s="120" customFormat="1" ht="12.75" customHeight="1" outlineLevel="4">
      <c r="F1713" s="121"/>
      <c r="G1713" s="122"/>
      <c r="H1713" s="122"/>
      <c r="I1713" s="122"/>
      <c r="J1713" s="123"/>
      <c r="K1713" s="122"/>
      <c r="L1713" s="124"/>
      <c r="M1713" s="125"/>
      <c r="N1713" s="124"/>
      <c r="O1713" s="125"/>
      <c r="P1713" s="126"/>
      <c r="Q1713" s="127"/>
      <c r="R1713" s="125"/>
      <c r="S1713" s="125"/>
      <c r="T1713" s="125"/>
      <c r="U1713" s="128" t="s">
        <v>2908</v>
      </c>
      <c r="V1713" s="125"/>
      <c r="W1713" s="125"/>
      <c r="X1713" s="125"/>
      <c r="Y1713" s="122"/>
      <c r="Z1713" s="122"/>
      <c r="AB1713" s="24" t="s">
        <v>294</v>
      </c>
    </row>
    <row r="1714" spans="6:28" s="120" customFormat="1" ht="12.75" customHeight="1" outlineLevel="3">
      <c r="F1714" s="121"/>
      <c r="G1714" s="122"/>
      <c r="H1714" s="122"/>
      <c r="I1714" s="122"/>
      <c r="J1714" s="123"/>
      <c r="K1714" s="122"/>
      <c r="L1714" s="124"/>
      <c r="M1714" s="125"/>
      <c r="N1714" s="124"/>
      <c r="O1714" s="125"/>
      <c r="P1714" s="126"/>
      <c r="Q1714" s="127"/>
      <c r="R1714" s="125"/>
      <c r="S1714" s="125"/>
      <c r="T1714" s="125"/>
      <c r="U1714" s="128" t="s">
        <v>2908</v>
      </c>
      <c r="V1714" s="125"/>
      <c r="W1714" s="125"/>
      <c r="X1714" s="125"/>
      <c r="Y1714" s="122"/>
      <c r="Z1714" s="122"/>
      <c r="AB1714" s="24" t="s">
        <v>294</v>
      </c>
    </row>
    <row r="1715" spans="6:28" s="51" customFormat="1" ht="18.75" customHeight="1" outlineLevel="2">
      <c r="F1715" s="52"/>
      <c r="G1715" s="53"/>
      <c r="H1715" s="54"/>
      <c r="I1715" s="54"/>
      <c r="J1715" s="54" t="s">
        <v>2072</v>
      </c>
      <c r="K1715" s="53"/>
      <c r="L1715" s="55"/>
      <c r="M1715" s="56"/>
      <c r="N1715" s="55"/>
      <c r="O1715" s="56"/>
      <c r="P1715" s="57">
        <f>SUBTOTAL(9,P1716:P1781)</f>
        <v>0</v>
      </c>
      <c r="Q1715" s="58"/>
      <c r="R1715" s="59">
        <f>SUBTOTAL(9,R1716:R1781)</f>
        <v>2.8340191999999997</v>
      </c>
      <c r="S1715" s="56"/>
      <c r="T1715" s="59">
        <f>SUBTOTAL(9,T1716:T1781)</f>
        <v>0.88089999999999991</v>
      </c>
      <c r="U1715" s="117" t="s">
        <v>2908</v>
      </c>
      <c r="V1715" s="57">
        <f>SUBTOTAL(9,V1716:V1781)</f>
        <v>0</v>
      </c>
      <c r="W1715" s="57">
        <f>SUBTOTAL(9,W1716:W1781)</f>
        <v>0</v>
      </c>
      <c r="X1715" s="60"/>
      <c r="Y1715" s="61"/>
      <c r="Z1715" s="61"/>
      <c r="AB1715" s="24" t="s">
        <v>294</v>
      </c>
    </row>
    <row r="1716" spans="6:28" s="62" customFormat="1" ht="16.5" customHeight="1" outlineLevel="3">
      <c r="F1716" s="63"/>
      <c r="G1716" s="6"/>
      <c r="H1716" s="64"/>
      <c r="I1716" s="64"/>
      <c r="J1716" s="64" t="s">
        <v>1400</v>
      </c>
      <c r="K1716" s="6"/>
      <c r="L1716" s="65"/>
      <c r="M1716" s="66"/>
      <c r="N1716" s="65"/>
      <c r="O1716" s="66"/>
      <c r="P1716" s="67">
        <f>SUBTOTAL(9,P1717:P1740)</f>
        <v>0</v>
      </c>
      <c r="Q1716" s="68"/>
      <c r="R1716" s="69">
        <f>SUBTOTAL(9,R1717:R1740)</f>
        <v>3.0079999999999999E-2</v>
      </c>
      <c r="S1716" s="66"/>
      <c r="T1716" s="69">
        <f>SUBTOTAL(9,T1717:T1740)</f>
        <v>5.1200000000000002E-2</v>
      </c>
      <c r="U1716" s="118" t="s">
        <v>2908</v>
      </c>
      <c r="V1716" s="67">
        <f>SUBTOTAL(9,V1717:V1740)</f>
        <v>0</v>
      </c>
      <c r="W1716" s="67">
        <f>SUBTOTAL(9,W1717:W1740)</f>
        <v>0</v>
      </c>
      <c r="X1716" s="70"/>
      <c r="Y1716" s="26"/>
      <c r="Z1716" s="26"/>
      <c r="AB1716" s="24" t="s">
        <v>294</v>
      </c>
    </row>
    <row r="1717" spans="6:28" s="71" customFormat="1" ht="24" outlineLevel="4">
      <c r="F1717" s="17">
        <v>788</v>
      </c>
      <c r="G1717" s="18" t="s">
        <v>2929</v>
      </c>
      <c r="H1717" s="72" t="s">
        <v>4348</v>
      </c>
      <c r="I1717" s="72"/>
      <c r="J1717" s="73" t="s">
        <v>1070</v>
      </c>
      <c r="K1717" s="18" t="s">
        <v>2935</v>
      </c>
      <c r="L1717" s="74">
        <v>296</v>
      </c>
      <c r="M1717" s="21">
        <v>0</v>
      </c>
      <c r="N1717" s="74">
        <f>L1717*(1+M1717/100)</f>
        <v>296</v>
      </c>
      <c r="O1717" s="145"/>
      <c r="P1717" s="22">
        <f>N1717*O1717</f>
        <v>0</v>
      </c>
      <c r="Q1717" s="75"/>
      <c r="R1717" s="76">
        <f>N1717*Q1717</f>
        <v>0</v>
      </c>
      <c r="S1717" s="75"/>
      <c r="T1717" s="76">
        <f>N1717*S1717</f>
        <v>0</v>
      </c>
      <c r="U1717" s="22">
        <v>21</v>
      </c>
      <c r="V1717" s="22">
        <f>P1717*(U1717/100)</f>
        <v>0</v>
      </c>
      <c r="W1717" s="22">
        <f>P1717+V1717</f>
        <v>0</v>
      </c>
      <c r="X1717" s="73"/>
      <c r="Y1717" s="72" t="s">
        <v>3135</v>
      </c>
      <c r="Z1717" s="72" t="s">
        <v>2950</v>
      </c>
      <c r="AA1717" s="143" t="s">
        <v>296</v>
      </c>
      <c r="AB1717" s="24" t="s">
        <v>294</v>
      </c>
    </row>
    <row r="1718" spans="6:28" s="77" customFormat="1" outlineLevel="5">
      <c r="F1718" s="78"/>
      <c r="G1718" s="79"/>
      <c r="H1718" s="79"/>
      <c r="I1718" s="79"/>
      <c r="J1718" s="80" t="s">
        <v>2923</v>
      </c>
      <c r="K1718" s="79"/>
      <c r="L1718" s="81">
        <v>83</v>
      </c>
      <c r="M1718" s="82"/>
      <c r="N1718" s="83"/>
      <c r="O1718" s="82"/>
      <c r="P1718" s="84"/>
      <c r="Q1718" s="85"/>
      <c r="R1718" s="82"/>
      <c r="S1718" s="82"/>
      <c r="T1718" s="82"/>
      <c r="U1718" s="119" t="s">
        <v>2908</v>
      </c>
      <c r="V1718" s="82"/>
      <c r="W1718" s="82"/>
      <c r="X1718" s="80"/>
      <c r="Y1718" s="79"/>
      <c r="Z1718" s="79"/>
      <c r="AB1718" s="24" t="s">
        <v>294</v>
      </c>
    </row>
    <row r="1719" spans="6:28" s="77" customFormat="1" outlineLevel="5">
      <c r="F1719" s="78"/>
      <c r="G1719" s="79"/>
      <c r="H1719" s="79"/>
      <c r="I1719" s="79"/>
      <c r="J1719" s="80" t="s">
        <v>2922</v>
      </c>
      <c r="K1719" s="79"/>
      <c r="L1719" s="81">
        <v>62</v>
      </c>
      <c r="M1719" s="82"/>
      <c r="N1719" s="83"/>
      <c r="O1719" s="82"/>
      <c r="P1719" s="84"/>
      <c r="Q1719" s="85"/>
      <c r="R1719" s="82"/>
      <c r="S1719" s="82"/>
      <c r="T1719" s="82"/>
      <c r="U1719" s="119" t="s">
        <v>2908</v>
      </c>
      <c r="V1719" s="82"/>
      <c r="W1719" s="82"/>
      <c r="X1719" s="80"/>
      <c r="Y1719" s="79"/>
      <c r="Z1719" s="79"/>
      <c r="AB1719" s="24" t="s">
        <v>294</v>
      </c>
    </row>
    <row r="1720" spans="6:28" s="77" customFormat="1" outlineLevel="5">
      <c r="F1720" s="78"/>
      <c r="G1720" s="79"/>
      <c r="H1720" s="79"/>
      <c r="I1720" s="79"/>
      <c r="J1720" s="80" t="s">
        <v>2923</v>
      </c>
      <c r="K1720" s="79"/>
      <c r="L1720" s="81">
        <v>83</v>
      </c>
      <c r="M1720" s="82"/>
      <c r="N1720" s="83"/>
      <c r="O1720" s="82"/>
      <c r="P1720" s="84"/>
      <c r="Q1720" s="85"/>
      <c r="R1720" s="82"/>
      <c r="S1720" s="82"/>
      <c r="T1720" s="82"/>
      <c r="U1720" s="119" t="s">
        <v>2908</v>
      </c>
      <c r="V1720" s="82"/>
      <c r="W1720" s="82"/>
      <c r="X1720" s="80"/>
      <c r="Y1720" s="79"/>
      <c r="Z1720" s="79"/>
      <c r="AB1720" s="24" t="s">
        <v>294</v>
      </c>
    </row>
    <row r="1721" spans="6:28" s="77" customFormat="1" outlineLevel="5">
      <c r="F1721" s="78"/>
      <c r="G1721" s="79"/>
      <c r="H1721" s="79"/>
      <c r="I1721" s="79"/>
      <c r="J1721" s="80" t="s">
        <v>2921</v>
      </c>
      <c r="K1721" s="79"/>
      <c r="L1721" s="81">
        <v>46</v>
      </c>
      <c r="M1721" s="82"/>
      <c r="N1721" s="83"/>
      <c r="O1721" s="82"/>
      <c r="P1721" s="84"/>
      <c r="Q1721" s="85"/>
      <c r="R1721" s="82"/>
      <c r="S1721" s="82"/>
      <c r="T1721" s="82"/>
      <c r="U1721" s="119" t="s">
        <v>2908</v>
      </c>
      <c r="V1721" s="82"/>
      <c r="W1721" s="82"/>
      <c r="X1721" s="80"/>
      <c r="Y1721" s="79"/>
      <c r="Z1721" s="79"/>
      <c r="AB1721" s="24" t="s">
        <v>294</v>
      </c>
    </row>
    <row r="1722" spans="6:28" s="77" customFormat="1" outlineLevel="5">
      <c r="F1722" s="78"/>
      <c r="G1722" s="79"/>
      <c r="H1722" s="79"/>
      <c r="I1722" s="79"/>
      <c r="J1722" s="80" t="s">
        <v>2920</v>
      </c>
      <c r="K1722" s="79"/>
      <c r="L1722" s="81">
        <v>22</v>
      </c>
      <c r="M1722" s="82"/>
      <c r="N1722" s="83"/>
      <c r="O1722" s="82"/>
      <c r="P1722" s="84"/>
      <c r="Q1722" s="85"/>
      <c r="R1722" s="82"/>
      <c r="S1722" s="82"/>
      <c r="T1722" s="82"/>
      <c r="U1722" s="119" t="s">
        <v>2908</v>
      </c>
      <c r="V1722" s="82"/>
      <c r="W1722" s="82"/>
      <c r="X1722" s="80"/>
      <c r="Y1722" s="79"/>
      <c r="Z1722" s="79"/>
      <c r="AB1722" s="24" t="s">
        <v>294</v>
      </c>
    </row>
    <row r="1723" spans="6:28" s="71" customFormat="1" ht="24" outlineLevel="4">
      <c r="F1723" s="17">
        <v>789</v>
      </c>
      <c r="G1723" s="18" t="s">
        <v>2929</v>
      </c>
      <c r="H1723" s="72" t="s">
        <v>4349</v>
      </c>
      <c r="I1723" s="72"/>
      <c r="J1723" s="73" t="s">
        <v>1091</v>
      </c>
      <c r="K1723" s="18" t="s">
        <v>2935</v>
      </c>
      <c r="L1723" s="74">
        <v>296</v>
      </c>
      <c r="M1723" s="21">
        <v>5900</v>
      </c>
      <c r="N1723" s="74">
        <f>L1723*(1+M1723/100)</f>
        <v>17760</v>
      </c>
      <c r="O1723" s="145"/>
      <c r="P1723" s="22">
        <f>N1723*O1723</f>
        <v>0</v>
      </c>
      <c r="Q1723" s="75"/>
      <c r="R1723" s="76">
        <f>N1723*Q1723</f>
        <v>0</v>
      </c>
      <c r="S1723" s="75"/>
      <c r="T1723" s="76">
        <f>N1723*S1723</f>
        <v>0</v>
      </c>
      <c r="U1723" s="22">
        <v>21</v>
      </c>
      <c r="V1723" s="22">
        <f>P1723*(U1723/100)</f>
        <v>0</v>
      </c>
      <c r="W1723" s="22">
        <f>P1723+V1723</f>
        <v>0</v>
      </c>
      <c r="X1723" s="73"/>
      <c r="Y1723" s="72" t="s">
        <v>3135</v>
      </c>
      <c r="Z1723" s="72" t="s">
        <v>2950</v>
      </c>
      <c r="AA1723" s="143" t="s">
        <v>296</v>
      </c>
      <c r="AB1723" s="24" t="s">
        <v>294</v>
      </c>
    </row>
    <row r="1724" spans="6:28" s="71" customFormat="1" ht="24" outlineLevel="4">
      <c r="F1724" s="17">
        <v>790</v>
      </c>
      <c r="G1724" s="18" t="s">
        <v>2929</v>
      </c>
      <c r="H1724" s="72" t="s">
        <v>4350</v>
      </c>
      <c r="I1724" s="72"/>
      <c r="J1724" s="73" t="s">
        <v>1081</v>
      </c>
      <c r="K1724" s="18" t="s">
        <v>2935</v>
      </c>
      <c r="L1724" s="74">
        <v>296</v>
      </c>
      <c r="M1724" s="21">
        <v>0</v>
      </c>
      <c r="N1724" s="74">
        <f>L1724*(1+M1724/100)</f>
        <v>296</v>
      </c>
      <c r="O1724" s="145"/>
      <c r="P1724" s="22">
        <f>N1724*O1724</f>
        <v>0</v>
      </c>
      <c r="Q1724" s="75"/>
      <c r="R1724" s="76">
        <f>N1724*Q1724</f>
        <v>0</v>
      </c>
      <c r="S1724" s="75"/>
      <c r="T1724" s="76">
        <f>N1724*S1724</f>
        <v>0</v>
      </c>
      <c r="U1724" s="22">
        <v>21</v>
      </c>
      <c r="V1724" s="22">
        <f>P1724*(U1724/100)</f>
        <v>0</v>
      </c>
      <c r="W1724" s="22">
        <f>P1724+V1724</f>
        <v>0</v>
      </c>
      <c r="X1724" s="73"/>
      <c r="Y1724" s="72" t="s">
        <v>3135</v>
      </c>
      <c r="Z1724" s="72" t="s">
        <v>2950</v>
      </c>
      <c r="AA1724" s="143" t="s">
        <v>296</v>
      </c>
      <c r="AB1724" s="24" t="s">
        <v>294</v>
      </c>
    </row>
    <row r="1725" spans="6:28" s="71" customFormat="1" ht="24" outlineLevel="4">
      <c r="F1725" s="17">
        <v>791</v>
      </c>
      <c r="G1725" s="18" t="s">
        <v>2929</v>
      </c>
      <c r="H1725" s="72" t="s">
        <v>4347</v>
      </c>
      <c r="I1725" s="72"/>
      <c r="J1725" s="73" t="s">
        <v>1109</v>
      </c>
      <c r="K1725" s="18" t="s">
        <v>2935</v>
      </c>
      <c r="L1725" s="74">
        <v>64</v>
      </c>
      <c r="M1725" s="21">
        <v>0</v>
      </c>
      <c r="N1725" s="74">
        <f>L1725*(1+M1725/100)</f>
        <v>64</v>
      </c>
      <c r="O1725" s="145"/>
      <c r="P1725" s="22">
        <f>N1725*O1725</f>
        <v>0</v>
      </c>
      <c r="Q1725" s="75">
        <v>4.6999999999999999E-4</v>
      </c>
      <c r="R1725" s="76">
        <f>N1725*Q1725</f>
        <v>3.0079999999999999E-2</v>
      </c>
      <c r="S1725" s="75"/>
      <c r="T1725" s="76">
        <f>N1725*S1725</f>
        <v>0</v>
      </c>
      <c r="U1725" s="22">
        <v>21</v>
      </c>
      <c r="V1725" s="22">
        <f>P1725*(U1725/100)</f>
        <v>0</v>
      </c>
      <c r="W1725" s="22">
        <f>P1725+V1725</f>
        <v>0</v>
      </c>
      <c r="X1725" s="73"/>
      <c r="Y1725" s="72" t="s">
        <v>3135</v>
      </c>
      <c r="Z1725" s="72" t="s">
        <v>2950</v>
      </c>
      <c r="AA1725" s="143" t="s">
        <v>296</v>
      </c>
      <c r="AB1725" s="24" t="s">
        <v>294</v>
      </c>
    </row>
    <row r="1726" spans="6:28" s="77" customFormat="1" outlineLevel="5">
      <c r="F1726" s="78"/>
      <c r="G1726" s="79"/>
      <c r="H1726" s="79"/>
      <c r="I1726" s="79"/>
      <c r="J1726" s="80" t="s">
        <v>2666</v>
      </c>
      <c r="K1726" s="79"/>
      <c r="L1726" s="81">
        <v>64</v>
      </c>
      <c r="M1726" s="82"/>
      <c r="N1726" s="83"/>
      <c r="O1726" s="82"/>
      <c r="P1726" s="84"/>
      <c r="Q1726" s="85"/>
      <c r="R1726" s="82"/>
      <c r="S1726" s="82"/>
      <c r="T1726" s="82"/>
      <c r="U1726" s="119" t="s">
        <v>2908</v>
      </c>
      <c r="V1726" s="82"/>
      <c r="W1726" s="82"/>
      <c r="X1726" s="80"/>
      <c r="Y1726" s="79"/>
      <c r="Z1726" s="79"/>
      <c r="AB1726" s="24" t="s">
        <v>294</v>
      </c>
    </row>
    <row r="1727" spans="6:28" s="71" customFormat="1" outlineLevel="4">
      <c r="F1727" s="17">
        <v>792</v>
      </c>
      <c r="G1727" s="18" t="s">
        <v>2929</v>
      </c>
      <c r="H1727" s="72" t="s">
        <v>1691</v>
      </c>
      <c r="I1727" s="72"/>
      <c r="J1727" s="73" t="s">
        <v>1476</v>
      </c>
      <c r="K1727" s="18" t="s">
        <v>2935</v>
      </c>
      <c r="L1727" s="74">
        <v>64</v>
      </c>
      <c r="M1727" s="21">
        <v>0</v>
      </c>
      <c r="N1727" s="74">
        <f>L1727*(1+M1727/100)</f>
        <v>64</v>
      </c>
      <c r="O1727" s="145"/>
      <c r="P1727" s="22">
        <f>N1727*O1727</f>
        <v>0</v>
      </c>
      <c r="Q1727" s="75"/>
      <c r="R1727" s="76">
        <f>N1727*Q1727</f>
        <v>0</v>
      </c>
      <c r="S1727" s="75">
        <v>8.0000000000000004E-4</v>
      </c>
      <c r="T1727" s="76">
        <f>N1727*S1727</f>
        <v>5.1200000000000002E-2</v>
      </c>
      <c r="U1727" s="22">
        <v>21</v>
      </c>
      <c r="V1727" s="22">
        <f>P1727*(U1727/100)</f>
        <v>0</v>
      </c>
      <c r="W1727" s="22">
        <f>P1727+V1727</f>
        <v>0</v>
      </c>
      <c r="X1727" s="73"/>
      <c r="Y1727" s="72" t="s">
        <v>3135</v>
      </c>
      <c r="Z1727" s="72" t="s">
        <v>2950</v>
      </c>
      <c r="AA1727" s="143" t="s">
        <v>295</v>
      </c>
      <c r="AB1727" s="24" t="s">
        <v>294</v>
      </c>
    </row>
    <row r="1728" spans="6:28" s="71" customFormat="1" outlineLevel="4">
      <c r="F1728" s="17">
        <v>793</v>
      </c>
      <c r="G1728" s="18" t="s">
        <v>2929</v>
      </c>
      <c r="H1728" s="72" t="s">
        <v>4357</v>
      </c>
      <c r="I1728" s="72"/>
      <c r="J1728" s="73" t="s">
        <v>1445</v>
      </c>
      <c r="K1728" s="18" t="s">
        <v>3092</v>
      </c>
      <c r="L1728" s="74">
        <v>5</v>
      </c>
      <c r="M1728" s="21"/>
      <c r="N1728" s="74">
        <f>L1728*(1+M1728/100)</f>
        <v>5</v>
      </c>
      <c r="O1728" s="145"/>
      <c r="P1728" s="22">
        <f>N1728*O1728</f>
        <v>0</v>
      </c>
      <c r="Q1728" s="75"/>
      <c r="R1728" s="76">
        <f>N1728*Q1728</f>
        <v>0</v>
      </c>
      <c r="S1728" s="75"/>
      <c r="T1728" s="76">
        <f>N1728*S1728</f>
        <v>0</v>
      </c>
      <c r="U1728" s="22">
        <v>21</v>
      </c>
      <c r="V1728" s="22">
        <f>P1728*(U1728/100)</f>
        <v>0</v>
      </c>
      <c r="W1728" s="22">
        <f>P1728+V1728</f>
        <v>0</v>
      </c>
      <c r="X1728" s="73"/>
      <c r="Y1728" s="72" t="s">
        <v>3135</v>
      </c>
      <c r="Z1728" s="72" t="s">
        <v>2950</v>
      </c>
      <c r="AA1728" s="143" t="s">
        <v>296</v>
      </c>
      <c r="AB1728" s="24" t="s">
        <v>294</v>
      </c>
    </row>
    <row r="1729" spans="6:28" s="77" customFormat="1" outlineLevel="5">
      <c r="F1729" s="78"/>
      <c r="G1729" s="79"/>
      <c r="H1729" s="79"/>
      <c r="I1729" s="79"/>
      <c r="J1729" s="80" t="s">
        <v>1974</v>
      </c>
      <c r="K1729" s="79"/>
      <c r="L1729" s="81">
        <v>1</v>
      </c>
      <c r="M1729" s="82"/>
      <c r="N1729" s="83"/>
      <c r="O1729" s="82"/>
      <c r="P1729" s="84"/>
      <c r="Q1729" s="85"/>
      <c r="R1729" s="82"/>
      <c r="S1729" s="82"/>
      <c r="T1729" s="82"/>
      <c r="U1729" s="119" t="s">
        <v>2908</v>
      </c>
      <c r="V1729" s="82"/>
      <c r="W1729" s="82"/>
      <c r="X1729" s="80"/>
      <c r="Y1729" s="79"/>
      <c r="Z1729" s="79"/>
      <c r="AB1729" s="24" t="s">
        <v>294</v>
      </c>
    </row>
    <row r="1730" spans="6:28" s="77" customFormat="1" outlineLevel="5">
      <c r="F1730" s="78"/>
      <c r="G1730" s="79"/>
      <c r="H1730" s="79"/>
      <c r="I1730" s="79"/>
      <c r="J1730" s="80" t="s">
        <v>1975</v>
      </c>
      <c r="K1730" s="79"/>
      <c r="L1730" s="81">
        <v>1</v>
      </c>
      <c r="M1730" s="82"/>
      <c r="N1730" s="83"/>
      <c r="O1730" s="82"/>
      <c r="P1730" s="84"/>
      <c r="Q1730" s="85"/>
      <c r="R1730" s="82"/>
      <c r="S1730" s="82"/>
      <c r="T1730" s="82"/>
      <c r="U1730" s="119" t="s">
        <v>2908</v>
      </c>
      <c r="V1730" s="82"/>
      <c r="W1730" s="82"/>
      <c r="X1730" s="80"/>
      <c r="Y1730" s="79"/>
      <c r="Z1730" s="79"/>
      <c r="AB1730" s="24" t="s">
        <v>294</v>
      </c>
    </row>
    <row r="1731" spans="6:28" s="77" customFormat="1" outlineLevel="5">
      <c r="F1731" s="78"/>
      <c r="G1731" s="79"/>
      <c r="H1731" s="79"/>
      <c r="I1731" s="79"/>
      <c r="J1731" s="80" t="s">
        <v>1976</v>
      </c>
      <c r="K1731" s="79"/>
      <c r="L1731" s="81">
        <v>1</v>
      </c>
      <c r="M1731" s="82"/>
      <c r="N1731" s="83"/>
      <c r="O1731" s="82"/>
      <c r="P1731" s="84"/>
      <c r="Q1731" s="85"/>
      <c r="R1731" s="82"/>
      <c r="S1731" s="82"/>
      <c r="T1731" s="82"/>
      <c r="U1731" s="119" t="s">
        <v>2908</v>
      </c>
      <c r="V1731" s="82"/>
      <c r="W1731" s="82"/>
      <c r="X1731" s="80"/>
      <c r="Y1731" s="79"/>
      <c r="Z1731" s="79"/>
      <c r="AB1731" s="24" t="s">
        <v>294</v>
      </c>
    </row>
    <row r="1732" spans="6:28" s="77" customFormat="1" outlineLevel="5">
      <c r="F1732" s="78"/>
      <c r="G1732" s="79"/>
      <c r="H1732" s="79"/>
      <c r="I1732" s="79"/>
      <c r="J1732" s="80" t="s">
        <v>1977</v>
      </c>
      <c r="K1732" s="79"/>
      <c r="L1732" s="81">
        <v>1</v>
      </c>
      <c r="M1732" s="82"/>
      <c r="N1732" s="83"/>
      <c r="O1732" s="82"/>
      <c r="P1732" s="84"/>
      <c r="Q1732" s="85"/>
      <c r="R1732" s="82"/>
      <c r="S1732" s="82"/>
      <c r="T1732" s="82"/>
      <c r="U1732" s="119" t="s">
        <v>2908</v>
      </c>
      <c r="V1732" s="82"/>
      <c r="W1732" s="82"/>
      <c r="X1732" s="80"/>
      <c r="Y1732" s="79"/>
      <c r="Z1732" s="79"/>
      <c r="AB1732" s="24" t="s">
        <v>294</v>
      </c>
    </row>
    <row r="1733" spans="6:28" s="77" customFormat="1" outlineLevel="5">
      <c r="F1733" s="78"/>
      <c r="G1733" s="79"/>
      <c r="H1733" s="79"/>
      <c r="I1733" s="79"/>
      <c r="J1733" s="80" t="s">
        <v>1978</v>
      </c>
      <c r="K1733" s="79"/>
      <c r="L1733" s="81">
        <v>1</v>
      </c>
      <c r="M1733" s="82"/>
      <c r="N1733" s="83"/>
      <c r="O1733" s="82"/>
      <c r="P1733" s="84"/>
      <c r="Q1733" s="85"/>
      <c r="R1733" s="82"/>
      <c r="S1733" s="82"/>
      <c r="T1733" s="82"/>
      <c r="U1733" s="119" t="s">
        <v>2908</v>
      </c>
      <c r="V1733" s="82"/>
      <c r="W1733" s="82"/>
      <c r="X1733" s="80"/>
      <c r="Y1733" s="79"/>
      <c r="Z1733" s="79"/>
      <c r="AB1733" s="24" t="s">
        <v>294</v>
      </c>
    </row>
    <row r="1734" spans="6:28" s="71" customFormat="1" outlineLevel="4">
      <c r="F1734" s="17">
        <v>794</v>
      </c>
      <c r="G1734" s="18" t="s">
        <v>2929</v>
      </c>
      <c r="H1734" s="72" t="s">
        <v>4360</v>
      </c>
      <c r="I1734" s="72"/>
      <c r="J1734" s="73" t="s">
        <v>937</v>
      </c>
      <c r="K1734" s="18" t="s">
        <v>3092</v>
      </c>
      <c r="L1734" s="74">
        <v>5</v>
      </c>
      <c r="M1734" s="21">
        <v>1300</v>
      </c>
      <c r="N1734" s="74">
        <f>L1734*(1+M1734/100)</f>
        <v>70</v>
      </c>
      <c r="O1734" s="145"/>
      <c r="P1734" s="22">
        <f>N1734*O1734</f>
        <v>0</v>
      </c>
      <c r="Q1734" s="75"/>
      <c r="R1734" s="76">
        <f>N1734*Q1734</f>
        <v>0</v>
      </c>
      <c r="S1734" s="75"/>
      <c r="T1734" s="76">
        <f>N1734*S1734</f>
        <v>0</v>
      </c>
      <c r="U1734" s="22">
        <v>21</v>
      </c>
      <c r="V1734" s="22">
        <f>P1734*(U1734/100)</f>
        <v>0</v>
      </c>
      <c r="W1734" s="22">
        <f>P1734+V1734</f>
        <v>0</v>
      </c>
      <c r="X1734" s="73"/>
      <c r="Y1734" s="72" t="s">
        <v>3135</v>
      </c>
      <c r="Z1734" s="72" t="s">
        <v>2950</v>
      </c>
      <c r="AA1734" s="143" t="s">
        <v>296</v>
      </c>
      <c r="AB1734" s="24" t="s">
        <v>294</v>
      </c>
    </row>
    <row r="1735" spans="6:28" s="71" customFormat="1" outlineLevel="4">
      <c r="F1735" s="17">
        <v>795</v>
      </c>
      <c r="G1735" s="18" t="s">
        <v>2929</v>
      </c>
      <c r="H1735" s="72" t="s">
        <v>4363</v>
      </c>
      <c r="I1735" s="72"/>
      <c r="J1735" s="73" t="s">
        <v>1471</v>
      </c>
      <c r="K1735" s="18" t="s">
        <v>3092</v>
      </c>
      <c r="L1735" s="74">
        <v>5</v>
      </c>
      <c r="M1735" s="21">
        <v>0</v>
      </c>
      <c r="N1735" s="74">
        <f>L1735*(1+M1735/100)</f>
        <v>5</v>
      </c>
      <c r="O1735" s="145"/>
      <c r="P1735" s="22">
        <f>N1735*O1735</f>
        <v>0</v>
      </c>
      <c r="Q1735" s="75"/>
      <c r="R1735" s="76">
        <f>N1735*Q1735</f>
        <v>0</v>
      </c>
      <c r="S1735" s="75"/>
      <c r="T1735" s="76">
        <f>N1735*S1735</f>
        <v>0</v>
      </c>
      <c r="U1735" s="22">
        <v>21</v>
      </c>
      <c r="V1735" s="22">
        <f>P1735*(U1735/100)</f>
        <v>0</v>
      </c>
      <c r="W1735" s="22">
        <f>P1735+V1735</f>
        <v>0</v>
      </c>
      <c r="X1735" s="73"/>
      <c r="Y1735" s="72" t="s">
        <v>3135</v>
      </c>
      <c r="Z1735" s="72" t="s">
        <v>2950</v>
      </c>
      <c r="AA1735" s="143" t="s">
        <v>296</v>
      </c>
      <c r="AB1735" s="24" t="s">
        <v>294</v>
      </c>
    </row>
    <row r="1736" spans="6:28" s="71" customFormat="1" outlineLevel="4">
      <c r="F1736" s="17">
        <v>796</v>
      </c>
      <c r="G1736" s="18" t="s">
        <v>2929</v>
      </c>
      <c r="H1736" s="72" t="s">
        <v>4358</v>
      </c>
      <c r="I1736" s="72"/>
      <c r="J1736" s="73" t="s">
        <v>1446</v>
      </c>
      <c r="K1736" s="18" t="s">
        <v>3092</v>
      </c>
      <c r="L1736" s="74">
        <v>1</v>
      </c>
      <c r="M1736" s="21"/>
      <c r="N1736" s="74">
        <f>L1736*(1+M1736/100)</f>
        <v>1</v>
      </c>
      <c r="O1736" s="145"/>
      <c r="P1736" s="22">
        <f>N1736*O1736</f>
        <v>0</v>
      </c>
      <c r="Q1736" s="75"/>
      <c r="R1736" s="76">
        <f>N1736*Q1736</f>
        <v>0</v>
      </c>
      <c r="S1736" s="75"/>
      <c r="T1736" s="76">
        <f>N1736*S1736</f>
        <v>0</v>
      </c>
      <c r="U1736" s="22">
        <v>21</v>
      </c>
      <c r="V1736" s="22">
        <f>P1736*(U1736/100)</f>
        <v>0</v>
      </c>
      <c r="W1736" s="22">
        <f>P1736+V1736</f>
        <v>0</v>
      </c>
      <c r="X1736" s="73"/>
      <c r="Y1736" s="72" t="s">
        <v>3135</v>
      </c>
      <c r="Z1736" s="72" t="s">
        <v>2950</v>
      </c>
      <c r="AA1736" s="143" t="s">
        <v>296</v>
      </c>
      <c r="AB1736" s="24" t="s">
        <v>294</v>
      </c>
    </row>
    <row r="1737" spans="6:28" s="77" customFormat="1" outlineLevel="5">
      <c r="F1737" s="78"/>
      <c r="G1737" s="79"/>
      <c r="H1737" s="79"/>
      <c r="I1737" s="79"/>
      <c r="J1737" s="80" t="s">
        <v>1979</v>
      </c>
      <c r="K1737" s="79"/>
      <c r="L1737" s="81">
        <v>1</v>
      </c>
      <c r="M1737" s="82"/>
      <c r="N1737" s="83"/>
      <c r="O1737" s="82"/>
      <c r="P1737" s="84"/>
      <c r="Q1737" s="85"/>
      <c r="R1737" s="82"/>
      <c r="S1737" s="82"/>
      <c r="T1737" s="82"/>
      <c r="U1737" s="119" t="s">
        <v>2908</v>
      </c>
      <c r="V1737" s="82"/>
      <c r="W1737" s="82"/>
      <c r="X1737" s="80"/>
      <c r="Y1737" s="79"/>
      <c r="Z1737" s="79"/>
      <c r="AB1737" s="24" t="s">
        <v>294</v>
      </c>
    </row>
    <row r="1738" spans="6:28" s="71" customFormat="1" outlineLevel="4">
      <c r="F1738" s="17">
        <v>797</v>
      </c>
      <c r="G1738" s="18" t="s">
        <v>2929</v>
      </c>
      <c r="H1738" s="72" t="s">
        <v>4361</v>
      </c>
      <c r="I1738" s="72"/>
      <c r="J1738" s="73" t="s">
        <v>938</v>
      </c>
      <c r="K1738" s="18" t="s">
        <v>3092</v>
      </c>
      <c r="L1738" s="74">
        <v>1</v>
      </c>
      <c r="M1738" s="21">
        <v>1300</v>
      </c>
      <c r="N1738" s="74">
        <f>L1738*(1+M1738/100)</f>
        <v>14</v>
      </c>
      <c r="O1738" s="145"/>
      <c r="P1738" s="22">
        <f>N1738*O1738</f>
        <v>0</v>
      </c>
      <c r="Q1738" s="75"/>
      <c r="R1738" s="76">
        <f>N1738*Q1738</f>
        <v>0</v>
      </c>
      <c r="S1738" s="75"/>
      <c r="T1738" s="76">
        <f>N1738*S1738</f>
        <v>0</v>
      </c>
      <c r="U1738" s="22">
        <v>21</v>
      </c>
      <c r="V1738" s="22">
        <f>P1738*(U1738/100)</f>
        <v>0</v>
      </c>
      <c r="W1738" s="22">
        <f>P1738+V1738</f>
        <v>0</v>
      </c>
      <c r="X1738" s="73"/>
      <c r="Y1738" s="72" t="s">
        <v>3135</v>
      </c>
      <c r="Z1738" s="72" t="s">
        <v>2950</v>
      </c>
      <c r="AA1738" s="143" t="s">
        <v>296</v>
      </c>
      <c r="AB1738" s="24" t="s">
        <v>294</v>
      </c>
    </row>
    <row r="1739" spans="6:28" s="71" customFormat="1" outlineLevel="4">
      <c r="F1739" s="17">
        <v>798</v>
      </c>
      <c r="G1739" s="18" t="s">
        <v>2929</v>
      </c>
      <c r="H1739" s="72" t="s">
        <v>4364</v>
      </c>
      <c r="I1739" s="72"/>
      <c r="J1739" s="73" t="s">
        <v>1472</v>
      </c>
      <c r="K1739" s="18" t="s">
        <v>3092</v>
      </c>
      <c r="L1739" s="74">
        <v>1</v>
      </c>
      <c r="M1739" s="21">
        <v>0</v>
      </c>
      <c r="N1739" s="74">
        <f>L1739*(1+M1739/100)</f>
        <v>1</v>
      </c>
      <c r="O1739" s="145"/>
      <c r="P1739" s="22">
        <f>N1739*O1739</f>
        <v>0</v>
      </c>
      <c r="Q1739" s="75"/>
      <c r="R1739" s="76">
        <f>N1739*Q1739</f>
        <v>0</v>
      </c>
      <c r="S1739" s="75"/>
      <c r="T1739" s="76">
        <f>N1739*S1739</f>
        <v>0</v>
      </c>
      <c r="U1739" s="22">
        <v>21</v>
      </c>
      <c r="V1739" s="22">
        <f>P1739*(U1739/100)</f>
        <v>0</v>
      </c>
      <c r="W1739" s="22">
        <f>P1739+V1739</f>
        <v>0</v>
      </c>
      <c r="X1739" s="73"/>
      <c r="Y1739" s="72" t="s">
        <v>3135</v>
      </c>
      <c r="Z1739" s="72" t="s">
        <v>2950</v>
      </c>
      <c r="AA1739" s="143" t="s">
        <v>296</v>
      </c>
      <c r="AB1739" s="24" t="s">
        <v>294</v>
      </c>
    </row>
    <row r="1740" spans="6:28" s="120" customFormat="1" ht="12.75" customHeight="1" outlineLevel="4">
      <c r="F1740" s="121"/>
      <c r="G1740" s="122"/>
      <c r="H1740" s="122"/>
      <c r="I1740" s="122"/>
      <c r="J1740" s="123"/>
      <c r="K1740" s="122"/>
      <c r="L1740" s="124"/>
      <c r="M1740" s="125"/>
      <c r="N1740" s="124"/>
      <c r="O1740" s="125"/>
      <c r="P1740" s="126"/>
      <c r="Q1740" s="127"/>
      <c r="R1740" s="125"/>
      <c r="S1740" s="125"/>
      <c r="T1740" s="125"/>
      <c r="U1740" s="128" t="s">
        <v>2908</v>
      </c>
      <c r="V1740" s="125"/>
      <c r="W1740" s="125"/>
      <c r="X1740" s="125"/>
      <c r="Y1740" s="122"/>
      <c r="Z1740" s="122"/>
      <c r="AB1740" s="24" t="s">
        <v>294</v>
      </c>
    </row>
    <row r="1741" spans="6:28" s="62" customFormat="1" ht="16.5" customHeight="1" outlineLevel="3">
      <c r="F1741" s="63"/>
      <c r="G1741" s="6"/>
      <c r="H1741" s="64"/>
      <c r="I1741" s="64"/>
      <c r="J1741" s="64" t="s">
        <v>1470</v>
      </c>
      <c r="K1741" s="6"/>
      <c r="L1741" s="65"/>
      <c r="M1741" s="66"/>
      <c r="N1741" s="65"/>
      <c r="O1741" s="66"/>
      <c r="P1741" s="67">
        <f>SUBTOTAL(9,P1742:P1750)</f>
        <v>0</v>
      </c>
      <c r="Q1741" s="68"/>
      <c r="R1741" s="69">
        <f>SUBTOTAL(9,R1742:R1750)</f>
        <v>9.6332000000000015E-3</v>
      </c>
      <c r="S1741" s="66"/>
      <c r="T1741" s="69">
        <f>SUBTOTAL(9,T1742:T1750)</f>
        <v>0</v>
      </c>
      <c r="U1741" s="118" t="s">
        <v>2908</v>
      </c>
      <c r="V1741" s="67">
        <f>SUBTOTAL(9,V1742:V1750)</f>
        <v>0</v>
      </c>
      <c r="W1741" s="67">
        <f>SUBTOTAL(9,W1742:W1750)</f>
        <v>0</v>
      </c>
      <c r="X1741" s="70"/>
      <c r="Y1741" s="26"/>
      <c r="Z1741" s="26"/>
      <c r="AB1741" s="24" t="s">
        <v>294</v>
      </c>
    </row>
    <row r="1742" spans="6:28" s="71" customFormat="1" outlineLevel="4">
      <c r="F1742" s="17">
        <v>799</v>
      </c>
      <c r="G1742" s="18" t="s">
        <v>2929</v>
      </c>
      <c r="H1742" s="72" t="s">
        <v>4366</v>
      </c>
      <c r="I1742" s="72"/>
      <c r="J1742" s="73" t="s">
        <v>785</v>
      </c>
      <c r="K1742" s="18" t="s">
        <v>2935</v>
      </c>
      <c r="L1742" s="74">
        <v>155.77000000000001</v>
      </c>
      <c r="M1742" s="21"/>
      <c r="N1742" s="74">
        <f>L1742*(1+M1742/100)</f>
        <v>155.77000000000001</v>
      </c>
      <c r="O1742" s="145"/>
      <c r="P1742" s="22">
        <f>N1742*O1742</f>
        <v>0</v>
      </c>
      <c r="Q1742" s="75">
        <v>4.0000000000000003E-5</v>
      </c>
      <c r="R1742" s="76">
        <f>N1742*Q1742</f>
        <v>6.2308000000000007E-3</v>
      </c>
      <c r="S1742" s="75"/>
      <c r="T1742" s="76">
        <f>N1742*S1742</f>
        <v>0</v>
      </c>
      <c r="U1742" s="22">
        <v>21</v>
      </c>
      <c r="V1742" s="22">
        <f>P1742*(U1742/100)</f>
        <v>0</v>
      </c>
      <c r="W1742" s="22">
        <f>P1742+V1742</f>
        <v>0</v>
      </c>
      <c r="X1742" s="73"/>
      <c r="Y1742" s="72" t="s">
        <v>3135</v>
      </c>
      <c r="Z1742" s="72" t="s">
        <v>2950</v>
      </c>
      <c r="AA1742" s="143" t="s">
        <v>296</v>
      </c>
      <c r="AB1742" s="24" t="s">
        <v>294</v>
      </c>
    </row>
    <row r="1743" spans="6:28" s="77" customFormat="1" outlineLevel="5">
      <c r="F1743" s="78"/>
      <c r="G1743" s="79"/>
      <c r="H1743" s="79"/>
      <c r="I1743" s="79"/>
      <c r="J1743" s="80" t="s">
        <v>2153</v>
      </c>
      <c r="K1743" s="79"/>
      <c r="L1743" s="81">
        <v>32.71</v>
      </c>
      <c r="M1743" s="82"/>
      <c r="N1743" s="83"/>
      <c r="O1743" s="82"/>
      <c r="P1743" s="84"/>
      <c r="Q1743" s="85"/>
      <c r="R1743" s="82"/>
      <c r="S1743" s="82"/>
      <c r="T1743" s="82"/>
      <c r="U1743" s="119" t="s">
        <v>2908</v>
      </c>
      <c r="V1743" s="82"/>
      <c r="W1743" s="82"/>
      <c r="X1743" s="80"/>
      <c r="Y1743" s="79"/>
      <c r="Z1743" s="79"/>
      <c r="AB1743" s="24" t="s">
        <v>294</v>
      </c>
    </row>
    <row r="1744" spans="6:28" s="77" customFormat="1" outlineLevel="5">
      <c r="F1744" s="78"/>
      <c r="G1744" s="79"/>
      <c r="H1744" s="79"/>
      <c r="I1744" s="79"/>
      <c r="J1744" s="80" t="s">
        <v>2154</v>
      </c>
      <c r="K1744" s="79"/>
      <c r="L1744" s="81">
        <v>42.21</v>
      </c>
      <c r="M1744" s="82"/>
      <c r="N1744" s="83"/>
      <c r="O1744" s="82"/>
      <c r="P1744" s="84"/>
      <c r="Q1744" s="85"/>
      <c r="R1744" s="82"/>
      <c r="S1744" s="82"/>
      <c r="T1744" s="82"/>
      <c r="U1744" s="119" t="s">
        <v>2908</v>
      </c>
      <c r="V1744" s="82"/>
      <c r="W1744" s="82"/>
      <c r="X1744" s="80"/>
      <c r="Y1744" s="79"/>
      <c r="Z1744" s="79"/>
      <c r="AB1744" s="24" t="s">
        <v>294</v>
      </c>
    </row>
    <row r="1745" spans="6:28" s="77" customFormat="1" outlineLevel="5">
      <c r="F1745" s="78"/>
      <c r="G1745" s="79"/>
      <c r="H1745" s="79"/>
      <c r="I1745" s="79"/>
      <c r="J1745" s="80" t="s">
        <v>2155</v>
      </c>
      <c r="K1745" s="79"/>
      <c r="L1745" s="81">
        <v>12.04</v>
      </c>
      <c r="M1745" s="82"/>
      <c r="N1745" s="83"/>
      <c r="O1745" s="82"/>
      <c r="P1745" s="84"/>
      <c r="Q1745" s="85"/>
      <c r="R1745" s="82"/>
      <c r="S1745" s="82"/>
      <c r="T1745" s="82"/>
      <c r="U1745" s="119" t="s">
        <v>2908</v>
      </c>
      <c r="V1745" s="82"/>
      <c r="W1745" s="82"/>
      <c r="X1745" s="80"/>
      <c r="Y1745" s="79"/>
      <c r="Z1745" s="79"/>
      <c r="AB1745" s="24" t="s">
        <v>294</v>
      </c>
    </row>
    <row r="1746" spans="6:28" s="77" customFormat="1" outlineLevel="5">
      <c r="F1746" s="78"/>
      <c r="G1746" s="79"/>
      <c r="H1746" s="79"/>
      <c r="I1746" s="79"/>
      <c r="J1746" s="80" t="s">
        <v>2156</v>
      </c>
      <c r="K1746" s="79"/>
      <c r="L1746" s="81">
        <v>27.19</v>
      </c>
      <c r="M1746" s="82"/>
      <c r="N1746" s="83"/>
      <c r="O1746" s="82"/>
      <c r="P1746" s="84"/>
      <c r="Q1746" s="85"/>
      <c r="R1746" s="82"/>
      <c r="S1746" s="82"/>
      <c r="T1746" s="82"/>
      <c r="U1746" s="119" t="s">
        <v>2908</v>
      </c>
      <c r="V1746" s="82"/>
      <c r="W1746" s="82"/>
      <c r="X1746" s="80"/>
      <c r="Y1746" s="79"/>
      <c r="Z1746" s="79"/>
      <c r="AB1746" s="24" t="s">
        <v>294</v>
      </c>
    </row>
    <row r="1747" spans="6:28" s="77" customFormat="1" outlineLevel="5">
      <c r="F1747" s="78"/>
      <c r="G1747" s="79"/>
      <c r="H1747" s="79"/>
      <c r="I1747" s="79"/>
      <c r="J1747" s="80" t="s">
        <v>2157</v>
      </c>
      <c r="K1747" s="79"/>
      <c r="L1747" s="81">
        <v>41.62</v>
      </c>
      <c r="M1747" s="82"/>
      <c r="N1747" s="83"/>
      <c r="O1747" s="82"/>
      <c r="P1747" s="84"/>
      <c r="Q1747" s="85"/>
      <c r="R1747" s="82"/>
      <c r="S1747" s="82"/>
      <c r="T1747" s="82"/>
      <c r="U1747" s="119" t="s">
        <v>2908</v>
      </c>
      <c r="V1747" s="82"/>
      <c r="W1747" s="82"/>
      <c r="X1747" s="80"/>
      <c r="Y1747" s="79"/>
      <c r="Z1747" s="79"/>
      <c r="AB1747" s="24" t="s">
        <v>294</v>
      </c>
    </row>
    <row r="1748" spans="6:28" s="71" customFormat="1" outlineLevel="4">
      <c r="F1748" s="17">
        <v>800</v>
      </c>
      <c r="G1748" s="18" t="s">
        <v>2929</v>
      </c>
      <c r="H1748" s="72" t="s">
        <v>4367</v>
      </c>
      <c r="I1748" s="72"/>
      <c r="J1748" s="73" t="s">
        <v>812</v>
      </c>
      <c r="K1748" s="18" t="s">
        <v>2935</v>
      </c>
      <c r="L1748" s="74">
        <v>85.06</v>
      </c>
      <c r="M1748" s="21"/>
      <c r="N1748" s="74">
        <f>L1748*(1+M1748/100)</f>
        <v>85.06</v>
      </c>
      <c r="O1748" s="145"/>
      <c r="P1748" s="22">
        <f>N1748*O1748</f>
        <v>0</v>
      </c>
      <c r="Q1748" s="75">
        <v>4.0000000000000003E-5</v>
      </c>
      <c r="R1748" s="76">
        <f>N1748*Q1748</f>
        <v>3.4024000000000003E-3</v>
      </c>
      <c r="S1748" s="75"/>
      <c r="T1748" s="76">
        <f>N1748*S1748</f>
        <v>0</v>
      </c>
      <c r="U1748" s="22">
        <v>21</v>
      </c>
      <c r="V1748" s="22">
        <f>P1748*(U1748/100)</f>
        <v>0</v>
      </c>
      <c r="W1748" s="22">
        <f>P1748+V1748</f>
        <v>0</v>
      </c>
      <c r="X1748" s="73"/>
      <c r="Y1748" s="72" t="s">
        <v>3135</v>
      </c>
      <c r="Z1748" s="72" t="s">
        <v>2950</v>
      </c>
      <c r="AA1748" s="143" t="s">
        <v>296</v>
      </c>
      <c r="AB1748" s="24" t="s">
        <v>294</v>
      </c>
    </row>
    <row r="1749" spans="6:28" s="77" customFormat="1" outlineLevel="5">
      <c r="F1749" s="78"/>
      <c r="G1749" s="79"/>
      <c r="H1749" s="79"/>
      <c r="I1749" s="79"/>
      <c r="J1749" s="80" t="s">
        <v>2158</v>
      </c>
      <c r="K1749" s="79"/>
      <c r="L1749" s="81">
        <v>85.06</v>
      </c>
      <c r="M1749" s="82"/>
      <c r="N1749" s="83"/>
      <c r="O1749" s="82"/>
      <c r="P1749" s="84"/>
      <c r="Q1749" s="85"/>
      <c r="R1749" s="82"/>
      <c r="S1749" s="82"/>
      <c r="T1749" s="82"/>
      <c r="U1749" s="119" t="s">
        <v>2908</v>
      </c>
      <c r="V1749" s="82"/>
      <c r="W1749" s="82"/>
      <c r="X1749" s="80"/>
      <c r="Y1749" s="79"/>
      <c r="Z1749" s="79"/>
      <c r="AB1749" s="24" t="s">
        <v>294</v>
      </c>
    </row>
    <row r="1750" spans="6:28" s="120" customFormat="1" ht="12.75" customHeight="1" outlineLevel="4">
      <c r="F1750" s="121"/>
      <c r="G1750" s="122"/>
      <c r="H1750" s="122"/>
      <c r="I1750" s="122"/>
      <c r="J1750" s="123"/>
      <c r="K1750" s="122"/>
      <c r="L1750" s="124"/>
      <c r="M1750" s="125"/>
      <c r="N1750" s="124"/>
      <c r="O1750" s="125"/>
      <c r="P1750" s="126"/>
      <c r="Q1750" s="127"/>
      <c r="R1750" s="125"/>
      <c r="S1750" s="125"/>
      <c r="T1750" s="125"/>
      <c r="U1750" s="128" t="s">
        <v>2908</v>
      </c>
      <c r="V1750" s="125"/>
      <c r="W1750" s="125"/>
      <c r="X1750" s="125"/>
      <c r="Y1750" s="122"/>
      <c r="Z1750" s="122"/>
      <c r="AB1750" s="24" t="s">
        <v>294</v>
      </c>
    </row>
    <row r="1751" spans="6:28" s="62" customFormat="1" ht="16.5" customHeight="1" outlineLevel="3">
      <c r="F1751" s="63"/>
      <c r="G1751" s="6"/>
      <c r="H1751" s="64"/>
      <c r="I1751" s="64"/>
      <c r="J1751" s="64" t="s">
        <v>1936</v>
      </c>
      <c r="K1751" s="6"/>
      <c r="L1751" s="65"/>
      <c r="M1751" s="66"/>
      <c r="N1751" s="65"/>
      <c r="O1751" s="66"/>
      <c r="P1751" s="67">
        <f>SUBTOTAL(9,P1752:P1753)</f>
        <v>0</v>
      </c>
      <c r="Q1751" s="68"/>
      <c r="R1751" s="69">
        <f>SUBTOTAL(9,R1752:R1753)</f>
        <v>0</v>
      </c>
      <c r="S1751" s="66"/>
      <c r="T1751" s="69">
        <f>SUBTOTAL(9,T1752:T1753)</f>
        <v>0.154</v>
      </c>
      <c r="U1751" s="118" t="s">
        <v>2908</v>
      </c>
      <c r="V1751" s="67">
        <f>SUBTOTAL(9,V1752:V1753)</f>
        <v>0</v>
      </c>
      <c r="W1751" s="67">
        <f>SUBTOTAL(9,W1752:W1753)</f>
        <v>0</v>
      </c>
      <c r="X1751" s="70"/>
      <c r="Y1751" s="26"/>
      <c r="Z1751" s="26"/>
      <c r="AB1751" s="24" t="s">
        <v>294</v>
      </c>
    </row>
    <row r="1752" spans="6:28" s="71" customFormat="1" outlineLevel="4">
      <c r="F1752" s="17">
        <v>801</v>
      </c>
      <c r="G1752" s="18" t="s">
        <v>2929</v>
      </c>
      <c r="H1752" s="72" t="s">
        <v>4371</v>
      </c>
      <c r="I1752" s="72"/>
      <c r="J1752" s="73" t="s">
        <v>1846</v>
      </c>
      <c r="K1752" s="18" t="s">
        <v>2909</v>
      </c>
      <c r="L1752" s="74">
        <v>7</v>
      </c>
      <c r="M1752" s="21">
        <v>0</v>
      </c>
      <c r="N1752" s="74">
        <f>L1752*(1+M1752/100)</f>
        <v>7</v>
      </c>
      <c r="O1752" s="145"/>
      <c r="P1752" s="22">
        <f>N1752*O1752</f>
        <v>0</v>
      </c>
      <c r="Q1752" s="75"/>
      <c r="R1752" s="76">
        <f>N1752*Q1752</f>
        <v>0</v>
      </c>
      <c r="S1752" s="75">
        <v>2.1999999999999999E-2</v>
      </c>
      <c r="T1752" s="76">
        <f>N1752*S1752</f>
        <v>0.154</v>
      </c>
      <c r="U1752" s="22">
        <v>21</v>
      </c>
      <c r="V1752" s="22">
        <f>P1752*(U1752/100)</f>
        <v>0</v>
      </c>
      <c r="W1752" s="22">
        <f>P1752+V1752</f>
        <v>0</v>
      </c>
      <c r="X1752" s="73"/>
      <c r="Y1752" s="72" t="s">
        <v>3135</v>
      </c>
      <c r="Z1752" s="72" t="s">
        <v>2950</v>
      </c>
      <c r="AA1752" s="143" t="s">
        <v>296</v>
      </c>
      <c r="AB1752" s="24" t="s">
        <v>294</v>
      </c>
    </row>
    <row r="1753" spans="6:28" s="120" customFormat="1" ht="12.75" customHeight="1" outlineLevel="4">
      <c r="F1753" s="121"/>
      <c r="G1753" s="122"/>
      <c r="H1753" s="122"/>
      <c r="I1753" s="122"/>
      <c r="J1753" s="123"/>
      <c r="K1753" s="122"/>
      <c r="L1753" s="124"/>
      <c r="M1753" s="125"/>
      <c r="N1753" s="124"/>
      <c r="O1753" s="125"/>
      <c r="P1753" s="126"/>
      <c r="Q1753" s="127"/>
      <c r="R1753" s="125"/>
      <c r="S1753" s="125"/>
      <c r="T1753" s="125"/>
      <c r="U1753" s="128" t="s">
        <v>2908</v>
      </c>
      <c r="V1753" s="125"/>
      <c r="W1753" s="125"/>
      <c r="X1753" s="125"/>
      <c r="Y1753" s="122"/>
      <c r="Z1753" s="122"/>
      <c r="AB1753" s="24" t="s">
        <v>294</v>
      </c>
    </row>
    <row r="1754" spans="6:28" s="62" customFormat="1" ht="16.5" customHeight="1" outlineLevel="3">
      <c r="F1754" s="63"/>
      <c r="G1754" s="6"/>
      <c r="H1754" s="64"/>
      <c r="I1754" s="64"/>
      <c r="J1754" s="64" t="s">
        <v>1338</v>
      </c>
      <c r="K1754" s="6"/>
      <c r="L1754" s="65"/>
      <c r="M1754" s="66"/>
      <c r="N1754" s="65"/>
      <c r="O1754" s="66"/>
      <c r="P1754" s="67">
        <f>SUBTOTAL(9,P1755:P1760)</f>
        <v>0</v>
      </c>
      <c r="Q1754" s="68"/>
      <c r="R1754" s="69">
        <f>SUBTOTAL(9,R1755:R1760)</f>
        <v>0</v>
      </c>
      <c r="S1754" s="66"/>
      <c r="T1754" s="69">
        <f>SUBTOTAL(9,T1755:T1760)</f>
        <v>0.67569999999999997</v>
      </c>
      <c r="U1754" s="118" t="s">
        <v>2908</v>
      </c>
      <c r="V1754" s="67">
        <f>SUBTOTAL(9,V1755:V1760)</f>
        <v>0</v>
      </c>
      <c r="W1754" s="67">
        <f>SUBTOTAL(9,W1755:W1760)</f>
        <v>0</v>
      </c>
      <c r="X1754" s="70"/>
      <c r="Y1754" s="26"/>
      <c r="Z1754" s="26"/>
      <c r="AB1754" s="24" t="s">
        <v>294</v>
      </c>
    </row>
    <row r="1755" spans="6:28" s="71" customFormat="1" outlineLevel="4">
      <c r="F1755" s="17">
        <v>802</v>
      </c>
      <c r="G1755" s="18" t="s">
        <v>2929</v>
      </c>
      <c r="H1755" s="72" t="s">
        <v>4382</v>
      </c>
      <c r="I1755" s="72"/>
      <c r="J1755" s="73" t="s">
        <v>2515</v>
      </c>
      <c r="K1755" s="18" t="s">
        <v>3000</v>
      </c>
      <c r="L1755" s="74">
        <v>16</v>
      </c>
      <c r="M1755" s="21">
        <v>0</v>
      </c>
      <c r="N1755" s="74">
        <f>L1755*(1+M1755/100)</f>
        <v>16</v>
      </c>
      <c r="O1755" s="145"/>
      <c r="P1755" s="22">
        <f>N1755*O1755</f>
        <v>0</v>
      </c>
      <c r="Q1755" s="75"/>
      <c r="R1755" s="76">
        <f>N1755*Q1755</f>
        <v>0</v>
      </c>
      <c r="S1755" s="75">
        <v>3.9E-2</v>
      </c>
      <c r="T1755" s="76">
        <f>N1755*S1755</f>
        <v>0.624</v>
      </c>
      <c r="U1755" s="22">
        <v>21</v>
      </c>
      <c r="V1755" s="22">
        <f>P1755*(U1755/100)</f>
        <v>0</v>
      </c>
      <c r="W1755" s="22">
        <f>P1755+V1755</f>
        <v>0</v>
      </c>
      <c r="X1755" s="73"/>
      <c r="Y1755" s="72" t="s">
        <v>3135</v>
      </c>
      <c r="Z1755" s="72" t="s">
        <v>2950</v>
      </c>
      <c r="AA1755" s="143" t="s">
        <v>296</v>
      </c>
      <c r="AB1755" s="24" t="s">
        <v>294</v>
      </c>
    </row>
    <row r="1756" spans="6:28" s="77" customFormat="1" outlineLevel="5">
      <c r="F1756" s="78"/>
      <c r="G1756" s="79"/>
      <c r="H1756" s="79"/>
      <c r="I1756" s="79"/>
      <c r="J1756" s="80" t="s">
        <v>1773</v>
      </c>
      <c r="K1756" s="79"/>
      <c r="L1756" s="81">
        <v>0</v>
      </c>
      <c r="M1756" s="82"/>
      <c r="N1756" s="83"/>
      <c r="O1756" s="82"/>
      <c r="P1756" s="84"/>
      <c r="Q1756" s="85"/>
      <c r="R1756" s="82"/>
      <c r="S1756" s="82"/>
      <c r="T1756" s="82"/>
      <c r="U1756" s="119" t="s">
        <v>2908</v>
      </c>
      <c r="V1756" s="82"/>
      <c r="W1756" s="82"/>
      <c r="X1756" s="80"/>
      <c r="Y1756" s="79"/>
      <c r="Z1756" s="79"/>
      <c r="AB1756" s="24" t="s">
        <v>294</v>
      </c>
    </row>
    <row r="1757" spans="6:28" s="77" customFormat="1" outlineLevel="5">
      <c r="F1757" s="78"/>
      <c r="G1757" s="79"/>
      <c r="H1757" s="79"/>
      <c r="I1757" s="79"/>
      <c r="J1757" s="80" t="s">
        <v>2965</v>
      </c>
      <c r="K1757" s="79"/>
      <c r="L1757" s="81">
        <v>16</v>
      </c>
      <c r="M1757" s="82"/>
      <c r="N1757" s="83"/>
      <c r="O1757" s="82"/>
      <c r="P1757" s="84"/>
      <c r="Q1757" s="85"/>
      <c r="R1757" s="82"/>
      <c r="S1757" s="82"/>
      <c r="T1757" s="82"/>
      <c r="U1757" s="119" t="s">
        <v>2908</v>
      </c>
      <c r="V1757" s="82"/>
      <c r="W1757" s="82"/>
      <c r="X1757" s="80"/>
      <c r="Y1757" s="79"/>
      <c r="Z1757" s="79"/>
      <c r="AB1757" s="24" t="s">
        <v>294</v>
      </c>
    </row>
    <row r="1758" spans="6:28" s="71" customFormat="1" outlineLevel="4">
      <c r="F1758" s="17">
        <v>803</v>
      </c>
      <c r="G1758" s="18" t="s">
        <v>2929</v>
      </c>
      <c r="H1758" s="72" t="s">
        <v>4390</v>
      </c>
      <c r="I1758" s="72"/>
      <c r="J1758" s="73" t="s">
        <v>869</v>
      </c>
      <c r="K1758" s="18" t="s">
        <v>2909</v>
      </c>
      <c r="L1758" s="74">
        <v>1.1000000000000001</v>
      </c>
      <c r="M1758" s="21"/>
      <c r="N1758" s="74">
        <f>L1758*(1+M1758/100)</f>
        <v>1.1000000000000001</v>
      </c>
      <c r="O1758" s="145"/>
      <c r="P1758" s="22">
        <f>N1758*O1758</f>
        <v>0</v>
      </c>
      <c r="Q1758" s="75"/>
      <c r="R1758" s="76">
        <f>N1758*Q1758</f>
        <v>0</v>
      </c>
      <c r="S1758" s="75">
        <v>4.7E-2</v>
      </c>
      <c r="T1758" s="76">
        <f>N1758*S1758</f>
        <v>5.1700000000000003E-2</v>
      </c>
      <c r="U1758" s="22">
        <v>21</v>
      </c>
      <c r="V1758" s="22">
        <f>P1758*(U1758/100)</f>
        <v>0</v>
      </c>
      <c r="W1758" s="22">
        <f>P1758+V1758</f>
        <v>0</v>
      </c>
      <c r="X1758" s="73"/>
      <c r="Y1758" s="72" t="s">
        <v>3135</v>
      </c>
      <c r="Z1758" s="72" t="s">
        <v>2950</v>
      </c>
      <c r="AA1758" s="143" t="s">
        <v>296</v>
      </c>
      <c r="AB1758" s="24" t="s">
        <v>294</v>
      </c>
    </row>
    <row r="1759" spans="6:28" s="77" customFormat="1" outlineLevel="5">
      <c r="F1759" s="78"/>
      <c r="G1759" s="79"/>
      <c r="H1759" s="79"/>
      <c r="I1759" s="79"/>
      <c r="J1759" s="80" t="s">
        <v>4810</v>
      </c>
      <c r="K1759" s="79"/>
      <c r="L1759" s="81">
        <v>1.1000000000000001</v>
      </c>
      <c r="M1759" s="82"/>
      <c r="N1759" s="83"/>
      <c r="O1759" s="82"/>
      <c r="P1759" s="84"/>
      <c r="Q1759" s="85"/>
      <c r="R1759" s="82"/>
      <c r="S1759" s="82"/>
      <c r="T1759" s="82"/>
      <c r="U1759" s="119" t="s">
        <v>2908</v>
      </c>
      <c r="V1759" s="82"/>
      <c r="W1759" s="82"/>
      <c r="X1759" s="80"/>
      <c r="Y1759" s="79"/>
      <c r="Z1759" s="79"/>
      <c r="AB1759" s="24" t="s">
        <v>294</v>
      </c>
    </row>
    <row r="1760" spans="6:28" s="120" customFormat="1" ht="12.75" customHeight="1" outlineLevel="4">
      <c r="F1760" s="121"/>
      <c r="G1760" s="122"/>
      <c r="H1760" s="122"/>
      <c r="I1760" s="122"/>
      <c r="J1760" s="123"/>
      <c r="K1760" s="122"/>
      <c r="L1760" s="124"/>
      <c r="M1760" s="125"/>
      <c r="N1760" s="124"/>
      <c r="O1760" s="125"/>
      <c r="P1760" s="126"/>
      <c r="Q1760" s="127"/>
      <c r="R1760" s="125"/>
      <c r="S1760" s="125"/>
      <c r="T1760" s="125"/>
      <c r="U1760" s="128" t="s">
        <v>2908</v>
      </c>
      <c r="V1760" s="125"/>
      <c r="W1760" s="125"/>
      <c r="X1760" s="125"/>
      <c r="Y1760" s="122"/>
      <c r="Z1760" s="122"/>
      <c r="AB1760" s="24" t="s">
        <v>294</v>
      </c>
    </row>
    <row r="1761" spans="6:28" s="62" customFormat="1" ht="16.5" customHeight="1" outlineLevel="3">
      <c r="F1761" s="63"/>
      <c r="G1761" s="6"/>
      <c r="H1761" s="64"/>
      <c r="I1761" s="64"/>
      <c r="J1761" s="64" t="s">
        <v>4805</v>
      </c>
      <c r="K1761" s="6"/>
      <c r="L1761" s="65"/>
      <c r="M1761" s="66"/>
      <c r="N1761" s="65"/>
      <c r="O1761" s="66"/>
      <c r="P1761" s="67">
        <f>SUBTOTAL(9,P1762:P1780)</f>
        <v>0</v>
      </c>
      <c r="Q1761" s="68"/>
      <c r="R1761" s="69">
        <f>SUBTOTAL(9,R1762:R1780)</f>
        <v>2.7943059999999997</v>
      </c>
      <c r="S1761" s="66"/>
      <c r="T1761" s="69">
        <f>SUBTOTAL(9,T1762:T1780)</f>
        <v>0</v>
      </c>
      <c r="U1761" s="118" t="s">
        <v>2908</v>
      </c>
      <c r="V1761" s="67">
        <f>SUBTOTAL(9,V1762:V1780)</f>
        <v>0</v>
      </c>
      <c r="W1761" s="67">
        <f>SUBTOTAL(9,W1762:W1780)</f>
        <v>0</v>
      </c>
      <c r="X1761" s="70"/>
      <c r="Y1761" s="26"/>
      <c r="Z1761" s="26"/>
      <c r="AB1761" s="24" t="s">
        <v>294</v>
      </c>
    </row>
    <row r="1762" spans="6:28" s="71" customFormat="1" outlineLevel="4">
      <c r="F1762" s="17">
        <v>804</v>
      </c>
      <c r="G1762" s="18" t="s">
        <v>2929</v>
      </c>
      <c r="H1762" s="72" t="s">
        <v>4397</v>
      </c>
      <c r="I1762" s="72"/>
      <c r="J1762" s="73" t="s">
        <v>823</v>
      </c>
      <c r="K1762" s="18" t="s">
        <v>2909</v>
      </c>
      <c r="L1762" s="74">
        <v>97.3</v>
      </c>
      <c r="M1762" s="21">
        <v>0</v>
      </c>
      <c r="N1762" s="74">
        <f>L1762*(1+M1762/100)</f>
        <v>97.3</v>
      </c>
      <c r="O1762" s="145"/>
      <c r="P1762" s="22">
        <f>N1762*O1762</f>
        <v>0</v>
      </c>
      <c r="Q1762" s="75">
        <v>3.2200000000000002E-3</v>
      </c>
      <c r="R1762" s="76">
        <f>N1762*Q1762</f>
        <v>0.31330600000000003</v>
      </c>
      <c r="S1762" s="75"/>
      <c r="T1762" s="76">
        <f>N1762*S1762</f>
        <v>0</v>
      </c>
      <c r="U1762" s="22">
        <v>21</v>
      </c>
      <c r="V1762" s="22">
        <f>P1762*(U1762/100)</f>
        <v>0</v>
      </c>
      <c r="W1762" s="22">
        <f>P1762+V1762</f>
        <v>0</v>
      </c>
      <c r="X1762" s="73"/>
      <c r="Y1762" s="72" t="s">
        <v>3135</v>
      </c>
      <c r="Z1762" s="72" t="s">
        <v>2950</v>
      </c>
      <c r="AA1762" s="143" t="s">
        <v>296</v>
      </c>
      <c r="AB1762" s="24" t="s">
        <v>294</v>
      </c>
    </row>
    <row r="1763" spans="6:28" s="77" customFormat="1" outlineLevel="5">
      <c r="F1763" s="78"/>
      <c r="G1763" s="79"/>
      <c r="H1763" s="79"/>
      <c r="I1763" s="79"/>
      <c r="J1763" s="80" t="s">
        <v>3031</v>
      </c>
      <c r="K1763" s="79"/>
      <c r="L1763" s="81">
        <v>0</v>
      </c>
      <c r="M1763" s="82"/>
      <c r="N1763" s="83"/>
      <c r="O1763" s="82"/>
      <c r="P1763" s="84"/>
      <c r="Q1763" s="85"/>
      <c r="R1763" s="82"/>
      <c r="S1763" s="82"/>
      <c r="T1763" s="82"/>
      <c r="U1763" s="119" t="s">
        <v>2908</v>
      </c>
      <c r="V1763" s="82"/>
      <c r="W1763" s="82"/>
      <c r="X1763" s="80"/>
      <c r="Y1763" s="79"/>
      <c r="Z1763" s="79"/>
      <c r="AB1763" s="24" t="s">
        <v>294</v>
      </c>
    </row>
    <row r="1764" spans="6:28" s="77" customFormat="1" outlineLevel="5">
      <c r="F1764" s="78"/>
      <c r="G1764" s="79"/>
      <c r="H1764" s="79"/>
      <c r="I1764" s="79"/>
      <c r="J1764" s="80" t="s">
        <v>3033</v>
      </c>
      <c r="K1764" s="79"/>
      <c r="L1764" s="81">
        <v>11.3</v>
      </c>
      <c r="M1764" s="82"/>
      <c r="N1764" s="83"/>
      <c r="O1764" s="82"/>
      <c r="P1764" s="84"/>
      <c r="Q1764" s="85"/>
      <c r="R1764" s="82"/>
      <c r="S1764" s="82"/>
      <c r="T1764" s="82"/>
      <c r="U1764" s="119" t="s">
        <v>2908</v>
      </c>
      <c r="V1764" s="82"/>
      <c r="W1764" s="82"/>
      <c r="X1764" s="80"/>
      <c r="Y1764" s="79"/>
      <c r="Z1764" s="79"/>
      <c r="AB1764" s="24" t="s">
        <v>294</v>
      </c>
    </row>
    <row r="1765" spans="6:28" s="77" customFormat="1" outlineLevel="5">
      <c r="F1765" s="78"/>
      <c r="G1765" s="79"/>
      <c r="H1765" s="79"/>
      <c r="I1765" s="79"/>
      <c r="J1765" s="80" t="s">
        <v>3034</v>
      </c>
      <c r="K1765" s="79"/>
      <c r="L1765" s="81">
        <v>11.7</v>
      </c>
      <c r="M1765" s="82"/>
      <c r="N1765" s="83"/>
      <c r="O1765" s="82"/>
      <c r="P1765" s="84"/>
      <c r="Q1765" s="85"/>
      <c r="R1765" s="82"/>
      <c r="S1765" s="82"/>
      <c r="T1765" s="82"/>
      <c r="U1765" s="119" t="s">
        <v>2908</v>
      </c>
      <c r="V1765" s="82"/>
      <c r="W1765" s="82"/>
      <c r="X1765" s="80"/>
      <c r="Y1765" s="79"/>
      <c r="Z1765" s="79"/>
      <c r="AB1765" s="24" t="s">
        <v>294</v>
      </c>
    </row>
    <row r="1766" spans="6:28" s="77" customFormat="1" outlineLevel="5">
      <c r="F1766" s="78"/>
      <c r="G1766" s="79"/>
      <c r="H1766" s="79"/>
      <c r="I1766" s="79"/>
      <c r="J1766" s="80" t="s">
        <v>2969</v>
      </c>
      <c r="K1766" s="79"/>
      <c r="L1766" s="81">
        <v>9.5</v>
      </c>
      <c r="M1766" s="82"/>
      <c r="N1766" s="83"/>
      <c r="O1766" s="82"/>
      <c r="P1766" s="84"/>
      <c r="Q1766" s="85"/>
      <c r="R1766" s="82"/>
      <c r="S1766" s="82"/>
      <c r="T1766" s="82"/>
      <c r="U1766" s="119" t="s">
        <v>2908</v>
      </c>
      <c r="V1766" s="82"/>
      <c r="W1766" s="82"/>
      <c r="X1766" s="80"/>
      <c r="Y1766" s="79"/>
      <c r="Z1766" s="79"/>
      <c r="AB1766" s="24" t="s">
        <v>294</v>
      </c>
    </row>
    <row r="1767" spans="6:28" s="77" customFormat="1" outlineLevel="5">
      <c r="F1767" s="78"/>
      <c r="G1767" s="79"/>
      <c r="H1767" s="79"/>
      <c r="I1767" s="79"/>
      <c r="J1767" s="80" t="s">
        <v>2968</v>
      </c>
      <c r="K1767" s="79"/>
      <c r="L1767" s="81">
        <v>8.9</v>
      </c>
      <c r="M1767" s="82"/>
      <c r="N1767" s="83"/>
      <c r="O1767" s="82"/>
      <c r="P1767" s="84"/>
      <c r="Q1767" s="85"/>
      <c r="R1767" s="82"/>
      <c r="S1767" s="82"/>
      <c r="T1767" s="82"/>
      <c r="U1767" s="119" t="s">
        <v>2908</v>
      </c>
      <c r="V1767" s="82"/>
      <c r="W1767" s="82"/>
      <c r="X1767" s="80"/>
      <c r="Y1767" s="79"/>
      <c r="Z1767" s="79"/>
      <c r="AB1767" s="24" t="s">
        <v>294</v>
      </c>
    </row>
    <row r="1768" spans="6:28" s="77" customFormat="1" outlineLevel="5">
      <c r="F1768" s="78"/>
      <c r="G1768" s="79"/>
      <c r="H1768" s="79"/>
      <c r="I1768" s="79"/>
      <c r="J1768" s="80" t="s">
        <v>2966</v>
      </c>
      <c r="K1768" s="79"/>
      <c r="L1768" s="81">
        <v>8.1</v>
      </c>
      <c r="M1768" s="82"/>
      <c r="N1768" s="83"/>
      <c r="O1768" s="82"/>
      <c r="P1768" s="84"/>
      <c r="Q1768" s="85"/>
      <c r="R1768" s="82"/>
      <c r="S1768" s="82"/>
      <c r="T1768" s="82"/>
      <c r="U1768" s="119" t="s">
        <v>2908</v>
      </c>
      <c r="V1768" s="82"/>
      <c r="W1768" s="82"/>
      <c r="X1768" s="80"/>
      <c r="Y1768" s="79"/>
      <c r="Z1768" s="79"/>
      <c r="AB1768" s="24" t="s">
        <v>294</v>
      </c>
    </row>
    <row r="1769" spans="6:28" s="77" customFormat="1" outlineLevel="5">
      <c r="F1769" s="78"/>
      <c r="G1769" s="79"/>
      <c r="H1769" s="79"/>
      <c r="I1769" s="79"/>
      <c r="J1769" s="80" t="s">
        <v>3047</v>
      </c>
      <c r="K1769" s="79"/>
      <c r="L1769" s="81">
        <v>0</v>
      </c>
      <c r="M1769" s="82"/>
      <c r="N1769" s="83"/>
      <c r="O1769" s="82"/>
      <c r="P1769" s="84"/>
      <c r="Q1769" s="85"/>
      <c r="R1769" s="82"/>
      <c r="S1769" s="82"/>
      <c r="T1769" s="82"/>
      <c r="U1769" s="119" t="s">
        <v>2908</v>
      </c>
      <c r="V1769" s="82"/>
      <c r="W1769" s="82"/>
      <c r="X1769" s="80"/>
      <c r="Y1769" s="79"/>
      <c r="Z1769" s="79"/>
      <c r="AB1769" s="24" t="s">
        <v>294</v>
      </c>
    </row>
    <row r="1770" spans="6:28" s="77" customFormat="1" outlineLevel="5">
      <c r="F1770" s="78"/>
      <c r="G1770" s="79"/>
      <c r="H1770" s="79"/>
      <c r="I1770" s="79"/>
      <c r="J1770" s="80" t="s">
        <v>3032</v>
      </c>
      <c r="K1770" s="79"/>
      <c r="L1770" s="81">
        <v>10.6</v>
      </c>
      <c r="M1770" s="82"/>
      <c r="N1770" s="83"/>
      <c r="O1770" s="82"/>
      <c r="P1770" s="84"/>
      <c r="Q1770" s="85"/>
      <c r="R1770" s="82"/>
      <c r="S1770" s="82"/>
      <c r="T1770" s="82"/>
      <c r="U1770" s="119" t="s">
        <v>2908</v>
      </c>
      <c r="V1770" s="82"/>
      <c r="W1770" s="82"/>
      <c r="X1770" s="80"/>
      <c r="Y1770" s="79"/>
      <c r="Z1770" s="79"/>
      <c r="AB1770" s="24" t="s">
        <v>294</v>
      </c>
    </row>
    <row r="1771" spans="6:28" s="77" customFormat="1" outlineLevel="5">
      <c r="F1771" s="78"/>
      <c r="G1771" s="79"/>
      <c r="H1771" s="79"/>
      <c r="I1771" s="79"/>
      <c r="J1771" s="80" t="s">
        <v>3034</v>
      </c>
      <c r="K1771" s="79"/>
      <c r="L1771" s="81">
        <v>11.7</v>
      </c>
      <c r="M1771" s="82"/>
      <c r="N1771" s="83"/>
      <c r="O1771" s="82"/>
      <c r="P1771" s="84"/>
      <c r="Q1771" s="85"/>
      <c r="R1771" s="82"/>
      <c r="S1771" s="82"/>
      <c r="T1771" s="82"/>
      <c r="U1771" s="119" t="s">
        <v>2908</v>
      </c>
      <c r="V1771" s="82"/>
      <c r="W1771" s="82"/>
      <c r="X1771" s="80"/>
      <c r="Y1771" s="79"/>
      <c r="Z1771" s="79"/>
      <c r="AB1771" s="24" t="s">
        <v>294</v>
      </c>
    </row>
    <row r="1772" spans="6:28" s="77" customFormat="1" outlineLevel="5">
      <c r="F1772" s="78"/>
      <c r="G1772" s="79"/>
      <c r="H1772" s="79"/>
      <c r="I1772" s="79"/>
      <c r="J1772" s="80" t="s">
        <v>2968</v>
      </c>
      <c r="K1772" s="79"/>
      <c r="L1772" s="81">
        <v>8.9</v>
      </c>
      <c r="M1772" s="82"/>
      <c r="N1772" s="83"/>
      <c r="O1772" s="82"/>
      <c r="P1772" s="84"/>
      <c r="Q1772" s="85"/>
      <c r="R1772" s="82"/>
      <c r="S1772" s="82"/>
      <c r="T1772" s="82"/>
      <c r="U1772" s="119" t="s">
        <v>2908</v>
      </c>
      <c r="V1772" s="82"/>
      <c r="W1772" s="82"/>
      <c r="X1772" s="80"/>
      <c r="Y1772" s="79"/>
      <c r="Z1772" s="79"/>
      <c r="AB1772" s="24" t="s">
        <v>294</v>
      </c>
    </row>
    <row r="1773" spans="6:28" s="77" customFormat="1" outlineLevel="5">
      <c r="F1773" s="78"/>
      <c r="G1773" s="79"/>
      <c r="H1773" s="79"/>
      <c r="I1773" s="79"/>
      <c r="J1773" s="80" t="s">
        <v>2967</v>
      </c>
      <c r="K1773" s="79"/>
      <c r="L1773" s="81">
        <v>8.5</v>
      </c>
      <c r="M1773" s="82"/>
      <c r="N1773" s="83"/>
      <c r="O1773" s="82"/>
      <c r="P1773" s="84"/>
      <c r="Q1773" s="85"/>
      <c r="R1773" s="82"/>
      <c r="S1773" s="82"/>
      <c r="T1773" s="82"/>
      <c r="U1773" s="119" t="s">
        <v>2908</v>
      </c>
      <c r="V1773" s="82"/>
      <c r="W1773" s="82"/>
      <c r="X1773" s="80"/>
      <c r="Y1773" s="79"/>
      <c r="Z1773" s="79"/>
      <c r="AB1773" s="24" t="s">
        <v>294</v>
      </c>
    </row>
    <row r="1774" spans="6:28" s="77" customFormat="1" outlineLevel="5">
      <c r="F1774" s="78"/>
      <c r="G1774" s="79"/>
      <c r="H1774" s="79"/>
      <c r="I1774" s="79"/>
      <c r="J1774" s="80" t="s">
        <v>2966</v>
      </c>
      <c r="K1774" s="79"/>
      <c r="L1774" s="81">
        <v>8.1</v>
      </c>
      <c r="M1774" s="82"/>
      <c r="N1774" s="83"/>
      <c r="O1774" s="82"/>
      <c r="P1774" s="84"/>
      <c r="Q1774" s="85"/>
      <c r="R1774" s="82"/>
      <c r="S1774" s="82"/>
      <c r="T1774" s="82"/>
      <c r="U1774" s="119" t="s">
        <v>2908</v>
      </c>
      <c r="V1774" s="82"/>
      <c r="W1774" s="82"/>
      <c r="X1774" s="80"/>
      <c r="Y1774" s="79"/>
      <c r="Z1774" s="79"/>
      <c r="AB1774" s="24" t="s">
        <v>294</v>
      </c>
    </row>
    <row r="1775" spans="6:28" s="71" customFormat="1" ht="24" outlineLevel="4">
      <c r="F1775" s="17">
        <v>805</v>
      </c>
      <c r="G1775" s="18" t="s">
        <v>2929</v>
      </c>
      <c r="H1775" s="72" t="s">
        <v>1768</v>
      </c>
      <c r="I1775" s="72"/>
      <c r="J1775" s="73" t="s">
        <v>1105</v>
      </c>
      <c r="K1775" s="18" t="s">
        <v>3000</v>
      </c>
      <c r="L1775" s="74">
        <v>20</v>
      </c>
      <c r="M1775" s="21">
        <v>0</v>
      </c>
      <c r="N1775" s="74">
        <f>L1775*(1+M1775/100)</f>
        <v>20</v>
      </c>
      <c r="O1775" s="145"/>
      <c r="P1775" s="22">
        <f>N1775*O1775</f>
        <v>0</v>
      </c>
      <c r="Q1775" s="75">
        <v>0.12404999999999999</v>
      </c>
      <c r="R1775" s="76">
        <f>N1775*Q1775</f>
        <v>2.4809999999999999</v>
      </c>
      <c r="S1775" s="75"/>
      <c r="T1775" s="76">
        <f>N1775*S1775</f>
        <v>0</v>
      </c>
      <c r="U1775" s="22">
        <v>21</v>
      </c>
      <c r="V1775" s="22">
        <f>P1775*(U1775/100)</f>
        <v>0</v>
      </c>
      <c r="W1775" s="22">
        <f>P1775+V1775</f>
        <v>0</v>
      </c>
      <c r="X1775" s="73"/>
      <c r="Y1775" s="72" t="s">
        <v>3135</v>
      </c>
      <c r="Z1775" s="72" t="s">
        <v>2950</v>
      </c>
      <c r="AA1775" s="143" t="s">
        <v>295</v>
      </c>
      <c r="AB1775" s="24" t="s">
        <v>294</v>
      </c>
    </row>
    <row r="1776" spans="6:28" s="77" customFormat="1" outlineLevel="5">
      <c r="F1776" s="78"/>
      <c r="G1776" s="79"/>
      <c r="H1776" s="79"/>
      <c r="I1776" s="79"/>
      <c r="J1776" s="80" t="s">
        <v>3031</v>
      </c>
      <c r="K1776" s="79"/>
      <c r="L1776" s="81">
        <v>0</v>
      </c>
      <c r="M1776" s="82"/>
      <c r="N1776" s="83"/>
      <c r="O1776" s="82"/>
      <c r="P1776" s="84"/>
      <c r="Q1776" s="85"/>
      <c r="R1776" s="82"/>
      <c r="S1776" s="82"/>
      <c r="T1776" s="82"/>
      <c r="U1776" s="119" t="s">
        <v>2908</v>
      </c>
      <c r="V1776" s="82"/>
      <c r="W1776" s="82"/>
      <c r="X1776" s="80"/>
      <c r="Y1776" s="79"/>
      <c r="Z1776" s="79"/>
      <c r="AB1776" s="24" t="s">
        <v>294</v>
      </c>
    </row>
    <row r="1777" spans="6:28" s="77" customFormat="1" outlineLevel="5">
      <c r="F1777" s="78"/>
      <c r="G1777" s="79"/>
      <c r="H1777" s="79"/>
      <c r="I1777" s="79"/>
      <c r="J1777" s="80" t="s">
        <v>2917</v>
      </c>
      <c r="K1777" s="79"/>
      <c r="L1777" s="81">
        <v>10</v>
      </c>
      <c r="M1777" s="82"/>
      <c r="N1777" s="83"/>
      <c r="O1777" s="82"/>
      <c r="P1777" s="84"/>
      <c r="Q1777" s="85"/>
      <c r="R1777" s="82"/>
      <c r="S1777" s="82"/>
      <c r="T1777" s="82"/>
      <c r="U1777" s="119" t="s">
        <v>2908</v>
      </c>
      <c r="V1777" s="82"/>
      <c r="W1777" s="82"/>
      <c r="X1777" s="80"/>
      <c r="Y1777" s="79"/>
      <c r="Z1777" s="79"/>
      <c r="AB1777" s="24" t="s">
        <v>294</v>
      </c>
    </row>
    <row r="1778" spans="6:28" s="77" customFormat="1" outlineLevel="5">
      <c r="F1778" s="78"/>
      <c r="G1778" s="79"/>
      <c r="H1778" s="79"/>
      <c r="I1778" s="79"/>
      <c r="J1778" s="80" t="s">
        <v>3047</v>
      </c>
      <c r="K1778" s="79"/>
      <c r="L1778" s="81">
        <v>0</v>
      </c>
      <c r="M1778" s="82"/>
      <c r="N1778" s="83"/>
      <c r="O1778" s="82"/>
      <c r="P1778" s="84"/>
      <c r="Q1778" s="85"/>
      <c r="R1778" s="82"/>
      <c r="S1778" s="82"/>
      <c r="T1778" s="82"/>
      <c r="U1778" s="119" t="s">
        <v>2908</v>
      </c>
      <c r="V1778" s="82"/>
      <c r="W1778" s="82"/>
      <c r="X1778" s="80"/>
      <c r="Y1778" s="79"/>
      <c r="Z1778" s="79"/>
      <c r="AB1778" s="24" t="s">
        <v>294</v>
      </c>
    </row>
    <row r="1779" spans="6:28" s="77" customFormat="1" outlineLevel="5">
      <c r="F1779" s="78"/>
      <c r="G1779" s="79"/>
      <c r="H1779" s="79"/>
      <c r="I1779" s="79"/>
      <c r="J1779" s="80" t="s">
        <v>2917</v>
      </c>
      <c r="K1779" s="79"/>
      <c r="L1779" s="81">
        <v>10</v>
      </c>
      <c r="M1779" s="82"/>
      <c r="N1779" s="83"/>
      <c r="O1779" s="82"/>
      <c r="P1779" s="84"/>
      <c r="Q1779" s="85"/>
      <c r="R1779" s="82"/>
      <c r="S1779" s="82"/>
      <c r="T1779" s="82"/>
      <c r="U1779" s="119" t="s">
        <v>2908</v>
      </c>
      <c r="V1779" s="82"/>
      <c r="W1779" s="82"/>
      <c r="X1779" s="80"/>
      <c r="Y1779" s="79"/>
      <c r="Z1779" s="79"/>
      <c r="AB1779" s="24" t="s">
        <v>294</v>
      </c>
    </row>
    <row r="1780" spans="6:28" s="120" customFormat="1" ht="12.75" customHeight="1" outlineLevel="4">
      <c r="F1780" s="121"/>
      <c r="G1780" s="122"/>
      <c r="H1780" s="122"/>
      <c r="I1780" s="122"/>
      <c r="J1780" s="123"/>
      <c r="K1780" s="122"/>
      <c r="L1780" s="124"/>
      <c r="M1780" s="125"/>
      <c r="N1780" s="124"/>
      <c r="O1780" s="125"/>
      <c r="P1780" s="126"/>
      <c r="Q1780" s="127"/>
      <c r="R1780" s="125"/>
      <c r="S1780" s="125"/>
      <c r="T1780" s="125"/>
      <c r="U1780" s="128" t="s">
        <v>2908</v>
      </c>
      <c r="V1780" s="125"/>
      <c r="W1780" s="125"/>
      <c r="X1780" s="125"/>
      <c r="Y1780" s="122"/>
      <c r="Z1780" s="122"/>
      <c r="AB1780" s="24" t="s">
        <v>294</v>
      </c>
    </row>
    <row r="1781" spans="6:28" s="120" customFormat="1" ht="12.75" customHeight="1" outlineLevel="3">
      <c r="F1781" s="121"/>
      <c r="G1781" s="122"/>
      <c r="H1781" s="122"/>
      <c r="I1781" s="122"/>
      <c r="J1781" s="123"/>
      <c r="K1781" s="122"/>
      <c r="L1781" s="124"/>
      <c r="M1781" s="125"/>
      <c r="N1781" s="124"/>
      <c r="O1781" s="125"/>
      <c r="P1781" s="126"/>
      <c r="Q1781" s="127"/>
      <c r="R1781" s="125"/>
      <c r="S1781" s="125"/>
      <c r="T1781" s="125"/>
      <c r="U1781" s="128" t="s">
        <v>2908</v>
      </c>
      <c r="V1781" s="125"/>
      <c r="W1781" s="125"/>
      <c r="X1781" s="125"/>
      <c r="Y1781" s="122"/>
      <c r="Z1781" s="122"/>
      <c r="AB1781" s="24" t="s">
        <v>294</v>
      </c>
    </row>
    <row r="1782" spans="6:28" s="51" customFormat="1" ht="18.75" customHeight="1" outlineLevel="2">
      <c r="F1782" s="52"/>
      <c r="G1782" s="53"/>
      <c r="H1782" s="54"/>
      <c r="I1782" s="54"/>
      <c r="J1782" s="54" t="s">
        <v>2216</v>
      </c>
      <c r="K1782" s="53"/>
      <c r="L1782" s="55"/>
      <c r="M1782" s="56"/>
      <c r="N1782" s="55"/>
      <c r="O1782" s="56"/>
      <c r="P1782" s="57">
        <f>SUBTOTAL(9,P1783:P1796)</f>
        <v>0</v>
      </c>
      <c r="Q1782" s="58"/>
      <c r="R1782" s="59">
        <f>SUBTOTAL(9,R1783:R1796)</f>
        <v>0</v>
      </c>
      <c r="S1782" s="56"/>
      <c r="T1782" s="59">
        <f>SUBTOTAL(9,T1783:T1796)</f>
        <v>0</v>
      </c>
      <c r="U1782" s="117" t="s">
        <v>2908</v>
      </c>
      <c r="V1782" s="57">
        <f>SUBTOTAL(9,V1783:V1796)</f>
        <v>0</v>
      </c>
      <c r="W1782" s="57">
        <f>SUBTOTAL(9,W1783:W1796)</f>
        <v>0</v>
      </c>
      <c r="X1782" s="60"/>
      <c r="Y1782" s="61"/>
      <c r="Z1782" s="61"/>
      <c r="AB1782" s="24" t="s">
        <v>294</v>
      </c>
    </row>
    <row r="1783" spans="6:28" s="62" customFormat="1" ht="16.5" customHeight="1" outlineLevel="3">
      <c r="F1783" s="63"/>
      <c r="G1783" s="6"/>
      <c r="H1783" s="64"/>
      <c r="I1783" s="64"/>
      <c r="J1783" s="64" t="s">
        <v>2235</v>
      </c>
      <c r="K1783" s="6"/>
      <c r="L1783" s="65"/>
      <c r="M1783" s="66"/>
      <c r="N1783" s="65"/>
      <c r="O1783" s="66"/>
      <c r="P1783" s="67">
        <f>SUBTOTAL(9,P1784:P1795)</f>
        <v>0</v>
      </c>
      <c r="Q1783" s="68"/>
      <c r="R1783" s="69">
        <f>SUBTOTAL(9,R1784:R1795)</f>
        <v>0</v>
      </c>
      <c r="S1783" s="66"/>
      <c r="T1783" s="69">
        <f>SUBTOTAL(9,T1784:T1795)</f>
        <v>0</v>
      </c>
      <c r="U1783" s="118" t="s">
        <v>2908</v>
      </c>
      <c r="V1783" s="67">
        <f>SUBTOTAL(9,V1784:V1795)</f>
        <v>0</v>
      </c>
      <c r="W1783" s="67">
        <f>SUBTOTAL(9,W1784:W1795)</f>
        <v>0</v>
      </c>
      <c r="X1783" s="70"/>
      <c r="Y1783" s="26"/>
      <c r="Z1783" s="26"/>
      <c r="AB1783" s="24" t="s">
        <v>294</v>
      </c>
    </row>
    <row r="1784" spans="6:28" s="71" customFormat="1" outlineLevel="4">
      <c r="F1784" s="17">
        <v>806</v>
      </c>
      <c r="G1784" s="18" t="s">
        <v>2929</v>
      </c>
      <c r="H1784" s="72" t="s">
        <v>4399</v>
      </c>
      <c r="I1784" s="72"/>
      <c r="J1784" s="73" t="s">
        <v>863</v>
      </c>
      <c r="K1784" s="18" t="s">
        <v>2910</v>
      </c>
      <c r="L1784" s="74">
        <v>84.155000000000001</v>
      </c>
      <c r="M1784" s="21"/>
      <c r="N1784" s="74">
        <f t="shared" ref="N1784:N1794" si="156">L1784*(1+M1784/100)</f>
        <v>84.155000000000001</v>
      </c>
      <c r="O1784" s="145"/>
      <c r="P1784" s="22">
        <f t="shared" ref="P1784:P1794" si="157">N1784*O1784</f>
        <v>0</v>
      </c>
      <c r="Q1784" s="75"/>
      <c r="R1784" s="76">
        <f t="shared" ref="R1784:R1794" si="158">N1784*Q1784</f>
        <v>0</v>
      </c>
      <c r="S1784" s="75"/>
      <c r="T1784" s="76">
        <f t="shared" ref="T1784:T1794" si="159">N1784*S1784</f>
        <v>0</v>
      </c>
      <c r="U1784" s="22">
        <v>21</v>
      </c>
      <c r="V1784" s="22">
        <f t="shared" ref="V1784:V1794" si="160">P1784*(U1784/100)</f>
        <v>0</v>
      </c>
      <c r="W1784" s="22">
        <f t="shared" ref="W1784:W1794" si="161">P1784+V1784</f>
        <v>0</v>
      </c>
      <c r="X1784" s="73"/>
      <c r="Y1784" s="72" t="s">
        <v>3135</v>
      </c>
      <c r="Z1784" s="72" t="s">
        <v>2951</v>
      </c>
      <c r="AA1784" s="143" t="s">
        <v>296</v>
      </c>
      <c r="AB1784" s="24" t="s">
        <v>294</v>
      </c>
    </row>
    <row r="1785" spans="6:28" s="71" customFormat="1" outlineLevel="4">
      <c r="F1785" s="17">
        <v>807</v>
      </c>
      <c r="G1785" s="18" t="s">
        <v>2929</v>
      </c>
      <c r="H1785" s="72" t="s">
        <v>4400</v>
      </c>
      <c r="I1785" s="72"/>
      <c r="J1785" s="73" t="s">
        <v>1836</v>
      </c>
      <c r="K1785" s="18" t="s">
        <v>2910</v>
      </c>
      <c r="L1785" s="74">
        <v>84.155000000000001</v>
      </c>
      <c r="M1785" s="21">
        <v>400</v>
      </c>
      <c r="N1785" s="74">
        <f t="shared" si="156"/>
        <v>420.77499999999998</v>
      </c>
      <c r="O1785" s="145"/>
      <c r="P1785" s="22">
        <f t="shared" si="157"/>
        <v>0</v>
      </c>
      <c r="Q1785" s="75"/>
      <c r="R1785" s="76">
        <f t="shared" si="158"/>
        <v>0</v>
      </c>
      <c r="S1785" s="75"/>
      <c r="T1785" s="76">
        <f t="shared" si="159"/>
        <v>0</v>
      </c>
      <c r="U1785" s="22">
        <v>21</v>
      </c>
      <c r="V1785" s="22">
        <f t="shared" si="160"/>
        <v>0</v>
      </c>
      <c r="W1785" s="22">
        <f t="shared" si="161"/>
        <v>0</v>
      </c>
      <c r="X1785" s="73"/>
      <c r="Y1785" s="72" t="s">
        <v>3135</v>
      </c>
      <c r="Z1785" s="72" t="s">
        <v>2951</v>
      </c>
      <c r="AA1785" s="143" t="s">
        <v>296</v>
      </c>
      <c r="AB1785" s="24" t="s">
        <v>294</v>
      </c>
    </row>
    <row r="1786" spans="6:28" s="71" customFormat="1" ht="24" outlineLevel="4">
      <c r="F1786" s="17">
        <v>808</v>
      </c>
      <c r="G1786" s="18" t="s">
        <v>2929</v>
      </c>
      <c r="H1786" s="72" t="s">
        <v>4402</v>
      </c>
      <c r="I1786" s="72"/>
      <c r="J1786" s="73" t="s">
        <v>1053</v>
      </c>
      <c r="K1786" s="18" t="s">
        <v>2910</v>
      </c>
      <c r="L1786" s="74">
        <v>20.536000000000001</v>
      </c>
      <c r="M1786" s="21"/>
      <c r="N1786" s="74">
        <f t="shared" si="156"/>
        <v>20.536000000000001</v>
      </c>
      <c r="O1786" s="145"/>
      <c r="P1786" s="22">
        <f t="shared" si="157"/>
        <v>0</v>
      </c>
      <c r="Q1786" s="75"/>
      <c r="R1786" s="76">
        <f t="shared" si="158"/>
        <v>0</v>
      </c>
      <c r="S1786" s="75"/>
      <c r="T1786" s="76">
        <f t="shared" si="159"/>
        <v>0</v>
      </c>
      <c r="U1786" s="22">
        <v>21</v>
      </c>
      <c r="V1786" s="22">
        <f t="shared" si="160"/>
        <v>0</v>
      </c>
      <c r="W1786" s="22">
        <f t="shared" si="161"/>
        <v>0</v>
      </c>
      <c r="X1786" s="73"/>
      <c r="Y1786" s="72" t="s">
        <v>3135</v>
      </c>
      <c r="Z1786" s="72" t="s">
        <v>2951</v>
      </c>
      <c r="AA1786" s="143" t="s">
        <v>296</v>
      </c>
      <c r="AB1786" s="24" t="s">
        <v>294</v>
      </c>
    </row>
    <row r="1787" spans="6:28" s="71" customFormat="1" outlineLevel="4">
      <c r="F1787" s="17">
        <v>809</v>
      </c>
      <c r="G1787" s="18" t="s">
        <v>2929</v>
      </c>
      <c r="H1787" s="72" t="s">
        <v>4403</v>
      </c>
      <c r="I1787" s="72"/>
      <c r="J1787" s="73" t="s">
        <v>1046</v>
      </c>
      <c r="K1787" s="18" t="s">
        <v>2910</v>
      </c>
      <c r="L1787" s="74">
        <v>23.414000000000001</v>
      </c>
      <c r="M1787" s="21"/>
      <c r="N1787" s="74">
        <f t="shared" si="156"/>
        <v>23.414000000000001</v>
      </c>
      <c r="O1787" s="145"/>
      <c r="P1787" s="22">
        <f t="shared" si="157"/>
        <v>0</v>
      </c>
      <c r="Q1787" s="75"/>
      <c r="R1787" s="76">
        <f t="shared" si="158"/>
        <v>0</v>
      </c>
      <c r="S1787" s="75"/>
      <c r="T1787" s="76">
        <f t="shared" si="159"/>
        <v>0</v>
      </c>
      <c r="U1787" s="22">
        <v>21</v>
      </c>
      <c r="V1787" s="22">
        <f t="shared" si="160"/>
        <v>0</v>
      </c>
      <c r="W1787" s="22">
        <f t="shared" si="161"/>
        <v>0</v>
      </c>
      <c r="X1787" s="73"/>
      <c r="Y1787" s="72" t="s">
        <v>3135</v>
      </c>
      <c r="Z1787" s="72" t="s">
        <v>2951</v>
      </c>
      <c r="AA1787" s="143" t="s">
        <v>296</v>
      </c>
      <c r="AB1787" s="24" t="s">
        <v>294</v>
      </c>
    </row>
    <row r="1788" spans="6:28" s="71" customFormat="1" ht="24" outlineLevel="4">
      <c r="F1788" s="17">
        <v>810</v>
      </c>
      <c r="G1788" s="18" t="s">
        <v>2929</v>
      </c>
      <c r="H1788" s="72" t="s">
        <v>4404</v>
      </c>
      <c r="I1788" s="72"/>
      <c r="J1788" s="73" t="s">
        <v>1059</v>
      </c>
      <c r="K1788" s="18" t="s">
        <v>2910</v>
      </c>
      <c r="L1788" s="74">
        <v>15.044</v>
      </c>
      <c r="M1788" s="21"/>
      <c r="N1788" s="74">
        <f t="shared" si="156"/>
        <v>15.044</v>
      </c>
      <c r="O1788" s="145"/>
      <c r="P1788" s="22">
        <f t="shared" si="157"/>
        <v>0</v>
      </c>
      <c r="Q1788" s="75"/>
      <c r="R1788" s="76">
        <f t="shared" si="158"/>
        <v>0</v>
      </c>
      <c r="S1788" s="75"/>
      <c r="T1788" s="76">
        <f t="shared" si="159"/>
        <v>0</v>
      </c>
      <c r="U1788" s="22">
        <v>21</v>
      </c>
      <c r="V1788" s="22">
        <f t="shared" si="160"/>
        <v>0</v>
      </c>
      <c r="W1788" s="22">
        <f t="shared" si="161"/>
        <v>0</v>
      </c>
      <c r="X1788" s="73"/>
      <c r="Y1788" s="72" t="s">
        <v>3135</v>
      </c>
      <c r="Z1788" s="72" t="s">
        <v>2951</v>
      </c>
      <c r="AA1788" s="143" t="s">
        <v>296</v>
      </c>
      <c r="AB1788" s="24" t="s">
        <v>294</v>
      </c>
    </row>
    <row r="1789" spans="6:28" s="71" customFormat="1" ht="24" outlineLevel="4">
      <c r="F1789" s="17">
        <v>811</v>
      </c>
      <c r="G1789" s="18" t="s">
        <v>2929</v>
      </c>
      <c r="H1789" s="72" t="s">
        <v>4409</v>
      </c>
      <c r="I1789" s="72"/>
      <c r="J1789" s="73" t="s">
        <v>1047</v>
      </c>
      <c r="K1789" s="18" t="s">
        <v>2910</v>
      </c>
      <c r="L1789" s="74">
        <v>2.4060000000000001</v>
      </c>
      <c r="M1789" s="21"/>
      <c r="N1789" s="74">
        <f t="shared" si="156"/>
        <v>2.4060000000000001</v>
      </c>
      <c r="O1789" s="145"/>
      <c r="P1789" s="22">
        <f t="shared" si="157"/>
        <v>0</v>
      </c>
      <c r="Q1789" s="75"/>
      <c r="R1789" s="76">
        <f t="shared" si="158"/>
        <v>0</v>
      </c>
      <c r="S1789" s="75"/>
      <c r="T1789" s="76">
        <f t="shared" si="159"/>
        <v>0</v>
      </c>
      <c r="U1789" s="22">
        <v>21</v>
      </c>
      <c r="V1789" s="22">
        <f t="shared" si="160"/>
        <v>0</v>
      </c>
      <c r="W1789" s="22">
        <f t="shared" si="161"/>
        <v>0</v>
      </c>
      <c r="X1789" s="73"/>
      <c r="Y1789" s="72" t="s">
        <v>3135</v>
      </c>
      <c r="Z1789" s="72" t="s">
        <v>2951</v>
      </c>
      <c r="AA1789" s="143" t="s">
        <v>296</v>
      </c>
      <c r="AB1789" s="24" t="s">
        <v>294</v>
      </c>
    </row>
    <row r="1790" spans="6:28" s="71" customFormat="1" outlineLevel="4">
      <c r="F1790" s="17">
        <v>812</v>
      </c>
      <c r="G1790" s="18" t="s">
        <v>2929</v>
      </c>
      <c r="H1790" s="72" t="s">
        <v>4407</v>
      </c>
      <c r="I1790" s="72"/>
      <c r="J1790" s="73" t="s">
        <v>1052</v>
      </c>
      <c r="K1790" s="18" t="s">
        <v>2910</v>
      </c>
      <c r="L1790" s="74">
        <v>0.30099999999999999</v>
      </c>
      <c r="M1790" s="21"/>
      <c r="N1790" s="74">
        <f t="shared" si="156"/>
        <v>0.30099999999999999</v>
      </c>
      <c r="O1790" s="145"/>
      <c r="P1790" s="22">
        <f t="shared" si="157"/>
        <v>0</v>
      </c>
      <c r="Q1790" s="75"/>
      <c r="R1790" s="76">
        <f t="shared" si="158"/>
        <v>0</v>
      </c>
      <c r="S1790" s="75"/>
      <c r="T1790" s="76">
        <f t="shared" si="159"/>
        <v>0</v>
      </c>
      <c r="U1790" s="22">
        <v>21</v>
      </c>
      <c r="V1790" s="22">
        <f t="shared" si="160"/>
        <v>0</v>
      </c>
      <c r="W1790" s="22">
        <f t="shared" si="161"/>
        <v>0</v>
      </c>
      <c r="X1790" s="73"/>
      <c r="Y1790" s="72" t="s">
        <v>3135</v>
      </c>
      <c r="Z1790" s="72" t="s">
        <v>2951</v>
      </c>
      <c r="AA1790" s="143" t="s">
        <v>296</v>
      </c>
      <c r="AB1790" s="24" t="s">
        <v>294</v>
      </c>
    </row>
    <row r="1791" spans="6:28" s="71" customFormat="1" outlineLevel="4">
      <c r="F1791" s="17">
        <v>813</v>
      </c>
      <c r="G1791" s="18" t="s">
        <v>2929</v>
      </c>
      <c r="H1791" s="72" t="s">
        <v>4408</v>
      </c>
      <c r="I1791" s="72"/>
      <c r="J1791" s="73" t="s">
        <v>890</v>
      </c>
      <c r="K1791" s="18" t="s">
        <v>2910</v>
      </c>
      <c r="L1791" s="74">
        <v>11.619</v>
      </c>
      <c r="M1791" s="21"/>
      <c r="N1791" s="74">
        <f t="shared" si="156"/>
        <v>11.619</v>
      </c>
      <c r="O1791" s="145"/>
      <c r="P1791" s="22">
        <f t="shared" si="157"/>
        <v>0</v>
      </c>
      <c r="Q1791" s="75"/>
      <c r="R1791" s="76">
        <f t="shared" si="158"/>
        <v>0</v>
      </c>
      <c r="S1791" s="75"/>
      <c r="T1791" s="76">
        <f t="shared" si="159"/>
        <v>0</v>
      </c>
      <c r="U1791" s="22">
        <v>21</v>
      </c>
      <c r="V1791" s="22">
        <f t="shared" si="160"/>
        <v>0</v>
      </c>
      <c r="W1791" s="22">
        <f t="shared" si="161"/>
        <v>0</v>
      </c>
      <c r="X1791" s="73"/>
      <c r="Y1791" s="72" t="s">
        <v>3135</v>
      </c>
      <c r="Z1791" s="72" t="s">
        <v>2951</v>
      </c>
      <c r="AA1791" s="143" t="s">
        <v>296</v>
      </c>
      <c r="AB1791" s="24" t="s">
        <v>294</v>
      </c>
    </row>
    <row r="1792" spans="6:28" s="71" customFormat="1" ht="24" outlineLevel="4">
      <c r="F1792" s="17">
        <v>814</v>
      </c>
      <c r="G1792" s="18" t="s">
        <v>2929</v>
      </c>
      <c r="H1792" s="72" t="s">
        <v>4406</v>
      </c>
      <c r="I1792" s="72"/>
      <c r="J1792" s="73" t="s">
        <v>1042</v>
      </c>
      <c r="K1792" s="18" t="s">
        <v>2910</v>
      </c>
      <c r="L1792" s="74">
        <v>0.30299999999999999</v>
      </c>
      <c r="M1792" s="21"/>
      <c r="N1792" s="74">
        <f t="shared" si="156"/>
        <v>0.30299999999999999</v>
      </c>
      <c r="O1792" s="145"/>
      <c r="P1792" s="22">
        <f t="shared" si="157"/>
        <v>0</v>
      </c>
      <c r="Q1792" s="75"/>
      <c r="R1792" s="76">
        <f t="shared" si="158"/>
        <v>0</v>
      </c>
      <c r="S1792" s="75"/>
      <c r="T1792" s="76">
        <f t="shared" si="159"/>
        <v>0</v>
      </c>
      <c r="U1792" s="22">
        <v>21</v>
      </c>
      <c r="V1792" s="22">
        <f t="shared" si="160"/>
        <v>0</v>
      </c>
      <c r="W1792" s="22">
        <f t="shared" si="161"/>
        <v>0</v>
      </c>
      <c r="X1792" s="73"/>
      <c r="Y1792" s="72" t="s">
        <v>3135</v>
      </c>
      <c r="Z1792" s="72" t="s">
        <v>2951</v>
      </c>
      <c r="AA1792" s="143" t="s">
        <v>296</v>
      </c>
      <c r="AB1792" s="24" t="s">
        <v>294</v>
      </c>
    </row>
    <row r="1793" spans="6:28" s="71" customFormat="1" outlineLevel="4">
      <c r="F1793" s="17">
        <v>815</v>
      </c>
      <c r="G1793" s="18" t="s">
        <v>2929</v>
      </c>
      <c r="H1793" s="72" t="s">
        <v>4411</v>
      </c>
      <c r="I1793" s="72"/>
      <c r="J1793" s="73" t="s">
        <v>2827</v>
      </c>
      <c r="K1793" s="18" t="s">
        <v>2910</v>
      </c>
      <c r="L1793" s="74">
        <v>112.75</v>
      </c>
      <c r="M1793" s="21"/>
      <c r="N1793" s="74">
        <f t="shared" si="156"/>
        <v>112.75</v>
      </c>
      <c r="O1793" s="145"/>
      <c r="P1793" s="22">
        <f t="shared" si="157"/>
        <v>0</v>
      </c>
      <c r="Q1793" s="75"/>
      <c r="R1793" s="76">
        <f t="shared" si="158"/>
        <v>0</v>
      </c>
      <c r="S1793" s="75"/>
      <c r="T1793" s="76">
        <f t="shared" si="159"/>
        <v>0</v>
      </c>
      <c r="U1793" s="22">
        <v>21</v>
      </c>
      <c r="V1793" s="22">
        <f t="shared" si="160"/>
        <v>0</v>
      </c>
      <c r="W1793" s="22">
        <f t="shared" si="161"/>
        <v>0</v>
      </c>
      <c r="X1793" s="73"/>
      <c r="Y1793" s="72" t="s">
        <v>3135</v>
      </c>
      <c r="Z1793" s="72" t="s">
        <v>2951</v>
      </c>
      <c r="AA1793" s="143" t="s">
        <v>296</v>
      </c>
      <c r="AB1793" s="24" t="s">
        <v>294</v>
      </c>
    </row>
    <row r="1794" spans="6:28" s="71" customFormat="1" ht="24" outlineLevel="4">
      <c r="F1794" s="17">
        <v>816</v>
      </c>
      <c r="G1794" s="18" t="s">
        <v>2929</v>
      </c>
      <c r="H1794" s="72" t="s">
        <v>4405</v>
      </c>
      <c r="I1794" s="72"/>
      <c r="J1794" s="73" t="s">
        <v>712</v>
      </c>
      <c r="K1794" s="18" t="s">
        <v>2910</v>
      </c>
      <c r="L1794" s="74">
        <v>10.254</v>
      </c>
      <c r="M1794" s="21"/>
      <c r="N1794" s="74">
        <f t="shared" si="156"/>
        <v>10.254</v>
      </c>
      <c r="O1794" s="145"/>
      <c r="P1794" s="22">
        <f t="shared" si="157"/>
        <v>0</v>
      </c>
      <c r="Q1794" s="75"/>
      <c r="R1794" s="76">
        <f t="shared" si="158"/>
        <v>0</v>
      </c>
      <c r="S1794" s="75"/>
      <c r="T1794" s="76">
        <f t="shared" si="159"/>
        <v>0</v>
      </c>
      <c r="U1794" s="22">
        <v>21</v>
      </c>
      <c r="V1794" s="22">
        <f t="shared" si="160"/>
        <v>0</v>
      </c>
      <c r="W1794" s="22">
        <f t="shared" si="161"/>
        <v>0</v>
      </c>
      <c r="X1794" s="73"/>
      <c r="Y1794" s="72" t="s">
        <v>3135</v>
      </c>
      <c r="Z1794" s="72" t="s">
        <v>2951</v>
      </c>
      <c r="AA1794" s="143" t="s">
        <v>296</v>
      </c>
      <c r="AB1794" s="24" t="s">
        <v>294</v>
      </c>
    </row>
    <row r="1795" spans="6:28" s="120" customFormat="1" ht="12.75" customHeight="1" outlineLevel="4">
      <c r="F1795" s="121"/>
      <c r="G1795" s="122"/>
      <c r="H1795" s="122"/>
      <c r="I1795" s="122"/>
      <c r="J1795" s="123"/>
      <c r="K1795" s="122"/>
      <c r="L1795" s="124"/>
      <c r="M1795" s="125"/>
      <c r="N1795" s="124"/>
      <c r="O1795" s="125"/>
      <c r="P1795" s="126"/>
      <c r="Q1795" s="127"/>
      <c r="R1795" s="125"/>
      <c r="S1795" s="125"/>
      <c r="T1795" s="125"/>
      <c r="U1795" s="128" t="s">
        <v>2908</v>
      </c>
      <c r="V1795" s="125"/>
      <c r="W1795" s="125"/>
      <c r="X1795" s="125"/>
      <c r="Y1795" s="122"/>
      <c r="Z1795" s="122"/>
      <c r="AB1795" s="24" t="s">
        <v>294</v>
      </c>
    </row>
    <row r="1796" spans="6:28" s="120" customFormat="1" ht="12.75" customHeight="1" outlineLevel="3">
      <c r="F1796" s="121"/>
      <c r="G1796" s="122"/>
      <c r="H1796" s="122"/>
      <c r="I1796" s="122"/>
      <c r="J1796" s="123"/>
      <c r="K1796" s="122"/>
      <c r="L1796" s="124"/>
      <c r="M1796" s="125"/>
      <c r="N1796" s="124"/>
      <c r="O1796" s="125"/>
      <c r="P1796" s="126"/>
      <c r="Q1796" s="127"/>
      <c r="R1796" s="125"/>
      <c r="S1796" s="125"/>
      <c r="T1796" s="125"/>
      <c r="U1796" s="128" t="s">
        <v>2908</v>
      </c>
      <c r="V1796" s="125"/>
      <c r="W1796" s="125"/>
      <c r="X1796" s="125"/>
      <c r="Y1796" s="122"/>
      <c r="Z1796" s="122"/>
      <c r="AB1796" s="24" t="s">
        <v>294</v>
      </c>
    </row>
    <row r="1797" spans="6:28" s="51" customFormat="1" ht="18.75" customHeight="1" outlineLevel="2">
      <c r="F1797" s="52"/>
      <c r="G1797" s="53"/>
      <c r="H1797" s="54"/>
      <c r="I1797" s="54"/>
      <c r="J1797" s="54" t="s">
        <v>2364</v>
      </c>
      <c r="K1797" s="53"/>
      <c r="L1797" s="55"/>
      <c r="M1797" s="56"/>
      <c r="N1797" s="55"/>
      <c r="O1797" s="56"/>
      <c r="P1797" s="57">
        <f>SUBTOTAL(9,P1798:P1808)</f>
        <v>0</v>
      </c>
      <c r="Q1797" s="58"/>
      <c r="R1797" s="59">
        <f>SUBTOTAL(9,R1798:R1808)</f>
        <v>0.41053699999999999</v>
      </c>
      <c r="S1797" s="56"/>
      <c r="T1797" s="59">
        <f>SUBTOTAL(9,T1798:T1808)</f>
        <v>0.18479999999999999</v>
      </c>
      <c r="U1797" s="117" t="s">
        <v>2908</v>
      </c>
      <c r="V1797" s="57">
        <f>SUBTOTAL(9,V1798:V1808)</f>
        <v>0</v>
      </c>
      <c r="W1797" s="57">
        <f>SUBTOTAL(9,W1798:W1808)</f>
        <v>0</v>
      </c>
      <c r="X1797" s="60"/>
      <c r="Y1797" s="61"/>
      <c r="Z1797" s="61"/>
      <c r="AB1797" s="24" t="s">
        <v>294</v>
      </c>
    </row>
    <row r="1798" spans="6:28" s="62" customFormat="1" ht="16.5" customHeight="1" outlineLevel="3">
      <c r="F1798" s="63"/>
      <c r="G1798" s="6"/>
      <c r="H1798" s="64"/>
      <c r="I1798" s="64"/>
      <c r="J1798" s="64" t="s">
        <v>1193</v>
      </c>
      <c r="K1798" s="6"/>
      <c r="L1798" s="65"/>
      <c r="M1798" s="66"/>
      <c r="N1798" s="65"/>
      <c r="O1798" s="66"/>
      <c r="P1798" s="67">
        <f>SUBTOTAL(9,P1799:P1807)</f>
        <v>0</v>
      </c>
      <c r="Q1798" s="68"/>
      <c r="R1798" s="69">
        <f>SUBTOTAL(9,R1799:R1807)</f>
        <v>0.41053699999999999</v>
      </c>
      <c r="S1798" s="66"/>
      <c r="T1798" s="69">
        <f>SUBTOTAL(9,T1799:T1807)</f>
        <v>0.18479999999999999</v>
      </c>
      <c r="U1798" s="118" t="s">
        <v>2908</v>
      </c>
      <c r="V1798" s="67">
        <f>SUBTOTAL(9,V1799:V1807)</f>
        <v>0</v>
      </c>
      <c r="W1798" s="67">
        <f>SUBTOTAL(9,W1799:W1807)</f>
        <v>0</v>
      </c>
      <c r="X1798" s="70"/>
      <c r="Y1798" s="26"/>
      <c r="Z1798" s="26"/>
      <c r="AB1798" s="24" t="s">
        <v>294</v>
      </c>
    </row>
    <row r="1799" spans="6:28" s="71" customFormat="1" outlineLevel="4">
      <c r="F1799" s="17">
        <v>817</v>
      </c>
      <c r="G1799" s="18" t="s">
        <v>2929</v>
      </c>
      <c r="H1799" s="72" t="s">
        <v>4279</v>
      </c>
      <c r="I1799" s="72"/>
      <c r="J1799" s="73" t="s">
        <v>927</v>
      </c>
      <c r="K1799" s="18" t="s">
        <v>2909</v>
      </c>
      <c r="L1799" s="74">
        <v>29.9</v>
      </c>
      <c r="M1799" s="21">
        <v>0</v>
      </c>
      <c r="N1799" s="74">
        <f>L1799*(1+M1799/100)</f>
        <v>29.9</v>
      </c>
      <c r="O1799" s="145"/>
      <c r="P1799" s="22">
        <f>N1799*O1799</f>
        <v>0</v>
      </c>
      <c r="Q1799" s="75">
        <v>1.363E-2</v>
      </c>
      <c r="R1799" s="76">
        <f>N1799*Q1799</f>
        <v>0.40753699999999998</v>
      </c>
      <c r="S1799" s="75"/>
      <c r="T1799" s="76">
        <f>N1799*S1799</f>
        <v>0</v>
      </c>
      <c r="U1799" s="22">
        <v>21</v>
      </c>
      <c r="V1799" s="22">
        <f>P1799*(U1799/100)</f>
        <v>0</v>
      </c>
      <c r="W1799" s="22">
        <f>P1799+V1799</f>
        <v>0</v>
      </c>
      <c r="X1799" s="73"/>
      <c r="Y1799" s="72" t="s">
        <v>3135</v>
      </c>
      <c r="Z1799" s="72" t="s">
        <v>2962</v>
      </c>
      <c r="AA1799" s="143" t="s">
        <v>296</v>
      </c>
      <c r="AB1799" s="24" t="s">
        <v>294</v>
      </c>
    </row>
    <row r="1800" spans="6:28" s="77" customFormat="1" outlineLevel="5">
      <c r="F1800" s="78"/>
      <c r="G1800" s="79"/>
      <c r="H1800" s="79"/>
      <c r="I1800" s="79"/>
      <c r="J1800" s="80" t="s">
        <v>2141</v>
      </c>
      <c r="K1800" s="79"/>
      <c r="L1800" s="81">
        <v>12</v>
      </c>
      <c r="M1800" s="82"/>
      <c r="N1800" s="83"/>
      <c r="O1800" s="82"/>
      <c r="P1800" s="84"/>
      <c r="Q1800" s="85"/>
      <c r="R1800" s="82"/>
      <c r="S1800" s="82"/>
      <c r="T1800" s="82"/>
      <c r="U1800" s="119" t="s">
        <v>2908</v>
      </c>
      <c r="V1800" s="82"/>
      <c r="W1800" s="82"/>
      <c r="X1800" s="80"/>
      <c r="Y1800" s="79"/>
      <c r="Z1800" s="79"/>
      <c r="AB1800" s="24" t="s">
        <v>294</v>
      </c>
    </row>
    <row r="1801" spans="6:28" s="77" customFormat="1" outlineLevel="5">
      <c r="F1801" s="78"/>
      <c r="G1801" s="79"/>
      <c r="H1801" s="79"/>
      <c r="I1801" s="79"/>
      <c r="J1801" s="80" t="s">
        <v>1491</v>
      </c>
      <c r="K1801" s="79"/>
      <c r="L1801" s="81">
        <v>2.9</v>
      </c>
      <c r="M1801" s="82"/>
      <c r="N1801" s="83"/>
      <c r="O1801" s="82"/>
      <c r="P1801" s="84"/>
      <c r="Q1801" s="85"/>
      <c r="R1801" s="82"/>
      <c r="S1801" s="82"/>
      <c r="T1801" s="82"/>
      <c r="U1801" s="119" t="s">
        <v>2908</v>
      </c>
      <c r="V1801" s="82"/>
      <c r="W1801" s="82"/>
      <c r="X1801" s="80"/>
      <c r="Y1801" s="79"/>
      <c r="Z1801" s="79"/>
      <c r="AB1801" s="24" t="s">
        <v>294</v>
      </c>
    </row>
    <row r="1802" spans="6:28" s="77" customFormat="1" outlineLevel="5">
      <c r="F1802" s="78"/>
      <c r="G1802" s="79"/>
      <c r="H1802" s="79"/>
      <c r="I1802" s="79"/>
      <c r="J1802" s="80" t="s">
        <v>1882</v>
      </c>
      <c r="K1802" s="79"/>
      <c r="L1802" s="81">
        <v>15</v>
      </c>
      <c r="M1802" s="82"/>
      <c r="N1802" s="83"/>
      <c r="O1802" s="82"/>
      <c r="P1802" s="84"/>
      <c r="Q1802" s="85"/>
      <c r="R1802" s="82"/>
      <c r="S1802" s="82"/>
      <c r="T1802" s="82"/>
      <c r="U1802" s="119" t="s">
        <v>2908</v>
      </c>
      <c r="V1802" s="82"/>
      <c r="W1802" s="82"/>
      <c r="X1802" s="80"/>
      <c r="Y1802" s="79"/>
      <c r="Z1802" s="79"/>
      <c r="AB1802" s="24" t="s">
        <v>294</v>
      </c>
    </row>
    <row r="1803" spans="6:28" s="71" customFormat="1" outlineLevel="4">
      <c r="F1803" s="17">
        <v>818</v>
      </c>
      <c r="G1803" s="18" t="s">
        <v>2929</v>
      </c>
      <c r="H1803" s="72" t="s">
        <v>4277</v>
      </c>
      <c r="I1803" s="72"/>
      <c r="J1803" s="73" t="s">
        <v>854</v>
      </c>
      <c r="K1803" s="18" t="s">
        <v>2909</v>
      </c>
      <c r="L1803" s="74">
        <v>15</v>
      </c>
      <c r="M1803" s="21">
        <v>0</v>
      </c>
      <c r="N1803" s="74">
        <f>L1803*(1+M1803/100)</f>
        <v>15</v>
      </c>
      <c r="O1803" s="145"/>
      <c r="P1803" s="22">
        <f>N1803*O1803</f>
        <v>0</v>
      </c>
      <c r="Q1803" s="75"/>
      <c r="R1803" s="76">
        <f>N1803*Q1803</f>
        <v>0</v>
      </c>
      <c r="S1803" s="75">
        <v>1.2319999999999999E-2</v>
      </c>
      <c r="T1803" s="76">
        <f>N1803*S1803</f>
        <v>0.18479999999999999</v>
      </c>
      <c r="U1803" s="22">
        <v>21</v>
      </c>
      <c r="V1803" s="22">
        <f>P1803*(U1803/100)</f>
        <v>0</v>
      </c>
      <c r="W1803" s="22">
        <f>P1803+V1803</f>
        <v>0</v>
      </c>
      <c r="X1803" s="73"/>
      <c r="Y1803" s="72" t="s">
        <v>3135</v>
      </c>
      <c r="Z1803" s="72" t="s">
        <v>2962</v>
      </c>
      <c r="AA1803" s="143" t="s">
        <v>296</v>
      </c>
      <c r="AB1803" s="24" t="s">
        <v>294</v>
      </c>
    </row>
    <row r="1804" spans="6:28" s="77" customFormat="1" outlineLevel="5">
      <c r="F1804" s="78"/>
      <c r="G1804" s="79"/>
      <c r="H1804" s="79"/>
      <c r="I1804" s="79"/>
      <c r="J1804" s="80" t="s">
        <v>1882</v>
      </c>
      <c r="K1804" s="79"/>
      <c r="L1804" s="81">
        <v>15</v>
      </c>
      <c r="M1804" s="82"/>
      <c r="N1804" s="83"/>
      <c r="O1804" s="82"/>
      <c r="P1804" s="84"/>
      <c r="Q1804" s="85"/>
      <c r="R1804" s="82"/>
      <c r="S1804" s="82"/>
      <c r="T1804" s="82"/>
      <c r="U1804" s="119" t="s">
        <v>2908</v>
      </c>
      <c r="V1804" s="82"/>
      <c r="W1804" s="82"/>
      <c r="X1804" s="80"/>
      <c r="Y1804" s="79"/>
      <c r="Z1804" s="79"/>
      <c r="AB1804" s="24" t="s">
        <v>294</v>
      </c>
    </row>
    <row r="1805" spans="6:28" s="71" customFormat="1" outlineLevel="4">
      <c r="F1805" s="17">
        <v>819</v>
      </c>
      <c r="G1805" s="18" t="s">
        <v>2929</v>
      </c>
      <c r="H1805" s="72" t="s">
        <v>4276</v>
      </c>
      <c r="I1805" s="72"/>
      <c r="J1805" s="73" t="s">
        <v>800</v>
      </c>
      <c r="K1805" s="18" t="s">
        <v>3000</v>
      </c>
      <c r="L1805" s="74">
        <v>10</v>
      </c>
      <c r="M1805" s="21">
        <v>0</v>
      </c>
      <c r="N1805" s="74">
        <f>L1805*(1+M1805/100)</f>
        <v>10</v>
      </c>
      <c r="O1805" s="145"/>
      <c r="P1805" s="22">
        <f>N1805*O1805</f>
        <v>0</v>
      </c>
      <c r="Q1805" s="75">
        <v>2.9999999999999997E-4</v>
      </c>
      <c r="R1805" s="76">
        <f>N1805*Q1805</f>
        <v>2.9999999999999996E-3</v>
      </c>
      <c r="S1805" s="75"/>
      <c r="T1805" s="76">
        <f>N1805*S1805</f>
        <v>0</v>
      </c>
      <c r="U1805" s="22">
        <v>21</v>
      </c>
      <c r="V1805" s="22">
        <f>P1805*(U1805/100)</f>
        <v>0</v>
      </c>
      <c r="W1805" s="22">
        <f>P1805+V1805</f>
        <v>0</v>
      </c>
      <c r="X1805" s="73"/>
      <c r="Y1805" s="72" t="s">
        <v>3135</v>
      </c>
      <c r="Z1805" s="72" t="s">
        <v>2962</v>
      </c>
      <c r="AA1805" s="143" t="s">
        <v>296</v>
      </c>
      <c r="AB1805" s="24" t="s">
        <v>294</v>
      </c>
    </row>
    <row r="1806" spans="6:28" s="77" customFormat="1" outlineLevel="5">
      <c r="F1806" s="78"/>
      <c r="G1806" s="79"/>
      <c r="H1806" s="79"/>
      <c r="I1806" s="79"/>
      <c r="J1806" s="80" t="s">
        <v>2684</v>
      </c>
      <c r="K1806" s="79"/>
      <c r="L1806" s="81">
        <v>10</v>
      </c>
      <c r="M1806" s="82"/>
      <c r="N1806" s="83"/>
      <c r="O1806" s="82"/>
      <c r="P1806" s="84"/>
      <c r="Q1806" s="85"/>
      <c r="R1806" s="82"/>
      <c r="S1806" s="82"/>
      <c r="T1806" s="82"/>
      <c r="U1806" s="119" t="s">
        <v>2908</v>
      </c>
      <c r="V1806" s="82"/>
      <c r="W1806" s="82"/>
      <c r="X1806" s="80"/>
      <c r="Y1806" s="79"/>
      <c r="Z1806" s="79"/>
      <c r="AB1806" s="24" t="s">
        <v>294</v>
      </c>
    </row>
    <row r="1807" spans="6:28" s="120" customFormat="1" ht="12.75" customHeight="1" outlineLevel="4">
      <c r="F1807" s="121"/>
      <c r="G1807" s="122"/>
      <c r="H1807" s="122"/>
      <c r="I1807" s="122"/>
      <c r="J1807" s="123"/>
      <c r="K1807" s="122"/>
      <c r="L1807" s="124"/>
      <c r="M1807" s="125"/>
      <c r="N1807" s="124"/>
      <c r="O1807" s="125"/>
      <c r="P1807" s="126"/>
      <c r="Q1807" s="127"/>
      <c r="R1807" s="125"/>
      <c r="S1807" s="125"/>
      <c r="T1807" s="125"/>
      <c r="U1807" s="128" t="s">
        <v>2908</v>
      </c>
      <c r="V1807" s="125"/>
      <c r="W1807" s="125"/>
      <c r="X1807" s="125"/>
      <c r="Y1807" s="122"/>
      <c r="Z1807" s="122"/>
      <c r="AB1807" s="24" t="s">
        <v>294</v>
      </c>
    </row>
    <row r="1808" spans="6:28" s="120" customFormat="1" ht="12.75" customHeight="1" outlineLevel="3">
      <c r="F1808" s="121"/>
      <c r="G1808" s="122"/>
      <c r="H1808" s="122"/>
      <c r="I1808" s="122"/>
      <c r="J1808" s="123"/>
      <c r="K1808" s="122"/>
      <c r="L1808" s="124"/>
      <c r="M1808" s="125"/>
      <c r="N1808" s="124"/>
      <c r="O1808" s="125"/>
      <c r="P1808" s="126"/>
      <c r="Q1808" s="127"/>
      <c r="R1808" s="125"/>
      <c r="S1808" s="125"/>
      <c r="T1808" s="125"/>
      <c r="U1808" s="128" t="s">
        <v>2908</v>
      </c>
      <c r="V1808" s="125"/>
      <c r="W1808" s="125"/>
      <c r="X1808" s="125"/>
      <c r="Y1808" s="122"/>
      <c r="Z1808" s="122"/>
      <c r="AB1808" s="24" t="s">
        <v>294</v>
      </c>
    </row>
    <row r="1809" spans="6:28" s="51" customFormat="1" ht="18.75" customHeight="1" outlineLevel="2">
      <c r="F1809" s="52"/>
      <c r="G1809" s="53"/>
      <c r="H1809" s="54"/>
      <c r="I1809" s="54"/>
      <c r="J1809" s="54" t="s">
        <v>2428</v>
      </c>
      <c r="K1809" s="53"/>
      <c r="L1809" s="55"/>
      <c r="M1809" s="56"/>
      <c r="N1809" s="55"/>
      <c r="O1809" s="56"/>
      <c r="P1809" s="57">
        <f>SUBTOTAL(9,P1810:P1840)</f>
        <v>0</v>
      </c>
      <c r="Q1809" s="58"/>
      <c r="R1809" s="59">
        <f>SUBTOTAL(9,R1810:R1840)</f>
        <v>0.14858209999999999</v>
      </c>
      <c r="S1809" s="56"/>
      <c r="T1809" s="59">
        <f>SUBTOTAL(9,T1810:T1840)</f>
        <v>0</v>
      </c>
      <c r="U1809" s="117" t="s">
        <v>2908</v>
      </c>
      <c r="V1809" s="57">
        <f>SUBTOTAL(9,V1810:V1840)</f>
        <v>0</v>
      </c>
      <c r="W1809" s="57">
        <f>SUBTOTAL(9,W1810:W1840)</f>
        <v>0</v>
      </c>
      <c r="X1809" s="60"/>
      <c r="Y1809" s="61"/>
      <c r="Z1809" s="61"/>
      <c r="AB1809" s="24" t="s">
        <v>294</v>
      </c>
    </row>
    <row r="1810" spans="6:28" s="62" customFormat="1" ht="16.5" customHeight="1" outlineLevel="3">
      <c r="F1810" s="63"/>
      <c r="G1810" s="6"/>
      <c r="H1810" s="64"/>
      <c r="I1810" s="64"/>
      <c r="J1810" s="64" t="s">
        <v>2457</v>
      </c>
      <c r="K1810" s="6"/>
      <c r="L1810" s="65"/>
      <c r="M1810" s="66"/>
      <c r="N1810" s="65"/>
      <c r="O1810" s="66"/>
      <c r="P1810" s="67">
        <f>SUBTOTAL(9,P1811:P1839)</f>
        <v>0</v>
      </c>
      <c r="Q1810" s="68"/>
      <c r="R1810" s="69">
        <f>SUBTOTAL(9,R1811:R1839)</f>
        <v>0.14858209999999999</v>
      </c>
      <c r="S1810" s="66"/>
      <c r="T1810" s="69">
        <f>SUBTOTAL(9,T1811:T1839)</f>
        <v>0</v>
      </c>
      <c r="U1810" s="118" t="s">
        <v>2908</v>
      </c>
      <c r="V1810" s="67">
        <f>SUBTOTAL(9,V1811:V1839)</f>
        <v>0</v>
      </c>
      <c r="W1810" s="67">
        <f>SUBTOTAL(9,W1811:W1839)</f>
        <v>0</v>
      </c>
      <c r="X1810" s="70"/>
      <c r="Y1810" s="26"/>
      <c r="Z1810" s="26"/>
      <c r="AB1810" s="24" t="s">
        <v>294</v>
      </c>
    </row>
    <row r="1811" spans="6:28" s="71" customFormat="1" outlineLevel="4">
      <c r="F1811" s="17">
        <v>820</v>
      </c>
      <c r="G1811" s="18" t="s">
        <v>2929</v>
      </c>
      <c r="H1811" s="72" t="s">
        <v>4290</v>
      </c>
      <c r="I1811" s="72"/>
      <c r="J1811" s="73" t="s">
        <v>945</v>
      </c>
      <c r="K1811" s="18" t="s">
        <v>2909</v>
      </c>
      <c r="L1811" s="74">
        <v>1.36</v>
      </c>
      <c r="M1811" s="21">
        <v>0</v>
      </c>
      <c r="N1811" s="74">
        <f>L1811*(1+M1811/100)</f>
        <v>1.36</v>
      </c>
      <c r="O1811" s="145"/>
      <c r="P1811" s="22">
        <f>N1811*O1811</f>
        <v>0</v>
      </c>
      <c r="Q1811" s="75">
        <v>3.5000000000000001E-3</v>
      </c>
      <c r="R1811" s="76">
        <f>N1811*Q1811</f>
        <v>4.7600000000000003E-3</v>
      </c>
      <c r="S1811" s="75"/>
      <c r="T1811" s="76">
        <f>N1811*S1811</f>
        <v>0</v>
      </c>
      <c r="U1811" s="22">
        <v>21</v>
      </c>
      <c r="V1811" s="22">
        <f>P1811*(U1811/100)</f>
        <v>0</v>
      </c>
      <c r="W1811" s="22">
        <f>P1811+V1811</f>
        <v>0</v>
      </c>
      <c r="X1811" s="73"/>
      <c r="Y1811" s="72" t="s">
        <v>3135</v>
      </c>
      <c r="Z1811" s="72" t="s">
        <v>2963</v>
      </c>
      <c r="AA1811" s="143" t="s">
        <v>296</v>
      </c>
      <c r="AB1811" s="24" t="s">
        <v>294</v>
      </c>
    </row>
    <row r="1812" spans="6:28" s="77" customFormat="1" outlineLevel="5">
      <c r="F1812" s="78"/>
      <c r="G1812" s="79"/>
      <c r="H1812" s="79"/>
      <c r="I1812" s="79"/>
      <c r="J1812" s="80" t="s">
        <v>3646</v>
      </c>
      <c r="K1812" s="79"/>
      <c r="L1812" s="81">
        <v>0</v>
      </c>
      <c r="M1812" s="82"/>
      <c r="N1812" s="83"/>
      <c r="O1812" s="82"/>
      <c r="P1812" s="84"/>
      <c r="Q1812" s="85"/>
      <c r="R1812" s="82"/>
      <c r="S1812" s="82"/>
      <c r="T1812" s="82"/>
      <c r="U1812" s="119" t="s">
        <v>2908</v>
      </c>
      <c r="V1812" s="82"/>
      <c r="W1812" s="82"/>
      <c r="X1812" s="80"/>
      <c r="Y1812" s="79"/>
      <c r="Z1812" s="79"/>
      <c r="AB1812" s="24" t="s">
        <v>294</v>
      </c>
    </row>
    <row r="1813" spans="6:28" s="77" customFormat="1" outlineLevel="5">
      <c r="F1813" s="78"/>
      <c r="G1813" s="79"/>
      <c r="H1813" s="79"/>
      <c r="I1813" s="79"/>
      <c r="J1813" s="80" t="s">
        <v>1325</v>
      </c>
      <c r="K1813" s="79"/>
      <c r="L1813" s="81">
        <v>0.44</v>
      </c>
      <c r="M1813" s="82"/>
      <c r="N1813" s="83"/>
      <c r="O1813" s="82"/>
      <c r="P1813" s="84"/>
      <c r="Q1813" s="85"/>
      <c r="R1813" s="82"/>
      <c r="S1813" s="82"/>
      <c r="T1813" s="82"/>
      <c r="U1813" s="119" t="s">
        <v>2908</v>
      </c>
      <c r="V1813" s="82"/>
      <c r="W1813" s="82"/>
      <c r="X1813" s="80"/>
      <c r="Y1813" s="79"/>
      <c r="Z1813" s="79"/>
      <c r="AB1813" s="24" t="s">
        <v>294</v>
      </c>
    </row>
    <row r="1814" spans="6:28" s="77" customFormat="1" outlineLevel="5">
      <c r="F1814" s="78"/>
      <c r="G1814" s="79"/>
      <c r="H1814" s="79"/>
      <c r="I1814" s="79"/>
      <c r="J1814" s="80" t="s">
        <v>3647</v>
      </c>
      <c r="K1814" s="79"/>
      <c r="L1814" s="81">
        <v>0</v>
      </c>
      <c r="M1814" s="82"/>
      <c r="N1814" s="83"/>
      <c r="O1814" s="82"/>
      <c r="P1814" s="84"/>
      <c r="Q1814" s="85"/>
      <c r="R1814" s="82"/>
      <c r="S1814" s="82"/>
      <c r="T1814" s="82"/>
      <c r="U1814" s="119" t="s">
        <v>2908</v>
      </c>
      <c r="V1814" s="82"/>
      <c r="W1814" s="82"/>
      <c r="X1814" s="80"/>
      <c r="Y1814" s="79"/>
      <c r="Z1814" s="79"/>
      <c r="AB1814" s="24" t="s">
        <v>294</v>
      </c>
    </row>
    <row r="1815" spans="6:28" s="77" customFormat="1" outlineLevel="5">
      <c r="F1815" s="78"/>
      <c r="G1815" s="79"/>
      <c r="H1815" s="79"/>
      <c r="I1815" s="79"/>
      <c r="J1815" s="80" t="s">
        <v>1326</v>
      </c>
      <c r="K1815" s="79"/>
      <c r="L1815" s="81">
        <v>0.92</v>
      </c>
      <c r="M1815" s="82"/>
      <c r="N1815" s="83"/>
      <c r="O1815" s="82"/>
      <c r="P1815" s="84"/>
      <c r="Q1815" s="85"/>
      <c r="R1815" s="82"/>
      <c r="S1815" s="82"/>
      <c r="T1815" s="82"/>
      <c r="U1815" s="119" t="s">
        <v>2908</v>
      </c>
      <c r="V1815" s="82"/>
      <c r="W1815" s="82"/>
      <c r="X1815" s="80"/>
      <c r="Y1815" s="79"/>
      <c r="Z1815" s="79"/>
      <c r="AB1815" s="24" t="s">
        <v>294</v>
      </c>
    </row>
    <row r="1816" spans="6:28" s="71" customFormat="1" outlineLevel="4">
      <c r="F1816" s="17">
        <v>821</v>
      </c>
      <c r="G1816" s="18" t="s">
        <v>2929</v>
      </c>
      <c r="H1816" s="72" t="s">
        <v>4291</v>
      </c>
      <c r="I1816" s="72"/>
      <c r="J1816" s="73" t="s">
        <v>946</v>
      </c>
      <c r="K1816" s="18" t="s">
        <v>2909</v>
      </c>
      <c r="L1816" s="74">
        <v>22.605</v>
      </c>
      <c r="M1816" s="21">
        <v>0</v>
      </c>
      <c r="N1816" s="74">
        <f>L1816*(1+M1816/100)</f>
        <v>22.605</v>
      </c>
      <c r="O1816" s="145"/>
      <c r="P1816" s="22">
        <f>N1816*O1816</f>
        <v>0</v>
      </c>
      <c r="Q1816" s="75">
        <v>4.3600000000000002E-3</v>
      </c>
      <c r="R1816" s="76">
        <f>N1816*Q1816</f>
        <v>9.8557800000000001E-2</v>
      </c>
      <c r="S1816" s="75"/>
      <c r="T1816" s="76">
        <f>N1816*S1816</f>
        <v>0</v>
      </c>
      <c r="U1816" s="22">
        <v>21</v>
      </c>
      <c r="V1816" s="22">
        <f>P1816*(U1816/100)</f>
        <v>0</v>
      </c>
      <c r="W1816" s="22">
        <f>P1816+V1816</f>
        <v>0</v>
      </c>
      <c r="X1816" s="73"/>
      <c r="Y1816" s="72" t="s">
        <v>3135</v>
      </c>
      <c r="Z1816" s="72" t="s">
        <v>2963</v>
      </c>
      <c r="AA1816" s="143" t="s">
        <v>296</v>
      </c>
      <c r="AB1816" s="24" t="s">
        <v>294</v>
      </c>
    </row>
    <row r="1817" spans="6:28" s="77" customFormat="1" outlineLevel="5">
      <c r="F1817" s="78"/>
      <c r="G1817" s="79"/>
      <c r="H1817" s="79"/>
      <c r="I1817" s="79"/>
      <c r="J1817" s="80" t="s">
        <v>3645</v>
      </c>
      <c r="K1817" s="79"/>
      <c r="L1817" s="81">
        <v>0</v>
      </c>
      <c r="M1817" s="82"/>
      <c r="N1817" s="83"/>
      <c r="O1817" s="82"/>
      <c r="P1817" s="84"/>
      <c r="Q1817" s="85"/>
      <c r="R1817" s="82"/>
      <c r="S1817" s="82"/>
      <c r="T1817" s="82"/>
      <c r="U1817" s="119" t="s">
        <v>2908</v>
      </c>
      <c r="V1817" s="82"/>
      <c r="W1817" s="82"/>
      <c r="X1817" s="80"/>
      <c r="Y1817" s="79"/>
      <c r="Z1817" s="79"/>
      <c r="AB1817" s="24" t="s">
        <v>294</v>
      </c>
    </row>
    <row r="1818" spans="6:28" s="77" customFormat="1" outlineLevel="5">
      <c r="F1818" s="78"/>
      <c r="G1818" s="79"/>
      <c r="H1818" s="79"/>
      <c r="I1818" s="79"/>
      <c r="J1818" s="80" t="s">
        <v>2886</v>
      </c>
      <c r="K1818" s="79"/>
      <c r="L1818" s="81">
        <v>0.43</v>
      </c>
      <c r="M1818" s="82"/>
      <c r="N1818" s="83"/>
      <c r="O1818" s="82"/>
      <c r="P1818" s="84"/>
      <c r="Q1818" s="85"/>
      <c r="R1818" s="82"/>
      <c r="S1818" s="82"/>
      <c r="T1818" s="82"/>
      <c r="U1818" s="119" t="s">
        <v>2908</v>
      </c>
      <c r="V1818" s="82"/>
      <c r="W1818" s="82"/>
      <c r="X1818" s="80"/>
      <c r="Y1818" s="79"/>
      <c r="Z1818" s="79"/>
      <c r="AB1818" s="24" t="s">
        <v>294</v>
      </c>
    </row>
    <row r="1819" spans="6:28" s="77" customFormat="1" outlineLevel="5">
      <c r="F1819" s="78"/>
      <c r="G1819" s="79"/>
      <c r="H1819" s="79"/>
      <c r="I1819" s="79"/>
      <c r="J1819" s="80" t="s">
        <v>1237</v>
      </c>
      <c r="K1819" s="79"/>
      <c r="L1819" s="81">
        <v>0.435</v>
      </c>
      <c r="M1819" s="82"/>
      <c r="N1819" s="83"/>
      <c r="O1819" s="82"/>
      <c r="P1819" s="84"/>
      <c r="Q1819" s="85"/>
      <c r="R1819" s="82"/>
      <c r="S1819" s="82"/>
      <c r="T1819" s="82"/>
      <c r="U1819" s="119" t="s">
        <v>2908</v>
      </c>
      <c r="V1819" s="82"/>
      <c r="W1819" s="82"/>
      <c r="X1819" s="80"/>
      <c r="Y1819" s="79"/>
      <c r="Z1819" s="79"/>
      <c r="AB1819" s="24" t="s">
        <v>294</v>
      </c>
    </row>
    <row r="1820" spans="6:28" s="77" customFormat="1" outlineLevel="5">
      <c r="F1820" s="78"/>
      <c r="G1820" s="79"/>
      <c r="H1820" s="79"/>
      <c r="I1820" s="79"/>
      <c r="J1820" s="80" t="s">
        <v>2866</v>
      </c>
      <c r="K1820" s="79"/>
      <c r="L1820" s="81">
        <v>0.4</v>
      </c>
      <c r="M1820" s="82"/>
      <c r="N1820" s="83"/>
      <c r="O1820" s="82"/>
      <c r="P1820" s="84"/>
      <c r="Q1820" s="85"/>
      <c r="R1820" s="82"/>
      <c r="S1820" s="82"/>
      <c r="T1820" s="82"/>
      <c r="U1820" s="119" t="s">
        <v>2908</v>
      </c>
      <c r="V1820" s="82"/>
      <c r="W1820" s="82"/>
      <c r="X1820" s="80"/>
      <c r="Y1820" s="79"/>
      <c r="Z1820" s="79"/>
      <c r="AB1820" s="24" t="s">
        <v>294</v>
      </c>
    </row>
    <row r="1821" spans="6:28" s="77" customFormat="1" outlineLevel="5">
      <c r="F1821" s="78"/>
      <c r="G1821" s="79"/>
      <c r="H1821" s="79"/>
      <c r="I1821" s="79"/>
      <c r="J1821" s="80" t="s">
        <v>2851</v>
      </c>
      <c r="K1821" s="79"/>
      <c r="L1821" s="81">
        <v>4.1399999999999997</v>
      </c>
      <c r="M1821" s="82"/>
      <c r="N1821" s="83"/>
      <c r="O1821" s="82"/>
      <c r="P1821" s="84"/>
      <c r="Q1821" s="85"/>
      <c r="R1821" s="82"/>
      <c r="S1821" s="82"/>
      <c r="T1821" s="82"/>
      <c r="U1821" s="119" t="s">
        <v>2908</v>
      </c>
      <c r="V1821" s="82"/>
      <c r="W1821" s="82"/>
      <c r="X1821" s="80"/>
      <c r="Y1821" s="79"/>
      <c r="Z1821" s="79"/>
      <c r="AB1821" s="24" t="s">
        <v>294</v>
      </c>
    </row>
    <row r="1822" spans="6:28" s="77" customFormat="1" outlineLevel="5">
      <c r="F1822" s="78"/>
      <c r="G1822" s="79"/>
      <c r="H1822" s="79"/>
      <c r="I1822" s="79"/>
      <c r="J1822" s="80" t="s">
        <v>2852</v>
      </c>
      <c r="K1822" s="79"/>
      <c r="L1822" s="81">
        <v>5.96</v>
      </c>
      <c r="M1822" s="82"/>
      <c r="N1822" s="83"/>
      <c r="O1822" s="82"/>
      <c r="P1822" s="84"/>
      <c r="Q1822" s="85"/>
      <c r="R1822" s="82"/>
      <c r="S1822" s="82"/>
      <c r="T1822" s="82"/>
      <c r="U1822" s="119" t="s">
        <v>2908</v>
      </c>
      <c r="V1822" s="82"/>
      <c r="W1822" s="82"/>
      <c r="X1822" s="80"/>
      <c r="Y1822" s="79"/>
      <c r="Z1822" s="79"/>
      <c r="AB1822" s="24" t="s">
        <v>294</v>
      </c>
    </row>
    <row r="1823" spans="6:28" s="77" customFormat="1" outlineLevel="5">
      <c r="F1823" s="78"/>
      <c r="G1823" s="79"/>
      <c r="H1823" s="79"/>
      <c r="I1823" s="79"/>
      <c r="J1823" s="80" t="s">
        <v>2850</v>
      </c>
      <c r="K1823" s="79"/>
      <c r="L1823" s="81">
        <v>1.05</v>
      </c>
      <c r="M1823" s="82"/>
      <c r="N1823" s="83"/>
      <c r="O1823" s="82"/>
      <c r="P1823" s="84"/>
      <c r="Q1823" s="85"/>
      <c r="R1823" s="82"/>
      <c r="S1823" s="82"/>
      <c r="T1823" s="82"/>
      <c r="U1823" s="119" t="s">
        <v>2908</v>
      </c>
      <c r="V1823" s="82"/>
      <c r="W1823" s="82"/>
      <c r="X1823" s="80"/>
      <c r="Y1823" s="79"/>
      <c r="Z1823" s="79"/>
      <c r="AB1823" s="24" t="s">
        <v>294</v>
      </c>
    </row>
    <row r="1824" spans="6:28" s="77" customFormat="1" outlineLevel="5">
      <c r="F1824" s="78"/>
      <c r="G1824" s="79"/>
      <c r="H1824" s="79"/>
      <c r="I1824" s="79"/>
      <c r="J1824" s="80" t="s">
        <v>2887</v>
      </c>
      <c r="K1824" s="79"/>
      <c r="L1824" s="81">
        <v>6.46</v>
      </c>
      <c r="M1824" s="82"/>
      <c r="N1824" s="83"/>
      <c r="O1824" s="82"/>
      <c r="P1824" s="84"/>
      <c r="Q1824" s="85"/>
      <c r="R1824" s="82"/>
      <c r="S1824" s="82"/>
      <c r="T1824" s="82"/>
      <c r="U1824" s="119" t="s">
        <v>2908</v>
      </c>
      <c r="V1824" s="82"/>
      <c r="W1824" s="82"/>
      <c r="X1824" s="80"/>
      <c r="Y1824" s="79"/>
      <c r="Z1824" s="79"/>
      <c r="AB1824" s="24" t="s">
        <v>294</v>
      </c>
    </row>
    <row r="1825" spans="6:28" s="77" customFormat="1" outlineLevel="5">
      <c r="F1825" s="78"/>
      <c r="G1825" s="79"/>
      <c r="H1825" s="79"/>
      <c r="I1825" s="79"/>
      <c r="J1825" s="80" t="s">
        <v>1238</v>
      </c>
      <c r="K1825" s="79"/>
      <c r="L1825" s="81">
        <v>0.63500000000000001</v>
      </c>
      <c r="M1825" s="82"/>
      <c r="N1825" s="83"/>
      <c r="O1825" s="82"/>
      <c r="P1825" s="84"/>
      <c r="Q1825" s="85"/>
      <c r="R1825" s="82"/>
      <c r="S1825" s="82"/>
      <c r="T1825" s="82"/>
      <c r="U1825" s="119" t="s">
        <v>2908</v>
      </c>
      <c r="V1825" s="82"/>
      <c r="W1825" s="82"/>
      <c r="X1825" s="80"/>
      <c r="Y1825" s="79"/>
      <c r="Z1825" s="79"/>
      <c r="AB1825" s="24" t="s">
        <v>294</v>
      </c>
    </row>
    <row r="1826" spans="6:28" s="77" customFormat="1" outlineLevel="5">
      <c r="F1826" s="78"/>
      <c r="G1826" s="79"/>
      <c r="H1826" s="79"/>
      <c r="I1826" s="79"/>
      <c r="J1826" s="80" t="s">
        <v>3646</v>
      </c>
      <c r="K1826" s="79"/>
      <c r="L1826" s="81">
        <v>0</v>
      </c>
      <c r="M1826" s="82"/>
      <c r="N1826" s="83"/>
      <c r="O1826" s="82"/>
      <c r="P1826" s="84"/>
      <c r="Q1826" s="85"/>
      <c r="R1826" s="82"/>
      <c r="S1826" s="82"/>
      <c r="T1826" s="82"/>
      <c r="U1826" s="119" t="s">
        <v>2908</v>
      </c>
      <c r="V1826" s="82"/>
      <c r="W1826" s="82"/>
      <c r="X1826" s="80"/>
      <c r="Y1826" s="79"/>
      <c r="Z1826" s="79"/>
      <c r="AB1826" s="24" t="s">
        <v>294</v>
      </c>
    </row>
    <row r="1827" spans="6:28" s="77" customFormat="1" outlineLevel="5">
      <c r="F1827" s="78"/>
      <c r="G1827" s="79"/>
      <c r="H1827" s="79"/>
      <c r="I1827" s="79"/>
      <c r="J1827" s="80" t="s">
        <v>1324</v>
      </c>
      <c r="K1827" s="79"/>
      <c r="L1827" s="81">
        <v>0.67500000000000004</v>
      </c>
      <c r="M1827" s="82"/>
      <c r="N1827" s="83"/>
      <c r="O1827" s="82"/>
      <c r="P1827" s="84"/>
      <c r="Q1827" s="85"/>
      <c r="R1827" s="82"/>
      <c r="S1827" s="82"/>
      <c r="T1827" s="82"/>
      <c r="U1827" s="119" t="s">
        <v>2908</v>
      </c>
      <c r="V1827" s="82"/>
      <c r="W1827" s="82"/>
      <c r="X1827" s="80"/>
      <c r="Y1827" s="79"/>
      <c r="Z1827" s="79"/>
      <c r="AB1827" s="24" t="s">
        <v>294</v>
      </c>
    </row>
    <row r="1828" spans="6:28" s="77" customFormat="1" outlineLevel="5">
      <c r="F1828" s="78"/>
      <c r="G1828" s="79"/>
      <c r="H1828" s="79"/>
      <c r="I1828" s="79"/>
      <c r="J1828" s="80" t="s">
        <v>3647</v>
      </c>
      <c r="K1828" s="79"/>
      <c r="L1828" s="81">
        <v>0</v>
      </c>
      <c r="M1828" s="82"/>
      <c r="N1828" s="83"/>
      <c r="O1828" s="82"/>
      <c r="P1828" s="84"/>
      <c r="Q1828" s="85"/>
      <c r="R1828" s="82"/>
      <c r="S1828" s="82"/>
      <c r="T1828" s="82"/>
      <c r="U1828" s="119" t="s">
        <v>2908</v>
      </c>
      <c r="V1828" s="82"/>
      <c r="W1828" s="82"/>
      <c r="X1828" s="80"/>
      <c r="Y1828" s="79"/>
      <c r="Z1828" s="79"/>
      <c r="AB1828" s="24" t="s">
        <v>294</v>
      </c>
    </row>
    <row r="1829" spans="6:28" s="77" customFormat="1" outlineLevel="5">
      <c r="F1829" s="78"/>
      <c r="G1829" s="79"/>
      <c r="H1829" s="79"/>
      <c r="I1829" s="79"/>
      <c r="J1829" s="80" t="s">
        <v>1277</v>
      </c>
      <c r="K1829" s="79"/>
      <c r="L1829" s="81">
        <v>1.2</v>
      </c>
      <c r="M1829" s="82"/>
      <c r="N1829" s="83"/>
      <c r="O1829" s="82"/>
      <c r="P1829" s="84"/>
      <c r="Q1829" s="85"/>
      <c r="R1829" s="82"/>
      <c r="S1829" s="82"/>
      <c r="T1829" s="82"/>
      <c r="U1829" s="119" t="s">
        <v>2908</v>
      </c>
      <c r="V1829" s="82"/>
      <c r="W1829" s="82"/>
      <c r="X1829" s="80"/>
      <c r="Y1829" s="79"/>
      <c r="Z1829" s="79"/>
      <c r="AB1829" s="24" t="s">
        <v>294</v>
      </c>
    </row>
    <row r="1830" spans="6:28" s="77" customFormat="1" outlineLevel="5">
      <c r="F1830" s="78"/>
      <c r="G1830" s="79"/>
      <c r="H1830" s="79"/>
      <c r="I1830" s="79"/>
      <c r="J1830" s="80" t="s">
        <v>1300</v>
      </c>
      <c r="K1830" s="79"/>
      <c r="L1830" s="81">
        <v>1.22</v>
      </c>
      <c r="M1830" s="82"/>
      <c r="N1830" s="83"/>
      <c r="O1830" s="82"/>
      <c r="P1830" s="84"/>
      <c r="Q1830" s="85"/>
      <c r="R1830" s="82"/>
      <c r="S1830" s="82"/>
      <c r="T1830" s="82"/>
      <c r="U1830" s="119" t="s">
        <v>2908</v>
      </c>
      <c r="V1830" s="82"/>
      <c r="W1830" s="82"/>
      <c r="X1830" s="80"/>
      <c r="Y1830" s="79"/>
      <c r="Z1830" s="79"/>
      <c r="AB1830" s="24" t="s">
        <v>294</v>
      </c>
    </row>
    <row r="1831" spans="6:28" s="71" customFormat="1" outlineLevel="4">
      <c r="F1831" s="17">
        <v>822</v>
      </c>
      <c r="G1831" s="18" t="s">
        <v>2929</v>
      </c>
      <c r="H1831" s="72" t="s">
        <v>4292</v>
      </c>
      <c r="I1831" s="72"/>
      <c r="J1831" s="73" t="s">
        <v>947</v>
      </c>
      <c r="K1831" s="18" t="s">
        <v>2909</v>
      </c>
      <c r="L1831" s="74">
        <v>0.44</v>
      </c>
      <c r="M1831" s="21">
        <v>0</v>
      </c>
      <c r="N1831" s="74">
        <f>L1831*(1+M1831/100)</f>
        <v>0.44</v>
      </c>
      <c r="O1831" s="145"/>
      <c r="P1831" s="22">
        <f>N1831*O1831</f>
        <v>0</v>
      </c>
      <c r="Q1831" s="75">
        <v>5.8199999999999997E-3</v>
      </c>
      <c r="R1831" s="76">
        <f>N1831*Q1831</f>
        <v>2.5607999999999998E-3</v>
      </c>
      <c r="S1831" s="75"/>
      <c r="T1831" s="76">
        <f>N1831*S1831</f>
        <v>0</v>
      </c>
      <c r="U1831" s="22">
        <v>21</v>
      </c>
      <c r="V1831" s="22">
        <f>P1831*(U1831/100)</f>
        <v>0</v>
      </c>
      <c r="W1831" s="22">
        <f>P1831+V1831</f>
        <v>0</v>
      </c>
      <c r="X1831" s="73"/>
      <c r="Y1831" s="72" t="s">
        <v>3135</v>
      </c>
      <c r="Z1831" s="72" t="s">
        <v>2963</v>
      </c>
      <c r="AA1831" s="143" t="s">
        <v>296</v>
      </c>
      <c r="AB1831" s="24" t="s">
        <v>294</v>
      </c>
    </row>
    <row r="1832" spans="6:28" s="77" customFormat="1" outlineLevel="5">
      <c r="F1832" s="78"/>
      <c r="G1832" s="79"/>
      <c r="H1832" s="79"/>
      <c r="I1832" s="79"/>
      <c r="J1832" s="80" t="s">
        <v>3646</v>
      </c>
      <c r="K1832" s="79"/>
      <c r="L1832" s="81">
        <v>0</v>
      </c>
      <c r="M1832" s="82"/>
      <c r="N1832" s="83"/>
      <c r="O1832" s="82"/>
      <c r="P1832" s="84"/>
      <c r="Q1832" s="85"/>
      <c r="R1832" s="82"/>
      <c r="S1832" s="82"/>
      <c r="T1832" s="82"/>
      <c r="U1832" s="119" t="s">
        <v>2908</v>
      </c>
      <c r="V1832" s="82"/>
      <c r="W1832" s="82"/>
      <c r="X1832" s="80"/>
      <c r="Y1832" s="79"/>
      <c r="Z1832" s="79"/>
      <c r="AB1832" s="24" t="s">
        <v>294</v>
      </c>
    </row>
    <row r="1833" spans="6:28" s="77" customFormat="1" outlineLevel="5">
      <c r="F1833" s="78"/>
      <c r="G1833" s="79"/>
      <c r="H1833" s="79"/>
      <c r="I1833" s="79"/>
      <c r="J1833" s="80" t="s">
        <v>1299</v>
      </c>
      <c r="K1833" s="79"/>
      <c r="L1833" s="81">
        <v>0.44</v>
      </c>
      <c r="M1833" s="82"/>
      <c r="N1833" s="83"/>
      <c r="O1833" s="82"/>
      <c r="P1833" s="84"/>
      <c r="Q1833" s="85"/>
      <c r="R1833" s="82"/>
      <c r="S1833" s="82"/>
      <c r="T1833" s="82"/>
      <c r="U1833" s="119" t="s">
        <v>2908</v>
      </c>
      <c r="V1833" s="82"/>
      <c r="W1833" s="82"/>
      <c r="X1833" s="80"/>
      <c r="Y1833" s="79"/>
      <c r="Z1833" s="79"/>
      <c r="AB1833" s="24" t="s">
        <v>294</v>
      </c>
    </row>
    <row r="1834" spans="6:28" s="71" customFormat="1" outlineLevel="4">
      <c r="F1834" s="17">
        <v>823</v>
      </c>
      <c r="G1834" s="18" t="s">
        <v>2929</v>
      </c>
      <c r="H1834" s="72" t="s">
        <v>4289</v>
      </c>
      <c r="I1834" s="72"/>
      <c r="J1834" s="73" t="s">
        <v>1493</v>
      </c>
      <c r="K1834" s="18" t="s">
        <v>2909</v>
      </c>
      <c r="L1834" s="74">
        <v>7.35</v>
      </c>
      <c r="M1834" s="21">
        <v>0</v>
      </c>
      <c r="N1834" s="74">
        <f>L1834*(1+M1834/100)</f>
        <v>7.35</v>
      </c>
      <c r="O1834" s="145"/>
      <c r="P1834" s="22">
        <f>N1834*O1834</f>
        <v>0</v>
      </c>
      <c r="Q1834" s="75">
        <v>5.8100000000000001E-3</v>
      </c>
      <c r="R1834" s="76">
        <f>N1834*Q1834</f>
        <v>4.2703499999999998E-2</v>
      </c>
      <c r="S1834" s="75"/>
      <c r="T1834" s="76">
        <f>N1834*S1834</f>
        <v>0</v>
      </c>
      <c r="U1834" s="22">
        <v>21</v>
      </c>
      <c r="V1834" s="22">
        <f>P1834*(U1834/100)</f>
        <v>0</v>
      </c>
      <c r="W1834" s="22">
        <f>P1834+V1834</f>
        <v>0</v>
      </c>
      <c r="X1834" s="73"/>
      <c r="Y1834" s="72" t="s">
        <v>3135</v>
      </c>
      <c r="Z1834" s="72" t="s">
        <v>2963</v>
      </c>
      <c r="AA1834" s="143" t="s">
        <v>296</v>
      </c>
      <c r="AB1834" s="24" t="s">
        <v>294</v>
      </c>
    </row>
    <row r="1835" spans="6:28" s="77" customFormat="1" outlineLevel="5">
      <c r="F1835" s="78"/>
      <c r="G1835" s="79"/>
      <c r="H1835" s="79"/>
      <c r="I1835" s="79"/>
      <c r="J1835" s="80" t="s">
        <v>3648</v>
      </c>
      <c r="K1835" s="79"/>
      <c r="L1835" s="81">
        <v>0</v>
      </c>
      <c r="M1835" s="82"/>
      <c r="N1835" s="83"/>
      <c r="O1835" s="82"/>
      <c r="P1835" s="84"/>
      <c r="Q1835" s="85"/>
      <c r="R1835" s="82"/>
      <c r="S1835" s="82"/>
      <c r="T1835" s="82"/>
      <c r="U1835" s="119" t="s">
        <v>2908</v>
      </c>
      <c r="V1835" s="82"/>
      <c r="W1835" s="82"/>
      <c r="X1835" s="80"/>
      <c r="Y1835" s="79"/>
      <c r="Z1835" s="79"/>
      <c r="AB1835" s="24" t="s">
        <v>294</v>
      </c>
    </row>
    <row r="1836" spans="6:28" s="77" customFormat="1" outlineLevel="5">
      <c r="F1836" s="78"/>
      <c r="G1836" s="79"/>
      <c r="H1836" s="79"/>
      <c r="I1836" s="79"/>
      <c r="J1836" s="80" t="s">
        <v>2306</v>
      </c>
      <c r="K1836" s="79"/>
      <c r="L1836" s="81">
        <v>3.66</v>
      </c>
      <c r="M1836" s="82"/>
      <c r="N1836" s="83"/>
      <c r="O1836" s="82"/>
      <c r="P1836" s="84"/>
      <c r="Q1836" s="85"/>
      <c r="R1836" s="82"/>
      <c r="S1836" s="82"/>
      <c r="T1836" s="82"/>
      <c r="U1836" s="119" t="s">
        <v>2908</v>
      </c>
      <c r="V1836" s="82"/>
      <c r="W1836" s="82"/>
      <c r="X1836" s="80"/>
      <c r="Y1836" s="79"/>
      <c r="Z1836" s="79"/>
      <c r="AB1836" s="24" t="s">
        <v>294</v>
      </c>
    </row>
    <row r="1837" spans="6:28" s="77" customFormat="1" outlineLevel="5">
      <c r="F1837" s="78"/>
      <c r="G1837" s="79"/>
      <c r="H1837" s="79"/>
      <c r="I1837" s="79"/>
      <c r="J1837" s="80" t="s">
        <v>2307</v>
      </c>
      <c r="K1837" s="79"/>
      <c r="L1837" s="81">
        <v>3.69</v>
      </c>
      <c r="M1837" s="82"/>
      <c r="N1837" s="83"/>
      <c r="O1837" s="82"/>
      <c r="P1837" s="84"/>
      <c r="Q1837" s="85"/>
      <c r="R1837" s="82"/>
      <c r="S1837" s="82"/>
      <c r="T1837" s="82"/>
      <c r="U1837" s="119" t="s">
        <v>2908</v>
      </c>
      <c r="V1837" s="82"/>
      <c r="W1837" s="82"/>
      <c r="X1837" s="80"/>
      <c r="Y1837" s="79"/>
      <c r="Z1837" s="79"/>
      <c r="AB1837" s="24" t="s">
        <v>294</v>
      </c>
    </row>
    <row r="1838" spans="6:28" s="71" customFormat="1" outlineLevel="4">
      <c r="F1838" s="17">
        <v>824</v>
      </c>
      <c r="G1838" s="18" t="s">
        <v>2929</v>
      </c>
      <c r="H1838" s="72" t="s">
        <v>3644</v>
      </c>
      <c r="I1838" s="72"/>
      <c r="J1838" s="73" t="s">
        <v>1438</v>
      </c>
      <c r="K1838" s="18" t="s">
        <v>3000</v>
      </c>
      <c r="L1838" s="74">
        <v>1</v>
      </c>
      <c r="M1838" s="21">
        <v>0</v>
      </c>
      <c r="N1838" s="74">
        <f>L1838*(1+M1838/100)</f>
        <v>1</v>
      </c>
      <c r="O1838" s="145"/>
      <c r="P1838" s="22">
        <f>N1838*O1838</f>
        <v>0</v>
      </c>
      <c r="Q1838" s="75"/>
      <c r="R1838" s="76">
        <f>N1838*Q1838</f>
        <v>0</v>
      </c>
      <c r="S1838" s="75"/>
      <c r="T1838" s="76">
        <f>N1838*S1838</f>
        <v>0</v>
      </c>
      <c r="U1838" s="22">
        <v>21</v>
      </c>
      <c r="V1838" s="22">
        <f>P1838*(U1838/100)</f>
        <v>0</v>
      </c>
      <c r="W1838" s="22">
        <f>P1838+V1838</f>
        <v>0</v>
      </c>
      <c r="X1838" s="73"/>
      <c r="Y1838" s="72" t="s">
        <v>3135</v>
      </c>
      <c r="Z1838" s="72" t="s">
        <v>2963</v>
      </c>
      <c r="AA1838" s="143" t="s">
        <v>295</v>
      </c>
      <c r="AB1838" s="24" t="s">
        <v>294</v>
      </c>
    </row>
    <row r="1839" spans="6:28" s="120" customFormat="1" ht="12.75" customHeight="1" outlineLevel="4">
      <c r="F1839" s="121"/>
      <c r="G1839" s="122"/>
      <c r="H1839" s="122"/>
      <c r="I1839" s="122"/>
      <c r="J1839" s="123"/>
      <c r="K1839" s="122"/>
      <c r="L1839" s="124"/>
      <c r="M1839" s="125"/>
      <c r="N1839" s="124"/>
      <c r="O1839" s="125"/>
      <c r="P1839" s="126"/>
      <c r="Q1839" s="127"/>
      <c r="R1839" s="125"/>
      <c r="S1839" s="125"/>
      <c r="T1839" s="125"/>
      <c r="U1839" s="128" t="s">
        <v>2908</v>
      </c>
      <c r="V1839" s="125"/>
      <c r="W1839" s="125"/>
      <c r="X1839" s="125"/>
      <c r="Y1839" s="122"/>
      <c r="Z1839" s="122"/>
      <c r="AB1839" s="24" t="s">
        <v>294</v>
      </c>
    </row>
    <row r="1840" spans="6:28" s="120" customFormat="1" ht="12.75" customHeight="1" outlineLevel="3">
      <c r="F1840" s="121"/>
      <c r="G1840" s="122"/>
      <c r="H1840" s="122"/>
      <c r="I1840" s="122"/>
      <c r="J1840" s="123"/>
      <c r="K1840" s="122"/>
      <c r="L1840" s="124"/>
      <c r="M1840" s="125"/>
      <c r="N1840" s="124"/>
      <c r="O1840" s="125"/>
      <c r="P1840" s="126"/>
      <c r="Q1840" s="127"/>
      <c r="R1840" s="125"/>
      <c r="S1840" s="125"/>
      <c r="T1840" s="125"/>
      <c r="U1840" s="128" t="s">
        <v>2908</v>
      </c>
      <c r="V1840" s="125"/>
      <c r="W1840" s="125"/>
      <c r="X1840" s="125"/>
      <c r="Y1840" s="122"/>
      <c r="Z1840" s="122"/>
      <c r="AB1840" s="24" t="s">
        <v>294</v>
      </c>
    </row>
    <row r="1841" spans="6:28" s="51" customFormat="1" ht="18.75" customHeight="1" outlineLevel="2">
      <c r="F1841" s="52"/>
      <c r="G1841" s="53"/>
      <c r="H1841" s="54"/>
      <c r="I1841" s="54"/>
      <c r="J1841" s="54" t="s">
        <v>2752</v>
      </c>
      <c r="K1841" s="53"/>
      <c r="L1841" s="55"/>
      <c r="M1841" s="56"/>
      <c r="N1841" s="55"/>
      <c r="O1841" s="56"/>
      <c r="P1841" s="57">
        <f>SUBTOTAL(9,P1842:P1875)</f>
        <v>0</v>
      </c>
      <c r="Q1841" s="58"/>
      <c r="R1841" s="59">
        <f>SUBTOTAL(9,R1842:R1875)</f>
        <v>3.9339154918671994E-2</v>
      </c>
      <c r="S1841" s="56"/>
      <c r="T1841" s="59">
        <f>SUBTOTAL(9,T1842:T1875)</f>
        <v>0</v>
      </c>
      <c r="U1841" s="117" t="s">
        <v>2908</v>
      </c>
      <c r="V1841" s="57">
        <f>SUBTOTAL(9,V1842:V1875)</f>
        <v>0</v>
      </c>
      <c r="W1841" s="57">
        <f>SUBTOTAL(9,W1842:W1875)</f>
        <v>0</v>
      </c>
      <c r="X1841" s="60"/>
      <c r="Y1841" s="61"/>
      <c r="Z1841" s="61"/>
      <c r="AB1841" s="24" t="s">
        <v>294</v>
      </c>
    </row>
    <row r="1842" spans="6:28" s="62" customFormat="1" ht="16.5" customHeight="1" outlineLevel="3">
      <c r="F1842" s="63"/>
      <c r="G1842" s="6"/>
      <c r="H1842" s="64"/>
      <c r="I1842" s="64"/>
      <c r="J1842" s="64" t="s">
        <v>1929</v>
      </c>
      <c r="K1842" s="6"/>
      <c r="L1842" s="65"/>
      <c r="M1842" s="66"/>
      <c r="N1842" s="65"/>
      <c r="O1842" s="66"/>
      <c r="P1842" s="67">
        <f>SUBTOTAL(9,P1843:P1874)</f>
        <v>0</v>
      </c>
      <c r="Q1842" s="68"/>
      <c r="R1842" s="69">
        <f>SUBTOTAL(9,R1843:R1874)</f>
        <v>3.9339154918671994E-2</v>
      </c>
      <c r="S1842" s="66"/>
      <c r="T1842" s="69">
        <f>SUBTOTAL(9,T1843:T1874)</f>
        <v>0</v>
      </c>
      <c r="U1842" s="118" t="s">
        <v>2908</v>
      </c>
      <c r="V1842" s="67">
        <f>SUBTOTAL(9,V1843:V1874)</f>
        <v>0</v>
      </c>
      <c r="W1842" s="67">
        <f>SUBTOTAL(9,W1843:W1874)</f>
        <v>0</v>
      </c>
      <c r="X1842" s="70"/>
      <c r="Y1842" s="26"/>
      <c r="Z1842" s="26"/>
      <c r="AB1842" s="24" t="s">
        <v>294</v>
      </c>
    </row>
    <row r="1843" spans="6:28" s="71" customFormat="1" outlineLevel="4">
      <c r="F1843" s="17">
        <v>825</v>
      </c>
      <c r="G1843" s="18" t="s">
        <v>2929</v>
      </c>
      <c r="H1843" s="72" t="s">
        <v>4323</v>
      </c>
      <c r="I1843" s="72"/>
      <c r="J1843" s="73" t="s">
        <v>1606</v>
      </c>
      <c r="K1843" s="18" t="s">
        <v>2935</v>
      </c>
      <c r="L1843" s="74">
        <v>53.165000000000006</v>
      </c>
      <c r="M1843" s="21"/>
      <c r="N1843" s="74">
        <f>L1843*(1+M1843/100)</f>
        <v>53.165000000000006</v>
      </c>
      <c r="O1843" s="145"/>
      <c r="P1843" s="22">
        <f>N1843*O1843</f>
        <v>0</v>
      </c>
      <c r="Q1843" s="75">
        <v>8.0000000000000007E-5</v>
      </c>
      <c r="R1843" s="76">
        <f>N1843*Q1843</f>
        <v>4.2532000000000013E-3</v>
      </c>
      <c r="S1843" s="75"/>
      <c r="T1843" s="76">
        <f>N1843*S1843</f>
        <v>0</v>
      </c>
      <c r="U1843" s="22">
        <v>21</v>
      </c>
      <c r="V1843" s="22">
        <f>P1843*(U1843/100)</f>
        <v>0</v>
      </c>
      <c r="W1843" s="22">
        <f>P1843+V1843</f>
        <v>0</v>
      </c>
      <c r="X1843" s="73"/>
      <c r="Y1843" s="72" t="s">
        <v>3135</v>
      </c>
      <c r="Z1843" s="72" t="s">
        <v>2964</v>
      </c>
      <c r="AA1843" s="143" t="s">
        <v>296</v>
      </c>
      <c r="AB1843" s="24" t="s">
        <v>294</v>
      </c>
    </row>
    <row r="1844" spans="6:28" s="77" customFormat="1" outlineLevel="5">
      <c r="F1844" s="78"/>
      <c r="G1844" s="79"/>
      <c r="H1844" s="79"/>
      <c r="I1844" s="79"/>
      <c r="J1844" s="80" t="s">
        <v>3156</v>
      </c>
      <c r="K1844" s="79"/>
      <c r="L1844" s="81">
        <v>0</v>
      </c>
      <c r="M1844" s="82"/>
      <c r="N1844" s="83"/>
      <c r="O1844" s="82"/>
      <c r="P1844" s="84"/>
      <c r="Q1844" s="85"/>
      <c r="R1844" s="82"/>
      <c r="S1844" s="82"/>
      <c r="T1844" s="82"/>
      <c r="U1844" s="119" t="s">
        <v>2908</v>
      </c>
      <c r="V1844" s="82"/>
      <c r="W1844" s="82"/>
      <c r="X1844" s="80"/>
      <c r="Y1844" s="79"/>
      <c r="Z1844" s="79"/>
      <c r="AB1844" s="24" t="s">
        <v>294</v>
      </c>
    </row>
    <row r="1845" spans="6:28" s="77" customFormat="1" outlineLevel="5">
      <c r="F1845" s="78"/>
      <c r="G1845" s="79"/>
      <c r="H1845" s="79"/>
      <c r="I1845" s="79"/>
      <c r="J1845" s="80" t="s">
        <v>2407</v>
      </c>
      <c r="K1845" s="79"/>
      <c r="L1845" s="81">
        <v>45.360000000000007</v>
      </c>
      <c r="M1845" s="82"/>
      <c r="N1845" s="83"/>
      <c r="O1845" s="82"/>
      <c r="P1845" s="84"/>
      <c r="Q1845" s="85"/>
      <c r="R1845" s="82"/>
      <c r="S1845" s="82"/>
      <c r="T1845" s="82"/>
      <c r="U1845" s="119" t="s">
        <v>2908</v>
      </c>
      <c r="V1845" s="82"/>
      <c r="W1845" s="82"/>
      <c r="X1845" s="80"/>
      <c r="Y1845" s="79"/>
      <c r="Z1845" s="79"/>
      <c r="AB1845" s="24" t="s">
        <v>294</v>
      </c>
    </row>
    <row r="1846" spans="6:28" s="77" customFormat="1" outlineLevel="5">
      <c r="F1846" s="78"/>
      <c r="G1846" s="79"/>
      <c r="H1846" s="79"/>
      <c r="I1846" s="79"/>
      <c r="J1846" s="80" t="s">
        <v>4752</v>
      </c>
      <c r="K1846" s="79"/>
      <c r="L1846" s="81">
        <v>0</v>
      </c>
      <c r="M1846" s="82"/>
      <c r="N1846" s="83"/>
      <c r="O1846" s="82"/>
      <c r="P1846" s="84"/>
      <c r="Q1846" s="85"/>
      <c r="R1846" s="82"/>
      <c r="S1846" s="82"/>
      <c r="T1846" s="82"/>
      <c r="U1846" s="119" t="s">
        <v>2908</v>
      </c>
      <c r="V1846" s="82"/>
      <c r="W1846" s="82"/>
      <c r="X1846" s="80"/>
      <c r="Y1846" s="79"/>
      <c r="Z1846" s="79"/>
      <c r="AB1846" s="24" t="s">
        <v>294</v>
      </c>
    </row>
    <row r="1847" spans="6:28" s="77" customFormat="1" outlineLevel="5">
      <c r="F1847" s="78"/>
      <c r="G1847" s="79"/>
      <c r="H1847" s="79"/>
      <c r="I1847" s="79"/>
      <c r="J1847" s="80" t="s">
        <v>1980</v>
      </c>
      <c r="K1847" s="79"/>
      <c r="L1847" s="81">
        <v>7.8049999999999997</v>
      </c>
      <c r="M1847" s="82"/>
      <c r="N1847" s="83"/>
      <c r="O1847" s="82"/>
      <c r="P1847" s="84"/>
      <c r="Q1847" s="85"/>
      <c r="R1847" s="82"/>
      <c r="S1847" s="82"/>
      <c r="T1847" s="82"/>
      <c r="U1847" s="119" t="s">
        <v>2908</v>
      </c>
      <c r="V1847" s="82"/>
      <c r="W1847" s="82"/>
      <c r="X1847" s="80"/>
      <c r="Y1847" s="79"/>
      <c r="Z1847" s="79"/>
      <c r="AB1847" s="24" t="s">
        <v>294</v>
      </c>
    </row>
    <row r="1848" spans="6:28" s="71" customFormat="1" outlineLevel="4">
      <c r="F1848" s="17">
        <v>826</v>
      </c>
      <c r="G1848" s="18" t="s">
        <v>2929</v>
      </c>
      <c r="H1848" s="72" t="s">
        <v>1748</v>
      </c>
      <c r="I1848" s="72"/>
      <c r="J1848" s="73" t="s">
        <v>1051</v>
      </c>
      <c r="K1848" s="18" t="s">
        <v>2935</v>
      </c>
      <c r="L1848" s="74">
        <v>53.165000000000006</v>
      </c>
      <c r="M1848" s="21">
        <v>0</v>
      </c>
      <c r="N1848" s="74">
        <f>L1848*(1+M1848/100)</f>
        <v>53.165000000000006</v>
      </c>
      <c r="O1848" s="145"/>
      <c r="P1848" s="22">
        <f>N1848*O1848</f>
        <v>0</v>
      </c>
      <c r="Q1848" s="75">
        <v>1.2E-4</v>
      </c>
      <c r="R1848" s="76">
        <f>N1848*Q1848</f>
        <v>6.3798000000000006E-3</v>
      </c>
      <c r="S1848" s="75"/>
      <c r="T1848" s="76">
        <f>N1848*S1848</f>
        <v>0</v>
      </c>
      <c r="U1848" s="22">
        <v>21</v>
      </c>
      <c r="V1848" s="22">
        <f>P1848*(U1848/100)</f>
        <v>0</v>
      </c>
      <c r="W1848" s="22">
        <f>P1848+V1848</f>
        <v>0</v>
      </c>
      <c r="X1848" s="73"/>
      <c r="Y1848" s="72" t="s">
        <v>3135</v>
      </c>
      <c r="Z1848" s="72" t="s">
        <v>2964</v>
      </c>
      <c r="AA1848" s="143" t="s">
        <v>295</v>
      </c>
      <c r="AB1848" s="24" t="s">
        <v>294</v>
      </c>
    </row>
    <row r="1849" spans="6:28" s="71" customFormat="1" ht="24" outlineLevel="4">
      <c r="F1849" s="17">
        <v>827</v>
      </c>
      <c r="G1849" s="18" t="s">
        <v>2929</v>
      </c>
      <c r="H1849" s="72" t="s">
        <v>4319</v>
      </c>
      <c r="I1849" s="72"/>
      <c r="J1849" s="73" t="s">
        <v>1076</v>
      </c>
      <c r="K1849" s="18" t="s">
        <v>2935</v>
      </c>
      <c r="L1849" s="74">
        <v>115</v>
      </c>
      <c r="M1849" s="21"/>
      <c r="N1849" s="74">
        <f>L1849*(1+M1849/100)</f>
        <v>115</v>
      </c>
      <c r="O1849" s="145"/>
      <c r="P1849" s="22">
        <f>N1849*O1849</f>
        <v>0</v>
      </c>
      <c r="Q1849" s="75">
        <v>2.2000000000000001E-4</v>
      </c>
      <c r="R1849" s="76">
        <f>N1849*Q1849</f>
        <v>2.53E-2</v>
      </c>
      <c r="S1849" s="75"/>
      <c r="T1849" s="76">
        <f>N1849*S1849</f>
        <v>0</v>
      </c>
      <c r="U1849" s="22">
        <v>21</v>
      </c>
      <c r="V1849" s="22">
        <f>P1849*(U1849/100)</f>
        <v>0</v>
      </c>
      <c r="W1849" s="22">
        <f>P1849+V1849</f>
        <v>0</v>
      </c>
      <c r="X1849" s="73"/>
      <c r="Y1849" s="72" t="s">
        <v>3135</v>
      </c>
      <c r="Z1849" s="72" t="s">
        <v>2964</v>
      </c>
      <c r="AA1849" s="143" t="s">
        <v>296</v>
      </c>
      <c r="AB1849" s="24" t="s">
        <v>294</v>
      </c>
    </row>
    <row r="1850" spans="6:28" s="71" customFormat="1" outlineLevel="4">
      <c r="F1850" s="17">
        <v>828</v>
      </c>
      <c r="G1850" s="18" t="s">
        <v>2929</v>
      </c>
      <c r="H1850" s="72" t="s">
        <v>4324</v>
      </c>
      <c r="I1850" s="72"/>
      <c r="J1850" s="73" t="s">
        <v>988</v>
      </c>
      <c r="K1850" s="18" t="s">
        <v>2935</v>
      </c>
      <c r="L1850" s="74">
        <v>15.482522357599997</v>
      </c>
      <c r="M1850" s="21">
        <v>0</v>
      </c>
      <c r="N1850" s="74">
        <f>L1850*(1+M1850/100)</f>
        <v>15.482522357599997</v>
      </c>
      <c r="O1850" s="145"/>
      <c r="P1850" s="22">
        <f>N1850*O1850</f>
        <v>0</v>
      </c>
      <c r="Q1850" s="75">
        <v>8.0000000000000007E-5</v>
      </c>
      <c r="R1850" s="76">
        <f>N1850*Q1850</f>
        <v>1.2386017886079998E-3</v>
      </c>
      <c r="S1850" s="75"/>
      <c r="T1850" s="76">
        <f>N1850*S1850</f>
        <v>0</v>
      </c>
      <c r="U1850" s="22">
        <v>21</v>
      </c>
      <c r="V1850" s="22">
        <f>P1850*(U1850/100)</f>
        <v>0</v>
      </c>
      <c r="W1850" s="22">
        <f>P1850+V1850</f>
        <v>0</v>
      </c>
      <c r="X1850" s="73"/>
      <c r="Y1850" s="72" t="s">
        <v>3135</v>
      </c>
      <c r="Z1850" s="72" t="s">
        <v>2964</v>
      </c>
      <c r="AA1850" s="143" t="s">
        <v>296</v>
      </c>
      <c r="AB1850" s="24" t="s">
        <v>294</v>
      </c>
    </row>
    <row r="1851" spans="6:28" s="77" customFormat="1" outlineLevel="5">
      <c r="F1851" s="78"/>
      <c r="G1851" s="79"/>
      <c r="H1851" s="79"/>
      <c r="I1851" s="79"/>
      <c r="J1851" s="80" t="s">
        <v>3644</v>
      </c>
      <c r="K1851" s="79"/>
      <c r="L1851" s="81">
        <v>0</v>
      </c>
      <c r="M1851" s="82"/>
      <c r="N1851" s="83"/>
      <c r="O1851" s="82"/>
      <c r="P1851" s="84"/>
      <c r="Q1851" s="85"/>
      <c r="R1851" s="82"/>
      <c r="S1851" s="82"/>
      <c r="T1851" s="82"/>
      <c r="U1851" s="119" t="s">
        <v>2908</v>
      </c>
      <c r="V1851" s="82"/>
      <c r="W1851" s="82"/>
      <c r="X1851" s="80"/>
      <c r="Y1851" s="79"/>
      <c r="Z1851" s="79"/>
      <c r="AB1851" s="24" t="s">
        <v>294</v>
      </c>
    </row>
    <row r="1852" spans="6:28" s="77" customFormat="1" outlineLevel="5">
      <c r="F1852" s="78"/>
      <c r="G1852" s="79"/>
      <c r="H1852" s="79"/>
      <c r="I1852" s="79"/>
      <c r="J1852" s="80" t="s">
        <v>4486</v>
      </c>
      <c r="K1852" s="79"/>
      <c r="L1852" s="81">
        <v>0.49637235760000009</v>
      </c>
      <c r="M1852" s="82"/>
      <c r="N1852" s="83"/>
      <c r="O1852" s="82"/>
      <c r="P1852" s="84"/>
      <c r="Q1852" s="85"/>
      <c r="R1852" s="82"/>
      <c r="S1852" s="82"/>
      <c r="T1852" s="82"/>
      <c r="U1852" s="119" t="s">
        <v>2908</v>
      </c>
      <c r="V1852" s="82"/>
      <c r="W1852" s="82"/>
      <c r="X1852" s="80"/>
      <c r="Y1852" s="79"/>
      <c r="Z1852" s="79"/>
      <c r="AB1852" s="24" t="s">
        <v>294</v>
      </c>
    </row>
    <row r="1853" spans="6:28" s="77" customFormat="1" outlineLevel="5">
      <c r="F1853" s="78"/>
      <c r="G1853" s="79"/>
      <c r="H1853" s="79"/>
      <c r="I1853" s="79"/>
      <c r="J1853" s="80" t="s">
        <v>3645</v>
      </c>
      <c r="K1853" s="79"/>
      <c r="L1853" s="81">
        <v>0</v>
      </c>
      <c r="M1853" s="82"/>
      <c r="N1853" s="83"/>
      <c r="O1853" s="82"/>
      <c r="P1853" s="84"/>
      <c r="Q1853" s="85"/>
      <c r="R1853" s="82"/>
      <c r="S1853" s="82"/>
      <c r="T1853" s="82"/>
      <c r="U1853" s="119" t="s">
        <v>2908</v>
      </c>
      <c r="V1853" s="82"/>
      <c r="W1853" s="82"/>
      <c r="X1853" s="80"/>
      <c r="Y1853" s="79"/>
      <c r="Z1853" s="79"/>
      <c r="AB1853" s="24" t="s">
        <v>294</v>
      </c>
    </row>
    <row r="1854" spans="6:28" s="77" customFormat="1" outlineLevel="5">
      <c r="F1854" s="78"/>
      <c r="G1854" s="79"/>
      <c r="H1854" s="79"/>
      <c r="I1854" s="79"/>
      <c r="J1854" s="80" t="s">
        <v>1348</v>
      </c>
      <c r="K1854" s="79"/>
      <c r="L1854" s="81">
        <v>0.18059999999999998</v>
      </c>
      <c r="M1854" s="82"/>
      <c r="N1854" s="83"/>
      <c r="O1854" s="82"/>
      <c r="P1854" s="84"/>
      <c r="Q1854" s="85"/>
      <c r="R1854" s="82"/>
      <c r="S1854" s="82"/>
      <c r="T1854" s="82"/>
      <c r="U1854" s="119" t="s">
        <v>2908</v>
      </c>
      <c r="V1854" s="82"/>
      <c r="W1854" s="82"/>
      <c r="X1854" s="80"/>
      <c r="Y1854" s="79"/>
      <c r="Z1854" s="79"/>
      <c r="AB1854" s="24" t="s">
        <v>294</v>
      </c>
    </row>
    <row r="1855" spans="6:28" s="77" customFormat="1" outlineLevel="5">
      <c r="F1855" s="78"/>
      <c r="G1855" s="79"/>
      <c r="H1855" s="79"/>
      <c r="I1855" s="79"/>
      <c r="J1855" s="80" t="s">
        <v>1377</v>
      </c>
      <c r="K1855" s="79"/>
      <c r="L1855" s="81">
        <v>0.1827</v>
      </c>
      <c r="M1855" s="82"/>
      <c r="N1855" s="83"/>
      <c r="O1855" s="82"/>
      <c r="P1855" s="84"/>
      <c r="Q1855" s="85"/>
      <c r="R1855" s="82"/>
      <c r="S1855" s="82"/>
      <c r="T1855" s="82"/>
      <c r="U1855" s="119" t="s">
        <v>2908</v>
      </c>
      <c r="V1855" s="82"/>
      <c r="W1855" s="82"/>
      <c r="X1855" s="80"/>
      <c r="Y1855" s="79"/>
      <c r="Z1855" s="79"/>
      <c r="AB1855" s="24" t="s">
        <v>294</v>
      </c>
    </row>
    <row r="1856" spans="6:28" s="77" customFormat="1" outlineLevel="5">
      <c r="F1856" s="78"/>
      <c r="G1856" s="79"/>
      <c r="H1856" s="79"/>
      <c r="I1856" s="79"/>
      <c r="J1856" s="80" t="s">
        <v>1327</v>
      </c>
      <c r="K1856" s="79"/>
      <c r="L1856" s="81">
        <v>0.16800000000000001</v>
      </c>
      <c r="M1856" s="82"/>
      <c r="N1856" s="83"/>
      <c r="O1856" s="82"/>
      <c r="P1856" s="84"/>
      <c r="Q1856" s="85"/>
      <c r="R1856" s="82"/>
      <c r="S1856" s="82"/>
      <c r="T1856" s="82"/>
      <c r="U1856" s="119" t="s">
        <v>2908</v>
      </c>
      <c r="V1856" s="82"/>
      <c r="W1856" s="82"/>
      <c r="X1856" s="80"/>
      <c r="Y1856" s="79"/>
      <c r="Z1856" s="79"/>
      <c r="AB1856" s="24" t="s">
        <v>294</v>
      </c>
    </row>
    <row r="1857" spans="6:28" s="77" customFormat="1" outlineLevel="5">
      <c r="F1857" s="78"/>
      <c r="G1857" s="79"/>
      <c r="H1857" s="79"/>
      <c r="I1857" s="79"/>
      <c r="J1857" s="80" t="s">
        <v>1297</v>
      </c>
      <c r="K1857" s="79"/>
      <c r="L1857" s="81">
        <v>1.7387999999999999</v>
      </c>
      <c r="M1857" s="82"/>
      <c r="N1857" s="83"/>
      <c r="O1857" s="82"/>
      <c r="P1857" s="84"/>
      <c r="Q1857" s="85"/>
      <c r="R1857" s="82"/>
      <c r="S1857" s="82"/>
      <c r="T1857" s="82"/>
      <c r="U1857" s="119" t="s">
        <v>2908</v>
      </c>
      <c r="V1857" s="82"/>
      <c r="W1857" s="82"/>
      <c r="X1857" s="80"/>
      <c r="Y1857" s="79"/>
      <c r="Z1857" s="79"/>
      <c r="AB1857" s="24" t="s">
        <v>294</v>
      </c>
    </row>
    <row r="1858" spans="6:28" s="77" customFormat="1" outlineLevel="5">
      <c r="F1858" s="78"/>
      <c r="G1858" s="79"/>
      <c r="H1858" s="79"/>
      <c r="I1858" s="79"/>
      <c r="J1858" s="80" t="s">
        <v>1298</v>
      </c>
      <c r="K1858" s="79"/>
      <c r="L1858" s="81">
        <v>2.5032000000000001</v>
      </c>
      <c r="M1858" s="82"/>
      <c r="N1858" s="83"/>
      <c r="O1858" s="82"/>
      <c r="P1858" s="84"/>
      <c r="Q1858" s="85"/>
      <c r="R1858" s="82"/>
      <c r="S1858" s="82"/>
      <c r="T1858" s="82"/>
      <c r="U1858" s="119" t="s">
        <v>2908</v>
      </c>
      <c r="V1858" s="82"/>
      <c r="W1858" s="82"/>
      <c r="X1858" s="80"/>
      <c r="Y1858" s="79"/>
      <c r="Z1858" s="79"/>
      <c r="AB1858" s="24" t="s">
        <v>294</v>
      </c>
    </row>
    <row r="1859" spans="6:28" s="77" customFormat="1" outlineLevel="5">
      <c r="F1859" s="78"/>
      <c r="G1859" s="79"/>
      <c r="H1859" s="79"/>
      <c r="I1859" s="79"/>
      <c r="J1859" s="80" t="s">
        <v>1296</v>
      </c>
      <c r="K1859" s="79"/>
      <c r="L1859" s="81">
        <v>0.441</v>
      </c>
      <c r="M1859" s="82"/>
      <c r="N1859" s="83"/>
      <c r="O1859" s="82"/>
      <c r="P1859" s="84"/>
      <c r="Q1859" s="85"/>
      <c r="R1859" s="82"/>
      <c r="S1859" s="82"/>
      <c r="T1859" s="82"/>
      <c r="U1859" s="119" t="s">
        <v>2908</v>
      </c>
      <c r="V1859" s="82"/>
      <c r="W1859" s="82"/>
      <c r="X1859" s="80"/>
      <c r="Y1859" s="79"/>
      <c r="Z1859" s="79"/>
      <c r="AB1859" s="24" t="s">
        <v>294</v>
      </c>
    </row>
    <row r="1860" spans="6:28" s="77" customFormat="1" outlineLevel="5">
      <c r="F1860" s="78"/>
      <c r="G1860" s="79"/>
      <c r="H1860" s="79"/>
      <c r="I1860" s="79"/>
      <c r="J1860" s="80" t="s">
        <v>1349</v>
      </c>
      <c r="K1860" s="79"/>
      <c r="L1860" s="81">
        <v>2.7132000000000001</v>
      </c>
      <c r="M1860" s="82"/>
      <c r="N1860" s="83"/>
      <c r="O1860" s="82"/>
      <c r="P1860" s="84"/>
      <c r="Q1860" s="85"/>
      <c r="R1860" s="82"/>
      <c r="S1860" s="82"/>
      <c r="T1860" s="82"/>
      <c r="U1860" s="119" t="s">
        <v>2908</v>
      </c>
      <c r="V1860" s="82"/>
      <c r="W1860" s="82"/>
      <c r="X1860" s="80"/>
      <c r="Y1860" s="79"/>
      <c r="Z1860" s="79"/>
      <c r="AB1860" s="24" t="s">
        <v>294</v>
      </c>
    </row>
    <row r="1861" spans="6:28" s="77" customFormat="1" outlineLevel="5">
      <c r="F1861" s="78"/>
      <c r="G1861" s="79"/>
      <c r="H1861" s="79"/>
      <c r="I1861" s="79"/>
      <c r="J1861" s="80" t="s">
        <v>1378</v>
      </c>
      <c r="K1861" s="79"/>
      <c r="L1861" s="81">
        <v>0.26669999999999999</v>
      </c>
      <c r="M1861" s="82"/>
      <c r="N1861" s="83"/>
      <c r="O1861" s="82"/>
      <c r="P1861" s="84"/>
      <c r="Q1861" s="85"/>
      <c r="R1861" s="82"/>
      <c r="S1861" s="82"/>
      <c r="T1861" s="82"/>
      <c r="U1861" s="119" t="s">
        <v>2908</v>
      </c>
      <c r="V1861" s="82"/>
      <c r="W1861" s="82"/>
      <c r="X1861" s="80"/>
      <c r="Y1861" s="79"/>
      <c r="Z1861" s="79"/>
      <c r="AB1861" s="24" t="s">
        <v>294</v>
      </c>
    </row>
    <row r="1862" spans="6:28" s="77" customFormat="1" outlineLevel="5">
      <c r="F1862" s="78"/>
      <c r="G1862" s="79"/>
      <c r="H1862" s="79"/>
      <c r="I1862" s="79"/>
      <c r="J1862" s="80" t="s">
        <v>3646</v>
      </c>
      <c r="K1862" s="79"/>
      <c r="L1862" s="81">
        <v>0</v>
      </c>
      <c r="M1862" s="82"/>
      <c r="N1862" s="83"/>
      <c r="O1862" s="82"/>
      <c r="P1862" s="84"/>
      <c r="Q1862" s="85"/>
      <c r="R1862" s="82"/>
      <c r="S1862" s="82"/>
      <c r="T1862" s="82"/>
      <c r="U1862" s="119" t="s">
        <v>2908</v>
      </c>
      <c r="V1862" s="82"/>
      <c r="W1862" s="82"/>
      <c r="X1862" s="80"/>
      <c r="Y1862" s="79"/>
      <c r="Z1862" s="79"/>
      <c r="AB1862" s="24" t="s">
        <v>294</v>
      </c>
    </row>
    <row r="1863" spans="6:28" s="77" customFormat="1" outlineLevel="5">
      <c r="F1863" s="78"/>
      <c r="G1863" s="79"/>
      <c r="H1863" s="79"/>
      <c r="I1863" s="79"/>
      <c r="J1863" s="80" t="s">
        <v>1450</v>
      </c>
      <c r="K1863" s="79"/>
      <c r="L1863" s="81">
        <v>0.1474</v>
      </c>
      <c r="M1863" s="82"/>
      <c r="N1863" s="83"/>
      <c r="O1863" s="82"/>
      <c r="P1863" s="84"/>
      <c r="Q1863" s="85"/>
      <c r="R1863" s="82"/>
      <c r="S1863" s="82"/>
      <c r="T1863" s="82"/>
      <c r="U1863" s="119" t="s">
        <v>2908</v>
      </c>
      <c r="V1863" s="82"/>
      <c r="W1863" s="82"/>
      <c r="X1863" s="80"/>
      <c r="Y1863" s="79"/>
      <c r="Z1863" s="79"/>
      <c r="AB1863" s="24" t="s">
        <v>294</v>
      </c>
    </row>
    <row r="1864" spans="6:28" s="77" customFormat="1" outlineLevel="5">
      <c r="F1864" s="78"/>
      <c r="G1864" s="79"/>
      <c r="H1864" s="79"/>
      <c r="I1864" s="79"/>
      <c r="J1864" s="80" t="s">
        <v>1428</v>
      </c>
      <c r="K1864" s="79"/>
      <c r="L1864" s="81">
        <v>0.22220000000000001</v>
      </c>
      <c r="M1864" s="82"/>
      <c r="N1864" s="83"/>
      <c r="O1864" s="82"/>
      <c r="P1864" s="84"/>
      <c r="Q1864" s="85"/>
      <c r="R1864" s="82"/>
      <c r="S1864" s="82"/>
      <c r="T1864" s="82"/>
      <c r="U1864" s="119" t="s">
        <v>2908</v>
      </c>
      <c r="V1864" s="82"/>
      <c r="W1864" s="82"/>
      <c r="X1864" s="80"/>
      <c r="Y1864" s="79"/>
      <c r="Z1864" s="79"/>
      <c r="AB1864" s="24" t="s">
        <v>294</v>
      </c>
    </row>
    <row r="1865" spans="6:28" s="77" customFormat="1" outlineLevel="5">
      <c r="F1865" s="78"/>
      <c r="G1865" s="79"/>
      <c r="H1865" s="79"/>
      <c r="I1865" s="79"/>
      <c r="J1865" s="80" t="s">
        <v>1427</v>
      </c>
      <c r="K1865" s="79"/>
      <c r="L1865" s="81">
        <v>0.28350000000000003</v>
      </c>
      <c r="M1865" s="82"/>
      <c r="N1865" s="83"/>
      <c r="O1865" s="82"/>
      <c r="P1865" s="84"/>
      <c r="Q1865" s="85"/>
      <c r="R1865" s="82"/>
      <c r="S1865" s="82"/>
      <c r="T1865" s="82"/>
      <c r="U1865" s="119" t="s">
        <v>2908</v>
      </c>
      <c r="V1865" s="82"/>
      <c r="W1865" s="82"/>
      <c r="X1865" s="80"/>
      <c r="Y1865" s="79"/>
      <c r="Z1865" s="79"/>
      <c r="AB1865" s="24" t="s">
        <v>294</v>
      </c>
    </row>
    <row r="1866" spans="6:28" s="77" customFormat="1" outlineLevel="5">
      <c r="F1866" s="78"/>
      <c r="G1866" s="79"/>
      <c r="H1866" s="79"/>
      <c r="I1866" s="79"/>
      <c r="J1866" s="80" t="s">
        <v>3647</v>
      </c>
      <c r="K1866" s="79"/>
      <c r="L1866" s="81">
        <v>0</v>
      </c>
      <c r="M1866" s="82"/>
      <c r="N1866" s="83"/>
      <c r="O1866" s="82"/>
      <c r="P1866" s="84"/>
      <c r="Q1866" s="85"/>
      <c r="R1866" s="82"/>
      <c r="S1866" s="82"/>
      <c r="T1866" s="82"/>
      <c r="U1866" s="119" t="s">
        <v>2908</v>
      </c>
      <c r="V1866" s="82"/>
      <c r="W1866" s="82"/>
      <c r="X1866" s="80"/>
      <c r="Y1866" s="79"/>
      <c r="Z1866" s="79"/>
      <c r="AB1866" s="24" t="s">
        <v>294</v>
      </c>
    </row>
    <row r="1867" spans="6:28" s="77" customFormat="1" outlineLevel="5">
      <c r="F1867" s="78"/>
      <c r="G1867" s="79"/>
      <c r="H1867" s="79"/>
      <c r="I1867" s="79"/>
      <c r="J1867" s="80" t="s">
        <v>1390</v>
      </c>
      <c r="K1867" s="79"/>
      <c r="L1867" s="81">
        <v>0.504</v>
      </c>
      <c r="M1867" s="82"/>
      <c r="N1867" s="83"/>
      <c r="O1867" s="82"/>
      <c r="P1867" s="84"/>
      <c r="Q1867" s="85"/>
      <c r="R1867" s="82"/>
      <c r="S1867" s="82"/>
      <c r="T1867" s="82"/>
      <c r="U1867" s="119" t="s">
        <v>2908</v>
      </c>
      <c r="V1867" s="82"/>
      <c r="W1867" s="82"/>
      <c r="X1867" s="80"/>
      <c r="Y1867" s="79"/>
      <c r="Z1867" s="79"/>
      <c r="AB1867" s="24" t="s">
        <v>294</v>
      </c>
    </row>
    <row r="1868" spans="6:28" s="77" customFormat="1" outlineLevel="5">
      <c r="F1868" s="78"/>
      <c r="G1868" s="79"/>
      <c r="H1868" s="79"/>
      <c r="I1868" s="79"/>
      <c r="J1868" s="80" t="s">
        <v>1409</v>
      </c>
      <c r="K1868" s="79"/>
      <c r="L1868" s="81">
        <v>0.51239999999999997</v>
      </c>
      <c r="M1868" s="82"/>
      <c r="N1868" s="83"/>
      <c r="O1868" s="82"/>
      <c r="P1868" s="84"/>
      <c r="Q1868" s="85"/>
      <c r="R1868" s="82"/>
      <c r="S1868" s="82"/>
      <c r="T1868" s="82"/>
      <c r="U1868" s="119" t="s">
        <v>2908</v>
      </c>
      <c r="V1868" s="82"/>
      <c r="W1868" s="82"/>
      <c r="X1868" s="80"/>
      <c r="Y1868" s="79"/>
      <c r="Z1868" s="79"/>
      <c r="AB1868" s="24" t="s">
        <v>294</v>
      </c>
    </row>
    <row r="1869" spans="6:28" s="77" customFormat="1" outlineLevel="5">
      <c r="F1869" s="78"/>
      <c r="G1869" s="79"/>
      <c r="H1869" s="79"/>
      <c r="I1869" s="79"/>
      <c r="J1869" s="80" t="s">
        <v>1451</v>
      </c>
      <c r="K1869" s="79"/>
      <c r="L1869" s="81">
        <v>0.30820000000000003</v>
      </c>
      <c r="M1869" s="82"/>
      <c r="N1869" s="83"/>
      <c r="O1869" s="82"/>
      <c r="P1869" s="84"/>
      <c r="Q1869" s="85"/>
      <c r="R1869" s="82"/>
      <c r="S1869" s="82"/>
      <c r="T1869" s="82"/>
      <c r="U1869" s="119" t="s">
        <v>2908</v>
      </c>
      <c r="V1869" s="82"/>
      <c r="W1869" s="82"/>
      <c r="X1869" s="80"/>
      <c r="Y1869" s="79"/>
      <c r="Z1869" s="79"/>
      <c r="AB1869" s="24" t="s">
        <v>294</v>
      </c>
    </row>
    <row r="1870" spans="6:28" s="77" customFormat="1" outlineLevel="5">
      <c r="F1870" s="78"/>
      <c r="G1870" s="79"/>
      <c r="H1870" s="79"/>
      <c r="I1870" s="79"/>
      <c r="J1870" s="80" t="s">
        <v>3648</v>
      </c>
      <c r="K1870" s="79"/>
      <c r="L1870" s="81">
        <v>0</v>
      </c>
      <c r="M1870" s="82"/>
      <c r="N1870" s="83"/>
      <c r="O1870" s="82"/>
      <c r="P1870" s="84"/>
      <c r="Q1870" s="85"/>
      <c r="R1870" s="82"/>
      <c r="S1870" s="82"/>
      <c r="T1870" s="82"/>
      <c r="U1870" s="119" t="s">
        <v>2908</v>
      </c>
      <c r="V1870" s="82"/>
      <c r="W1870" s="82"/>
      <c r="X1870" s="80"/>
      <c r="Y1870" s="79"/>
      <c r="Z1870" s="79"/>
      <c r="AB1870" s="24" t="s">
        <v>294</v>
      </c>
    </row>
    <row r="1871" spans="6:28" s="77" customFormat="1" outlineLevel="5">
      <c r="F1871" s="78"/>
      <c r="G1871" s="79"/>
      <c r="H1871" s="79"/>
      <c r="I1871" s="79"/>
      <c r="J1871" s="80" t="s">
        <v>2496</v>
      </c>
      <c r="K1871" s="79"/>
      <c r="L1871" s="81">
        <v>2.3973</v>
      </c>
      <c r="M1871" s="82"/>
      <c r="N1871" s="83"/>
      <c r="O1871" s="82"/>
      <c r="P1871" s="84"/>
      <c r="Q1871" s="85"/>
      <c r="R1871" s="82"/>
      <c r="S1871" s="82"/>
      <c r="T1871" s="82"/>
      <c r="U1871" s="119" t="s">
        <v>2908</v>
      </c>
      <c r="V1871" s="82"/>
      <c r="W1871" s="82"/>
      <c r="X1871" s="80"/>
      <c r="Y1871" s="79"/>
      <c r="Z1871" s="79"/>
      <c r="AB1871" s="24" t="s">
        <v>294</v>
      </c>
    </row>
    <row r="1872" spans="6:28" s="77" customFormat="1" outlineLevel="5">
      <c r="F1872" s="78"/>
      <c r="G1872" s="79"/>
      <c r="H1872" s="79"/>
      <c r="I1872" s="79"/>
      <c r="J1872" s="80" t="s">
        <v>2497</v>
      </c>
      <c r="K1872" s="79"/>
      <c r="L1872" s="81">
        <v>2.4169499999999999</v>
      </c>
      <c r="M1872" s="82"/>
      <c r="N1872" s="83"/>
      <c r="O1872" s="82"/>
      <c r="P1872" s="84"/>
      <c r="Q1872" s="85"/>
      <c r="R1872" s="82"/>
      <c r="S1872" s="82"/>
      <c r="T1872" s="82"/>
      <c r="U1872" s="119" t="s">
        <v>2908</v>
      </c>
      <c r="V1872" s="82"/>
      <c r="W1872" s="82"/>
      <c r="X1872" s="80"/>
      <c r="Y1872" s="79"/>
      <c r="Z1872" s="79"/>
      <c r="AB1872" s="24" t="s">
        <v>294</v>
      </c>
    </row>
    <row r="1873" spans="6:28" s="71" customFormat="1" ht="24" outlineLevel="4">
      <c r="F1873" s="17">
        <v>829</v>
      </c>
      <c r="G1873" s="18" t="s">
        <v>2929</v>
      </c>
      <c r="H1873" s="72" t="s">
        <v>4325</v>
      </c>
      <c r="I1873" s="72"/>
      <c r="J1873" s="73" t="s">
        <v>1111</v>
      </c>
      <c r="K1873" s="18" t="s">
        <v>2935</v>
      </c>
      <c r="L1873" s="74">
        <v>15.482522357599997</v>
      </c>
      <c r="M1873" s="21">
        <v>0</v>
      </c>
      <c r="N1873" s="74">
        <f>L1873*(1+M1873/100)</f>
        <v>15.482522357599997</v>
      </c>
      <c r="O1873" s="145"/>
      <c r="P1873" s="22">
        <f>N1873*O1873</f>
        <v>0</v>
      </c>
      <c r="Q1873" s="75">
        <v>1.3999999999999999E-4</v>
      </c>
      <c r="R1873" s="76">
        <f>N1873*Q1873</f>
        <v>2.1675531300639995E-3</v>
      </c>
      <c r="S1873" s="75"/>
      <c r="T1873" s="76">
        <f>N1873*S1873</f>
        <v>0</v>
      </c>
      <c r="U1873" s="22">
        <v>21</v>
      </c>
      <c r="V1873" s="22">
        <f>P1873*(U1873/100)</f>
        <v>0</v>
      </c>
      <c r="W1873" s="22">
        <f>P1873+V1873</f>
        <v>0</v>
      </c>
      <c r="X1873" s="73"/>
      <c r="Y1873" s="72" t="s">
        <v>3135</v>
      </c>
      <c r="Z1873" s="72" t="s">
        <v>2964</v>
      </c>
      <c r="AA1873" s="143" t="s">
        <v>296</v>
      </c>
      <c r="AB1873" s="24" t="s">
        <v>294</v>
      </c>
    </row>
    <row r="1874" spans="6:28" s="120" customFormat="1" ht="12.75" customHeight="1" outlineLevel="4">
      <c r="F1874" s="121"/>
      <c r="G1874" s="122"/>
      <c r="H1874" s="122"/>
      <c r="I1874" s="122"/>
      <c r="J1874" s="123"/>
      <c r="K1874" s="122"/>
      <c r="L1874" s="124"/>
      <c r="M1874" s="125"/>
      <c r="N1874" s="124"/>
      <c r="O1874" s="125"/>
      <c r="P1874" s="126"/>
      <c r="Q1874" s="127"/>
      <c r="R1874" s="125"/>
      <c r="S1874" s="125"/>
      <c r="T1874" s="125"/>
      <c r="U1874" s="128" t="s">
        <v>2908</v>
      </c>
      <c r="V1874" s="125"/>
      <c r="W1874" s="125"/>
      <c r="X1874" s="125"/>
      <c r="Y1874" s="122"/>
      <c r="Z1874" s="122"/>
      <c r="AB1874" s="24" t="s">
        <v>294</v>
      </c>
    </row>
    <row r="1875" spans="6:28" s="120" customFormat="1" ht="12.75" customHeight="1" outlineLevel="3">
      <c r="F1875" s="121"/>
      <c r="G1875" s="122"/>
      <c r="H1875" s="122"/>
      <c r="I1875" s="122"/>
      <c r="J1875" s="123"/>
      <c r="K1875" s="122"/>
      <c r="L1875" s="124"/>
      <c r="M1875" s="125"/>
      <c r="N1875" s="124"/>
      <c r="O1875" s="125"/>
      <c r="P1875" s="126"/>
      <c r="Q1875" s="127"/>
      <c r="R1875" s="125"/>
      <c r="S1875" s="125"/>
      <c r="T1875" s="125"/>
      <c r="U1875" s="128" t="s">
        <v>2908</v>
      </c>
      <c r="V1875" s="125"/>
      <c r="W1875" s="125"/>
      <c r="X1875" s="125"/>
      <c r="Y1875" s="122"/>
      <c r="Z1875" s="122"/>
      <c r="AB1875" s="24" t="s">
        <v>294</v>
      </c>
    </row>
    <row r="1876" spans="6:28" s="51" customFormat="1" ht="18.75" customHeight="1" outlineLevel="2">
      <c r="F1876" s="52"/>
      <c r="G1876" s="53"/>
      <c r="H1876" s="54"/>
      <c r="I1876" s="54"/>
      <c r="J1876" s="54" t="s">
        <v>4461</v>
      </c>
      <c r="K1876" s="53"/>
      <c r="L1876" s="55"/>
      <c r="M1876" s="56"/>
      <c r="N1876" s="55"/>
      <c r="O1876" s="56"/>
      <c r="P1876" s="57">
        <f>SUBTOTAL(9,P1877:P1971)</f>
        <v>0</v>
      </c>
      <c r="Q1876" s="58"/>
      <c r="R1876" s="59">
        <f>SUBTOTAL(9,R1877:R1971)</f>
        <v>0</v>
      </c>
      <c r="S1876" s="56"/>
      <c r="T1876" s="59">
        <f>SUBTOTAL(9,T1877:T1971)</f>
        <v>0</v>
      </c>
      <c r="U1876" s="117" t="s">
        <v>2908</v>
      </c>
      <c r="V1876" s="57">
        <f>SUBTOTAL(9,V1877:V1971)</f>
        <v>0</v>
      </c>
      <c r="W1876" s="57">
        <f>SUBTOTAL(9,W1877:W1971)</f>
        <v>0</v>
      </c>
      <c r="X1876" s="60"/>
      <c r="Y1876" s="61"/>
      <c r="Z1876" s="61"/>
      <c r="AB1876" s="24" t="s">
        <v>294</v>
      </c>
    </row>
    <row r="1877" spans="6:28" s="62" customFormat="1" ht="16.5" customHeight="1" outlineLevel="3">
      <c r="F1877" s="63"/>
      <c r="G1877" s="6"/>
      <c r="H1877" s="64"/>
      <c r="I1877" s="64"/>
      <c r="J1877" s="64" t="s">
        <v>2323</v>
      </c>
      <c r="K1877" s="6"/>
      <c r="L1877" s="65"/>
      <c r="M1877" s="66"/>
      <c r="N1877" s="65"/>
      <c r="O1877" s="66"/>
      <c r="P1877" s="67">
        <f>SUBTOTAL(9,P1878:P1889)</f>
        <v>0</v>
      </c>
      <c r="Q1877" s="68"/>
      <c r="R1877" s="69">
        <f>SUBTOTAL(9,R1878:R1889)</f>
        <v>0</v>
      </c>
      <c r="S1877" s="66"/>
      <c r="T1877" s="69">
        <f>SUBTOTAL(9,T1878:T1889)</f>
        <v>0</v>
      </c>
      <c r="U1877" s="118" t="s">
        <v>2908</v>
      </c>
      <c r="V1877" s="67">
        <f>SUBTOTAL(9,V1878:V1889)</f>
        <v>0</v>
      </c>
      <c r="W1877" s="67">
        <f>SUBTOTAL(9,W1878:W1889)</f>
        <v>0</v>
      </c>
      <c r="X1877" s="70"/>
      <c r="Y1877" s="26"/>
      <c r="Z1877" s="26"/>
      <c r="AB1877" s="24" t="s">
        <v>294</v>
      </c>
    </row>
    <row r="1878" spans="6:28" s="71" customFormat="1" ht="24" outlineLevel="4">
      <c r="F1878" s="17">
        <v>830</v>
      </c>
      <c r="G1878" s="18" t="s">
        <v>2929</v>
      </c>
      <c r="H1878" s="72" t="s">
        <v>3612</v>
      </c>
      <c r="I1878" s="72"/>
      <c r="J1878" s="73" t="s">
        <v>704</v>
      </c>
      <c r="K1878" s="18" t="s">
        <v>3000</v>
      </c>
      <c r="L1878" s="74">
        <v>1</v>
      </c>
      <c r="M1878" s="21">
        <v>0</v>
      </c>
      <c r="N1878" s="74">
        <f t="shared" ref="N1878:N1888" si="162">L1878*(1+M1878/100)</f>
        <v>1</v>
      </c>
      <c r="O1878" s="145"/>
      <c r="P1878" s="22">
        <f t="shared" ref="P1878:P1888" si="163">N1878*O1878</f>
        <v>0</v>
      </c>
      <c r="Q1878" s="75"/>
      <c r="R1878" s="76">
        <f t="shared" ref="R1878:R1888" si="164">N1878*Q1878</f>
        <v>0</v>
      </c>
      <c r="S1878" s="75"/>
      <c r="T1878" s="76">
        <f t="shared" ref="T1878:T1888" si="165">N1878*S1878</f>
        <v>0</v>
      </c>
      <c r="U1878" s="22">
        <v>21</v>
      </c>
      <c r="V1878" s="22">
        <f t="shared" ref="V1878:V1888" si="166">P1878*(U1878/100)</f>
        <v>0</v>
      </c>
      <c r="W1878" s="22">
        <f t="shared" ref="W1878:W1888" si="167">P1878+V1878</f>
        <v>0</v>
      </c>
      <c r="X1878" s="73"/>
      <c r="Y1878" s="72" t="s">
        <v>3135</v>
      </c>
      <c r="Z1878" s="72" t="s">
        <v>2974</v>
      </c>
      <c r="AA1878" s="143" t="s">
        <v>295</v>
      </c>
      <c r="AB1878" s="24" t="s">
        <v>294</v>
      </c>
    </row>
    <row r="1879" spans="6:28" s="71" customFormat="1" ht="24" outlineLevel="4">
      <c r="F1879" s="17">
        <v>831</v>
      </c>
      <c r="G1879" s="18" t="s">
        <v>2929</v>
      </c>
      <c r="H1879" s="72" t="s">
        <v>3613</v>
      </c>
      <c r="I1879" s="72"/>
      <c r="J1879" s="73" t="s">
        <v>709</v>
      </c>
      <c r="K1879" s="18" t="s">
        <v>3000</v>
      </c>
      <c r="L1879" s="74">
        <v>1</v>
      </c>
      <c r="M1879" s="21">
        <v>0</v>
      </c>
      <c r="N1879" s="74">
        <f t="shared" si="162"/>
        <v>1</v>
      </c>
      <c r="O1879" s="145"/>
      <c r="P1879" s="22">
        <f t="shared" si="163"/>
        <v>0</v>
      </c>
      <c r="Q1879" s="75"/>
      <c r="R1879" s="76">
        <f t="shared" si="164"/>
        <v>0</v>
      </c>
      <c r="S1879" s="75"/>
      <c r="T1879" s="76">
        <f t="shared" si="165"/>
        <v>0</v>
      </c>
      <c r="U1879" s="22">
        <v>21</v>
      </c>
      <c r="V1879" s="22">
        <f t="shared" si="166"/>
        <v>0</v>
      </c>
      <c r="W1879" s="22">
        <f t="shared" si="167"/>
        <v>0</v>
      </c>
      <c r="X1879" s="73"/>
      <c r="Y1879" s="72" t="s">
        <v>3135</v>
      </c>
      <c r="Z1879" s="72" t="s">
        <v>2974</v>
      </c>
      <c r="AA1879" s="143" t="s">
        <v>295</v>
      </c>
      <c r="AB1879" s="24" t="s">
        <v>294</v>
      </c>
    </row>
    <row r="1880" spans="6:28" s="71" customFormat="1" ht="24" outlineLevel="4">
      <c r="F1880" s="17">
        <v>832</v>
      </c>
      <c r="G1880" s="18" t="s">
        <v>2929</v>
      </c>
      <c r="H1880" s="72" t="s">
        <v>3614</v>
      </c>
      <c r="I1880" s="72"/>
      <c r="J1880" s="73" t="s">
        <v>672</v>
      </c>
      <c r="K1880" s="18" t="s">
        <v>3000</v>
      </c>
      <c r="L1880" s="74">
        <v>1</v>
      </c>
      <c r="M1880" s="21">
        <v>0</v>
      </c>
      <c r="N1880" s="74">
        <f t="shared" si="162"/>
        <v>1</v>
      </c>
      <c r="O1880" s="145"/>
      <c r="P1880" s="22">
        <f t="shared" si="163"/>
        <v>0</v>
      </c>
      <c r="Q1880" s="75"/>
      <c r="R1880" s="76">
        <f t="shared" si="164"/>
        <v>0</v>
      </c>
      <c r="S1880" s="75"/>
      <c r="T1880" s="76">
        <f t="shared" si="165"/>
        <v>0</v>
      </c>
      <c r="U1880" s="22">
        <v>21</v>
      </c>
      <c r="V1880" s="22">
        <f t="shared" si="166"/>
        <v>0</v>
      </c>
      <c r="W1880" s="22">
        <f t="shared" si="167"/>
        <v>0</v>
      </c>
      <c r="X1880" s="73"/>
      <c r="Y1880" s="72" t="s">
        <v>3135</v>
      </c>
      <c r="Z1880" s="72" t="s">
        <v>2974</v>
      </c>
      <c r="AA1880" s="143" t="s">
        <v>295</v>
      </c>
      <c r="AB1880" s="24" t="s">
        <v>294</v>
      </c>
    </row>
    <row r="1881" spans="6:28" s="71" customFormat="1" ht="36" outlineLevel="4">
      <c r="F1881" s="17">
        <v>833</v>
      </c>
      <c r="G1881" s="18" t="s">
        <v>2929</v>
      </c>
      <c r="H1881" s="72" t="s">
        <v>3615</v>
      </c>
      <c r="I1881" s="72"/>
      <c r="J1881" s="73" t="s">
        <v>779</v>
      </c>
      <c r="K1881" s="18" t="s">
        <v>3000</v>
      </c>
      <c r="L1881" s="74">
        <v>1</v>
      </c>
      <c r="M1881" s="21">
        <v>0</v>
      </c>
      <c r="N1881" s="74">
        <f t="shared" si="162"/>
        <v>1</v>
      </c>
      <c r="O1881" s="145"/>
      <c r="P1881" s="22">
        <f t="shared" si="163"/>
        <v>0</v>
      </c>
      <c r="Q1881" s="75"/>
      <c r="R1881" s="76">
        <f t="shared" si="164"/>
        <v>0</v>
      </c>
      <c r="S1881" s="75"/>
      <c r="T1881" s="76">
        <f t="shared" si="165"/>
        <v>0</v>
      </c>
      <c r="U1881" s="22">
        <v>21</v>
      </c>
      <c r="V1881" s="22">
        <f t="shared" si="166"/>
        <v>0</v>
      </c>
      <c r="W1881" s="22">
        <f t="shared" si="167"/>
        <v>0</v>
      </c>
      <c r="X1881" s="73"/>
      <c r="Y1881" s="72" t="s">
        <v>3135</v>
      </c>
      <c r="Z1881" s="72" t="s">
        <v>2974</v>
      </c>
      <c r="AA1881" s="143" t="s">
        <v>295</v>
      </c>
      <c r="AB1881" s="24" t="s">
        <v>294</v>
      </c>
    </row>
    <row r="1882" spans="6:28" s="71" customFormat="1" ht="36" outlineLevel="4">
      <c r="F1882" s="17">
        <v>834</v>
      </c>
      <c r="G1882" s="18" t="s">
        <v>2929</v>
      </c>
      <c r="H1882" s="72" t="s">
        <v>3616</v>
      </c>
      <c r="I1882" s="72"/>
      <c r="J1882" s="73" t="s">
        <v>465</v>
      </c>
      <c r="K1882" s="18" t="s">
        <v>3000</v>
      </c>
      <c r="L1882" s="74">
        <v>1</v>
      </c>
      <c r="M1882" s="21">
        <v>0</v>
      </c>
      <c r="N1882" s="74">
        <f t="shared" si="162"/>
        <v>1</v>
      </c>
      <c r="O1882" s="145"/>
      <c r="P1882" s="22">
        <f t="shared" si="163"/>
        <v>0</v>
      </c>
      <c r="Q1882" s="75"/>
      <c r="R1882" s="76">
        <f t="shared" si="164"/>
        <v>0</v>
      </c>
      <c r="S1882" s="75"/>
      <c r="T1882" s="76">
        <f t="shared" si="165"/>
        <v>0</v>
      </c>
      <c r="U1882" s="22">
        <v>21</v>
      </c>
      <c r="V1882" s="22">
        <f t="shared" si="166"/>
        <v>0</v>
      </c>
      <c r="W1882" s="22">
        <f t="shared" si="167"/>
        <v>0</v>
      </c>
      <c r="X1882" s="73"/>
      <c r="Y1882" s="72" t="s">
        <v>3135</v>
      </c>
      <c r="Z1882" s="72" t="s">
        <v>2974</v>
      </c>
      <c r="AA1882" s="143" t="s">
        <v>295</v>
      </c>
      <c r="AB1882" s="24" t="s">
        <v>294</v>
      </c>
    </row>
    <row r="1883" spans="6:28" s="71" customFormat="1" ht="36" outlineLevel="4">
      <c r="F1883" s="17">
        <v>835</v>
      </c>
      <c r="G1883" s="18" t="s">
        <v>2929</v>
      </c>
      <c r="H1883" s="72" t="s">
        <v>3617</v>
      </c>
      <c r="I1883" s="72"/>
      <c r="J1883" s="73" t="s">
        <v>780</v>
      </c>
      <c r="K1883" s="18" t="s">
        <v>3000</v>
      </c>
      <c r="L1883" s="74">
        <v>1</v>
      </c>
      <c r="M1883" s="21">
        <v>0</v>
      </c>
      <c r="N1883" s="74">
        <f t="shared" si="162"/>
        <v>1</v>
      </c>
      <c r="O1883" s="145"/>
      <c r="P1883" s="22">
        <f t="shared" si="163"/>
        <v>0</v>
      </c>
      <c r="Q1883" s="75"/>
      <c r="R1883" s="76">
        <f t="shared" si="164"/>
        <v>0</v>
      </c>
      <c r="S1883" s="75"/>
      <c r="T1883" s="76">
        <f t="shared" si="165"/>
        <v>0</v>
      </c>
      <c r="U1883" s="22">
        <v>21</v>
      </c>
      <c r="V1883" s="22">
        <f t="shared" si="166"/>
        <v>0</v>
      </c>
      <c r="W1883" s="22">
        <f t="shared" si="167"/>
        <v>0</v>
      </c>
      <c r="X1883" s="73"/>
      <c r="Y1883" s="72" t="s">
        <v>3135</v>
      </c>
      <c r="Z1883" s="72" t="s">
        <v>2974</v>
      </c>
      <c r="AA1883" s="143" t="s">
        <v>295</v>
      </c>
      <c r="AB1883" s="24" t="s">
        <v>294</v>
      </c>
    </row>
    <row r="1884" spans="6:28" s="71" customFormat="1" ht="36" outlineLevel="4">
      <c r="F1884" s="17">
        <v>836</v>
      </c>
      <c r="G1884" s="18" t="s">
        <v>2929</v>
      </c>
      <c r="H1884" s="72" t="s">
        <v>3618</v>
      </c>
      <c r="I1884" s="72"/>
      <c r="J1884" s="73" t="s">
        <v>780</v>
      </c>
      <c r="K1884" s="18" t="s">
        <v>3000</v>
      </c>
      <c r="L1884" s="74">
        <v>1</v>
      </c>
      <c r="M1884" s="21">
        <v>0</v>
      </c>
      <c r="N1884" s="74">
        <f t="shared" si="162"/>
        <v>1</v>
      </c>
      <c r="O1884" s="145"/>
      <c r="P1884" s="22">
        <f t="shared" si="163"/>
        <v>0</v>
      </c>
      <c r="Q1884" s="75"/>
      <c r="R1884" s="76">
        <f t="shared" si="164"/>
        <v>0</v>
      </c>
      <c r="S1884" s="75"/>
      <c r="T1884" s="76">
        <f t="shared" si="165"/>
        <v>0</v>
      </c>
      <c r="U1884" s="22">
        <v>21</v>
      </c>
      <c r="V1884" s="22">
        <f t="shared" si="166"/>
        <v>0</v>
      </c>
      <c r="W1884" s="22">
        <f t="shared" si="167"/>
        <v>0</v>
      </c>
      <c r="X1884" s="73"/>
      <c r="Y1884" s="72" t="s">
        <v>3135</v>
      </c>
      <c r="Z1884" s="72" t="s">
        <v>2974</v>
      </c>
      <c r="AA1884" s="143" t="s">
        <v>295</v>
      </c>
      <c r="AB1884" s="24" t="s">
        <v>294</v>
      </c>
    </row>
    <row r="1885" spans="6:28" s="71" customFormat="1" ht="36" outlineLevel="4">
      <c r="F1885" s="17">
        <v>837</v>
      </c>
      <c r="G1885" s="18" t="s">
        <v>2929</v>
      </c>
      <c r="H1885" s="72" t="s">
        <v>3619</v>
      </c>
      <c r="I1885" s="72"/>
      <c r="J1885" s="73" t="s">
        <v>465</v>
      </c>
      <c r="K1885" s="18" t="s">
        <v>3000</v>
      </c>
      <c r="L1885" s="74">
        <v>1</v>
      </c>
      <c r="M1885" s="21">
        <v>0</v>
      </c>
      <c r="N1885" s="74">
        <f t="shared" si="162"/>
        <v>1</v>
      </c>
      <c r="O1885" s="145"/>
      <c r="P1885" s="22">
        <f t="shared" si="163"/>
        <v>0</v>
      </c>
      <c r="Q1885" s="75"/>
      <c r="R1885" s="76">
        <f t="shared" si="164"/>
        <v>0</v>
      </c>
      <c r="S1885" s="75"/>
      <c r="T1885" s="76">
        <f t="shared" si="165"/>
        <v>0</v>
      </c>
      <c r="U1885" s="22">
        <v>21</v>
      </c>
      <c r="V1885" s="22">
        <f t="shared" si="166"/>
        <v>0</v>
      </c>
      <c r="W1885" s="22">
        <f t="shared" si="167"/>
        <v>0</v>
      </c>
      <c r="X1885" s="73"/>
      <c r="Y1885" s="72" t="s">
        <v>3135</v>
      </c>
      <c r="Z1885" s="72" t="s">
        <v>2974</v>
      </c>
      <c r="AA1885" s="143" t="s">
        <v>295</v>
      </c>
      <c r="AB1885" s="24" t="s">
        <v>294</v>
      </c>
    </row>
    <row r="1886" spans="6:28" s="71" customFormat="1" ht="36" outlineLevel="4">
      <c r="F1886" s="17">
        <v>838</v>
      </c>
      <c r="G1886" s="18" t="s">
        <v>2929</v>
      </c>
      <c r="H1886" s="72" t="s">
        <v>3620</v>
      </c>
      <c r="I1886" s="72"/>
      <c r="J1886" s="73" t="s">
        <v>465</v>
      </c>
      <c r="K1886" s="18" t="s">
        <v>3000</v>
      </c>
      <c r="L1886" s="74">
        <v>1</v>
      </c>
      <c r="M1886" s="21">
        <v>0</v>
      </c>
      <c r="N1886" s="74">
        <f t="shared" si="162"/>
        <v>1</v>
      </c>
      <c r="O1886" s="145"/>
      <c r="P1886" s="22">
        <f t="shared" si="163"/>
        <v>0</v>
      </c>
      <c r="Q1886" s="75"/>
      <c r="R1886" s="76">
        <f t="shared" si="164"/>
        <v>0</v>
      </c>
      <c r="S1886" s="75"/>
      <c r="T1886" s="76">
        <f t="shared" si="165"/>
        <v>0</v>
      </c>
      <c r="U1886" s="22">
        <v>21</v>
      </c>
      <c r="V1886" s="22">
        <f t="shared" si="166"/>
        <v>0</v>
      </c>
      <c r="W1886" s="22">
        <f t="shared" si="167"/>
        <v>0</v>
      </c>
      <c r="X1886" s="73"/>
      <c r="Y1886" s="72" t="s">
        <v>3135</v>
      </c>
      <c r="Z1886" s="72" t="s">
        <v>2974</v>
      </c>
      <c r="AA1886" s="143" t="s">
        <v>295</v>
      </c>
      <c r="AB1886" s="24" t="s">
        <v>294</v>
      </c>
    </row>
    <row r="1887" spans="6:28" s="71" customFormat="1" ht="36" outlineLevel="4">
      <c r="F1887" s="17">
        <v>839</v>
      </c>
      <c r="G1887" s="18" t="s">
        <v>2929</v>
      </c>
      <c r="H1887" s="72" t="s">
        <v>3621</v>
      </c>
      <c r="I1887" s="72"/>
      <c r="J1887" s="73" t="s">
        <v>465</v>
      </c>
      <c r="K1887" s="18" t="s">
        <v>3000</v>
      </c>
      <c r="L1887" s="74">
        <v>1</v>
      </c>
      <c r="M1887" s="21">
        <v>0</v>
      </c>
      <c r="N1887" s="74">
        <f t="shared" si="162"/>
        <v>1</v>
      </c>
      <c r="O1887" s="145"/>
      <c r="P1887" s="22">
        <f t="shared" si="163"/>
        <v>0</v>
      </c>
      <c r="Q1887" s="75"/>
      <c r="R1887" s="76">
        <f t="shared" si="164"/>
        <v>0</v>
      </c>
      <c r="S1887" s="75"/>
      <c r="T1887" s="76">
        <f t="shared" si="165"/>
        <v>0</v>
      </c>
      <c r="U1887" s="22">
        <v>21</v>
      </c>
      <c r="V1887" s="22">
        <f t="shared" si="166"/>
        <v>0</v>
      </c>
      <c r="W1887" s="22">
        <f t="shared" si="167"/>
        <v>0</v>
      </c>
      <c r="X1887" s="73"/>
      <c r="Y1887" s="72" t="s">
        <v>3135</v>
      </c>
      <c r="Z1887" s="72" t="s">
        <v>2974</v>
      </c>
      <c r="AA1887" s="143" t="s">
        <v>295</v>
      </c>
      <c r="AB1887" s="24" t="s">
        <v>294</v>
      </c>
    </row>
    <row r="1888" spans="6:28" s="71" customFormat="1" ht="36" outlineLevel="4">
      <c r="F1888" s="17">
        <v>840</v>
      </c>
      <c r="G1888" s="18" t="s">
        <v>2929</v>
      </c>
      <c r="H1888" s="72" t="s">
        <v>3622</v>
      </c>
      <c r="I1888" s="72"/>
      <c r="J1888" s="73" t="s">
        <v>476</v>
      </c>
      <c r="K1888" s="18" t="s">
        <v>3000</v>
      </c>
      <c r="L1888" s="74">
        <v>1</v>
      </c>
      <c r="M1888" s="21">
        <v>0</v>
      </c>
      <c r="N1888" s="74">
        <f t="shared" si="162"/>
        <v>1</v>
      </c>
      <c r="O1888" s="145"/>
      <c r="P1888" s="22">
        <f t="shared" si="163"/>
        <v>0</v>
      </c>
      <c r="Q1888" s="75"/>
      <c r="R1888" s="76">
        <f t="shared" si="164"/>
        <v>0</v>
      </c>
      <c r="S1888" s="75"/>
      <c r="T1888" s="76">
        <f t="shared" si="165"/>
        <v>0</v>
      </c>
      <c r="U1888" s="22">
        <v>21</v>
      </c>
      <c r="V1888" s="22">
        <f t="shared" si="166"/>
        <v>0</v>
      </c>
      <c r="W1888" s="22">
        <f t="shared" si="167"/>
        <v>0</v>
      </c>
      <c r="X1888" s="73"/>
      <c r="Y1888" s="72" t="s">
        <v>3135</v>
      </c>
      <c r="Z1888" s="72" t="s">
        <v>2974</v>
      </c>
      <c r="AA1888" s="143" t="s">
        <v>295</v>
      </c>
      <c r="AB1888" s="24" t="s">
        <v>294</v>
      </c>
    </row>
    <row r="1889" spans="6:28" s="120" customFormat="1" ht="12.75" customHeight="1" outlineLevel="4">
      <c r="F1889" s="121"/>
      <c r="G1889" s="122"/>
      <c r="H1889" s="122"/>
      <c r="I1889" s="122"/>
      <c r="J1889" s="123"/>
      <c r="K1889" s="122"/>
      <c r="L1889" s="124"/>
      <c r="M1889" s="125"/>
      <c r="N1889" s="124"/>
      <c r="O1889" s="125"/>
      <c r="P1889" s="126"/>
      <c r="Q1889" s="127"/>
      <c r="R1889" s="125"/>
      <c r="S1889" s="125"/>
      <c r="T1889" s="125"/>
      <c r="U1889" s="128" t="s">
        <v>2908</v>
      </c>
      <c r="V1889" s="125"/>
      <c r="W1889" s="125"/>
      <c r="X1889" s="125"/>
      <c r="Y1889" s="122"/>
      <c r="Z1889" s="122"/>
      <c r="AB1889" s="24" t="s">
        <v>294</v>
      </c>
    </row>
    <row r="1890" spans="6:28" s="62" customFormat="1" ht="16.5" customHeight="1" outlineLevel="3">
      <c r="F1890" s="63"/>
      <c r="G1890" s="6"/>
      <c r="H1890" s="64"/>
      <c r="I1890" s="64"/>
      <c r="J1890" s="64" t="s">
        <v>2126</v>
      </c>
      <c r="K1890" s="6"/>
      <c r="L1890" s="65"/>
      <c r="M1890" s="66"/>
      <c r="N1890" s="65"/>
      <c r="O1890" s="66"/>
      <c r="P1890" s="67">
        <f>SUBTOTAL(9,P1891:P1897)</f>
        <v>0</v>
      </c>
      <c r="Q1890" s="68"/>
      <c r="R1890" s="69">
        <f>SUBTOTAL(9,R1891:R1897)</f>
        <v>0</v>
      </c>
      <c r="S1890" s="66"/>
      <c r="T1890" s="69">
        <f>SUBTOTAL(9,T1891:T1897)</f>
        <v>0</v>
      </c>
      <c r="U1890" s="118" t="s">
        <v>2908</v>
      </c>
      <c r="V1890" s="67">
        <f>SUBTOTAL(9,V1891:V1897)</f>
        <v>0</v>
      </c>
      <c r="W1890" s="67">
        <f>SUBTOTAL(9,W1891:W1897)</f>
        <v>0</v>
      </c>
      <c r="X1890" s="70"/>
      <c r="Y1890" s="26"/>
      <c r="Z1890" s="26"/>
      <c r="AB1890" s="24" t="s">
        <v>294</v>
      </c>
    </row>
    <row r="1891" spans="6:28" s="71" customFormat="1" ht="36" outlineLevel="4">
      <c r="F1891" s="17">
        <v>841</v>
      </c>
      <c r="G1891" s="18" t="s">
        <v>2929</v>
      </c>
      <c r="H1891" s="72" t="s">
        <v>4533</v>
      </c>
      <c r="I1891" s="72"/>
      <c r="J1891" s="73" t="s">
        <v>834</v>
      </c>
      <c r="K1891" s="18" t="s">
        <v>3000</v>
      </c>
      <c r="L1891" s="74">
        <v>1</v>
      </c>
      <c r="M1891" s="21">
        <v>0</v>
      </c>
      <c r="N1891" s="74">
        <f t="shared" ref="N1891:N1896" si="168">L1891*(1+M1891/100)</f>
        <v>1</v>
      </c>
      <c r="O1891" s="145"/>
      <c r="P1891" s="22">
        <f t="shared" ref="P1891:P1896" si="169">N1891*O1891</f>
        <v>0</v>
      </c>
      <c r="Q1891" s="75"/>
      <c r="R1891" s="76">
        <f t="shared" ref="R1891:R1896" si="170">N1891*Q1891</f>
        <v>0</v>
      </c>
      <c r="S1891" s="75"/>
      <c r="T1891" s="76">
        <f t="shared" ref="T1891:T1896" si="171">N1891*S1891</f>
        <v>0</v>
      </c>
      <c r="U1891" s="22">
        <v>21</v>
      </c>
      <c r="V1891" s="22">
        <f t="shared" ref="V1891:V1896" si="172">P1891*(U1891/100)</f>
        <v>0</v>
      </c>
      <c r="W1891" s="22">
        <f t="shared" ref="W1891:W1896" si="173">P1891+V1891</f>
        <v>0</v>
      </c>
      <c r="X1891" s="73"/>
      <c r="Y1891" s="72" t="s">
        <v>3135</v>
      </c>
      <c r="Z1891" s="72" t="s">
        <v>2974</v>
      </c>
      <c r="AA1891" s="143" t="s">
        <v>295</v>
      </c>
      <c r="AB1891" s="24" t="s">
        <v>294</v>
      </c>
    </row>
    <row r="1892" spans="6:28" s="71" customFormat="1" ht="36" outlineLevel="4">
      <c r="F1892" s="17">
        <v>842</v>
      </c>
      <c r="G1892" s="18" t="s">
        <v>2929</v>
      </c>
      <c r="H1892" s="72" t="s">
        <v>4534</v>
      </c>
      <c r="I1892" s="72"/>
      <c r="J1892" s="73" t="s">
        <v>833</v>
      </c>
      <c r="K1892" s="18" t="s">
        <v>3000</v>
      </c>
      <c r="L1892" s="74">
        <v>1</v>
      </c>
      <c r="M1892" s="21">
        <v>0</v>
      </c>
      <c r="N1892" s="74">
        <f t="shared" si="168"/>
        <v>1</v>
      </c>
      <c r="O1892" s="145"/>
      <c r="P1892" s="22">
        <f t="shared" si="169"/>
        <v>0</v>
      </c>
      <c r="Q1892" s="75"/>
      <c r="R1892" s="76">
        <f t="shared" si="170"/>
        <v>0</v>
      </c>
      <c r="S1892" s="75"/>
      <c r="T1892" s="76">
        <f t="shared" si="171"/>
        <v>0</v>
      </c>
      <c r="U1892" s="22">
        <v>21</v>
      </c>
      <c r="V1892" s="22">
        <f t="shared" si="172"/>
        <v>0</v>
      </c>
      <c r="W1892" s="22">
        <f t="shared" si="173"/>
        <v>0</v>
      </c>
      <c r="X1892" s="73"/>
      <c r="Y1892" s="72" t="s">
        <v>3135</v>
      </c>
      <c r="Z1892" s="72" t="s">
        <v>2974</v>
      </c>
      <c r="AA1892" s="143" t="s">
        <v>295</v>
      </c>
      <c r="AB1892" s="24" t="s">
        <v>294</v>
      </c>
    </row>
    <row r="1893" spans="6:28" s="71" customFormat="1" ht="36" outlineLevel="4">
      <c r="F1893" s="17">
        <v>843</v>
      </c>
      <c r="G1893" s="18" t="s">
        <v>2929</v>
      </c>
      <c r="H1893" s="72" t="s">
        <v>4535</v>
      </c>
      <c r="I1893" s="72"/>
      <c r="J1893" s="73" t="s">
        <v>519</v>
      </c>
      <c r="K1893" s="18" t="s">
        <v>3000</v>
      </c>
      <c r="L1893" s="74">
        <v>1</v>
      </c>
      <c r="M1893" s="21">
        <v>0</v>
      </c>
      <c r="N1893" s="74">
        <f t="shared" si="168"/>
        <v>1</v>
      </c>
      <c r="O1893" s="145"/>
      <c r="P1893" s="22">
        <f t="shared" si="169"/>
        <v>0</v>
      </c>
      <c r="Q1893" s="75"/>
      <c r="R1893" s="76">
        <f t="shared" si="170"/>
        <v>0</v>
      </c>
      <c r="S1893" s="75"/>
      <c r="T1893" s="76">
        <f t="shared" si="171"/>
        <v>0</v>
      </c>
      <c r="U1893" s="22">
        <v>21</v>
      </c>
      <c r="V1893" s="22">
        <f t="shared" si="172"/>
        <v>0</v>
      </c>
      <c r="W1893" s="22">
        <f t="shared" si="173"/>
        <v>0</v>
      </c>
      <c r="X1893" s="73"/>
      <c r="Y1893" s="72" t="s">
        <v>3135</v>
      </c>
      <c r="Z1893" s="72" t="s">
        <v>2974</v>
      </c>
      <c r="AA1893" s="143" t="s">
        <v>295</v>
      </c>
      <c r="AB1893" s="24" t="s">
        <v>294</v>
      </c>
    </row>
    <row r="1894" spans="6:28" s="71" customFormat="1" ht="36" outlineLevel="4">
      <c r="F1894" s="17">
        <v>844</v>
      </c>
      <c r="G1894" s="18" t="s">
        <v>2929</v>
      </c>
      <c r="H1894" s="72" t="s">
        <v>4536</v>
      </c>
      <c r="I1894" s="72"/>
      <c r="J1894" s="73" t="s">
        <v>518</v>
      </c>
      <c r="K1894" s="18" t="s">
        <v>3000</v>
      </c>
      <c r="L1894" s="74">
        <v>1</v>
      </c>
      <c r="M1894" s="21">
        <v>0</v>
      </c>
      <c r="N1894" s="74">
        <f t="shared" si="168"/>
        <v>1</v>
      </c>
      <c r="O1894" s="145"/>
      <c r="P1894" s="22">
        <f t="shared" si="169"/>
        <v>0</v>
      </c>
      <c r="Q1894" s="75"/>
      <c r="R1894" s="76">
        <f t="shared" si="170"/>
        <v>0</v>
      </c>
      <c r="S1894" s="75"/>
      <c r="T1894" s="76">
        <f t="shared" si="171"/>
        <v>0</v>
      </c>
      <c r="U1894" s="22">
        <v>21</v>
      </c>
      <c r="V1894" s="22">
        <f t="shared" si="172"/>
        <v>0</v>
      </c>
      <c r="W1894" s="22">
        <f t="shared" si="173"/>
        <v>0</v>
      </c>
      <c r="X1894" s="73"/>
      <c r="Y1894" s="72" t="s">
        <v>3135</v>
      </c>
      <c r="Z1894" s="72" t="s">
        <v>2974</v>
      </c>
      <c r="AA1894" s="143" t="s">
        <v>295</v>
      </c>
      <c r="AB1894" s="24" t="s">
        <v>294</v>
      </c>
    </row>
    <row r="1895" spans="6:28" s="71" customFormat="1" ht="48" outlineLevel="4">
      <c r="F1895" s="17">
        <v>845</v>
      </c>
      <c r="G1895" s="18" t="s">
        <v>2929</v>
      </c>
      <c r="H1895" s="72" t="s">
        <v>4537</v>
      </c>
      <c r="I1895" s="72"/>
      <c r="J1895" s="73" t="s">
        <v>562</v>
      </c>
      <c r="K1895" s="18" t="s">
        <v>3000</v>
      </c>
      <c r="L1895" s="74">
        <v>1</v>
      </c>
      <c r="M1895" s="21">
        <v>0</v>
      </c>
      <c r="N1895" s="74">
        <f t="shared" si="168"/>
        <v>1</v>
      </c>
      <c r="O1895" s="145"/>
      <c r="P1895" s="22">
        <f t="shared" si="169"/>
        <v>0</v>
      </c>
      <c r="Q1895" s="75"/>
      <c r="R1895" s="76">
        <f t="shared" si="170"/>
        <v>0</v>
      </c>
      <c r="S1895" s="75"/>
      <c r="T1895" s="76">
        <f t="shared" si="171"/>
        <v>0</v>
      </c>
      <c r="U1895" s="22">
        <v>21</v>
      </c>
      <c r="V1895" s="22">
        <f t="shared" si="172"/>
        <v>0</v>
      </c>
      <c r="W1895" s="22">
        <f t="shared" si="173"/>
        <v>0</v>
      </c>
      <c r="X1895" s="73"/>
      <c r="Y1895" s="72" t="s">
        <v>3135</v>
      </c>
      <c r="Z1895" s="72" t="s">
        <v>2974</v>
      </c>
      <c r="AA1895" s="143" t="s">
        <v>295</v>
      </c>
      <c r="AB1895" s="24" t="s">
        <v>294</v>
      </c>
    </row>
    <row r="1896" spans="6:28" s="71" customFormat="1" ht="48" outlineLevel="4">
      <c r="F1896" s="17">
        <v>846</v>
      </c>
      <c r="G1896" s="18" t="s">
        <v>2929</v>
      </c>
      <c r="H1896" s="72" t="s">
        <v>3623</v>
      </c>
      <c r="I1896" s="72"/>
      <c r="J1896" s="73" t="s">
        <v>582</v>
      </c>
      <c r="K1896" s="18" t="s">
        <v>3000</v>
      </c>
      <c r="L1896" s="74">
        <v>1</v>
      </c>
      <c r="M1896" s="21">
        <v>0</v>
      </c>
      <c r="N1896" s="74">
        <f t="shared" si="168"/>
        <v>1</v>
      </c>
      <c r="O1896" s="145"/>
      <c r="P1896" s="22">
        <f t="shared" si="169"/>
        <v>0</v>
      </c>
      <c r="Q1896" s="75"/>
      <c r="R1896" s="76">
        <f t="shared" si="170"/>
        <v>0</v>
      </c>
      <c r="S1896" s="75"/>
      <c r="T1896" s="76">
        <f t="shared" si="171"/>
        <v>0</v>
      </c>
      <c r="U1896" s="22">
        <v>21</v>
      </c>
      <c r="V1896" s="22">
        <f t="shared" si="172"/>
        <v>0</v>
      </c>
      <c r="W1896" s="22">
        <f t="shared" si="173"/>
        <v>0</v>
      </c>
      <c r="X1896" s="73"/>
      <c r="Y1896" s="72" t="s">
        <v>3135</v>
      </c>
      <c r="Z1896" s="72" t="s">
        <v>2974</v>
      </c>
      <c r="AA1896" s="143" t="s">
        <v>295</v>
      </c>
      <c r="AB1896" s="24" t="s">
        <v>294</v>
      </c>
    </row>
    <row r="1897" spans="6:28" s="120" customFormat="1" ht="12.75" customHeight="1" outlineLevel="4">
      <c r="F1897" s="121"/>
      <c r="G1897" s="122"/>
      <c r="H1897" s="122"/>
      <c r="I1897" s="122"/>
      <c r="J1897" s="123"/>
      <c r="K1897" s="122"/>
      <c r="L1897" s="124"/>
      <c r="M1897" s="125"/>
      <c r="N1897" s="124"/>
      <c r="O1897" s="125"/>
      <c r="P1897" s="126"/>
      <c r="Q1897" s="127"/>
      <c r="R1897" s="125"/>
      <c r="S1897" s="125"/>
      <c r="T1897" s="125"/>
      <c r="U1897" s="128" t="s">
        <v>2908</v>
      </c>
      <c r="V1897" s="125"/>
      <c r="W1897" s="125"/>
      <c r="X1897" s="125"/>
      <c r="Y1897" s="122"/>
      <c r="Z1897" s="122"/>
      <c r="AB1897" s="24" t="s">
        <v>294</v>
      </c>
    </row>
    <row r="1898" spans="6:28" s="62" customFormat="1" ht="16.5" customHeight="1" outlineLevel="3">
      <c r="F1898" s="63"/>
      <c r="G1898" s="6"/>
      <c r="H1898" s="64"/>
      <c r="I1898" s="64"/>
      <c r="J1898" s="64" t="s">
        <v>1988</v>
      </c>
      <c r="K1898" s="6"/>
      <c r="L1898" s="65"/>
      <c r="M1898" s="66"/>
      <c r="N1898" s="65"/>
      <c r="O1898" s="66"/>
      <c r="P1898" s="67">
        <f>SUBTOTAL(9,P1899:P1900)</f>
        <v>0</v>
      </c>
      <c r="Q1898" s="68"/>
      <c r="R1898" s="69">
        <f>SUBTOTAL(9,R1899:R1900)</f>
        <v>0</v>
      </c>
      <c r="S1898" s="66"/>
      <c r="T1898" s="69">
        <f>SUBTOTAL(9,T1899:T1900)</f>
        <v>0</v>
      </c>
      <c r="U1898" s="118" t="s">
        <v>2908</v>
      </c>
      <c r="V1898" s="67">
        <f>SUBTOTAL(9,V1899:V1900)</f>
        <v>0</v>
      </c>
      <c r="W1898" s="67">
        <f>SUBTOTAL(9,W1899:W1900)</f>
        <v>0</v>
      </c>
      <c r="X1898" s="70"/>
      <c r="Y1898" s="26"/>
      <c r="Z1898" s="26"/>
      <c r="AB1898" s="24" t="s">
        <v>294</v>
      </c>
    </row>
    <row r="1899" spans="6:28" s="71" customFormat="1" ht="24" outlineLevel="4">
      <c r="F1899" s="17">
        <v>847</v>
      </c>
      <c r="G1899" s="18" t="s">
        <v>2929</v>
      </c>
      <c r="H1899" s="72" t="s">
        <v>3629</v>
      </c>
      <c r="I1899" s="72"/>
      <c r="J1899" s="73" t="s">
        <v>661</v>
      </c>
      <c r="K1899" s="18" t="s">
        <v>3000</v>
      </c>
      <c r="L1899" s="74">
        <v>1</v>
      </c>
      <c r="M1899" s="21">
        <v>0</v>
      </c>
      <c r="N1899" s="74">
        <f>L1899*(1+M1899/100)</f>
        <v>1</v>
      </c>
      <c r="O1899" s="145"/>
      <c r="P1899" s="22">
        <f>N1899*O1899</f>
        <v>0</v>
      </c>
      <c r="Q1899" s="75"/>
      <c r="R1899" s="76">
        <f>N1899*Q1899</f>
        <v>0</v>
      </c>
      <c r="S1899" s="75"/>
      <c r="T1899" s="76">
        <f>N1899*S1899</f>
        <v>0</v>
      </c>
      <c r="U1899" s="22">
        <v>21</v>
      </c>
      <c r="V1899" s="22">
        <f>P1899*(U1899/100)</f>
        <v>0</v>
      </c>
      <c r="W1899" s="22">
        <f>P1899+V1899</f>
        <v>0</v>
      </c>
      <c r="X1899" s="73"/>
      <c r="Y1899" s="72" t="s">
        <v>3135</v>
      </c>
      <c r="Z1899" s="72" t="s">
        <v>2974</v>
      </c>
      <c r="AA1899" s="143" t="s">
        <v>295</v>
      </c>
      <c r="AB1899" s="24" t="s">
        <v>294</v>
      </c>
    </row>
    <row r="1900" spans="6:28" s="120" customFormat="1" ht="12.75" customHeight="1" outlineLevel="4">
      <c r="F1900" s="121"/>
      <c r="G1900" s="122"/>
      <c r="H1900" s="122"/>
      <c r="I1900" s="122"/>
      <c r="J1900" s="123"/>
      <c r="K1900" s="122"/>
      <c r="L1900" s="124"/>
      <c r="M1900" s="125"/>
      <c r="N1900" s="124"/>
      <c r="O1900" s="125"/>
      <c r="P1900" s="126"/>
      <c r="Q1900" s="127"/>
      <c r="R1900" s="125"/>
      <c r="S1900" s="125"/>
      <c r="T1900" s="125"/>
      <c r="U1900" s="128" t="s">
        <v>2908</v>
      </c>
      <c r="V1900" s="125"/>
      <c r="W1900" s="125"/>
      <c r="X1900" s="125"/>
      <c r="Y1900" s="122"/>
      <c r="Z1900" s="122"/>
      <c r="AB1900" s="24" t="s">
        <v>294</v>
      </c>
    </row>
    <row r="1901" spans="6:28" s="62" customFormat="1" ht="16.5" customHeight="1" outlineLevel="3">
      <c r="F1901" s="63"/>
      <c r="G1901" s="6"/>
      <c r="H1901" s="64"/>
      <c r="I1901" s="64"/>
      <c r="J1901" s="64" t="s">
        <v>2013</v>
      </c>
      <c r="K1901" s="6"/>
      <c r="L1901" s="65"/>
      <c r="M1901" s="66"/>
      <c r="N1901" s="65"/>
      <c r="O1901" s="66"/>
      <c r="P1901" s="67">
        <f>SUBTOTAL(9,P1902:P1907)</f>
        <v>0</v>
      </c>
      <c r="Q1901" s="68"/>
      <c r="R1901" s="69">
        <f>SUBTOTAL(9,R1902:R1907)</f>
        <v>0</v>
      </c>
      <c r="S1901" s="66"/>
      <c r="T1901" s="69">
        <f>SUBTOTAL(9,T1902:T1907)</f>
        <v>0</v>
      </c>
      <c r="U1901" s="118" t="s">
        <v>2908</v>
      </c>
      <c r="V1901" s="67">
        <f>SUBTOTAL(9,V1902:V1907)</f>
        <v>0</v>
      </c>
      <c r="W1901" s="67">
        <f>SUBTOTAL(9,W1902:W1907)</f>
        <v>0</v>
      </c>
      <c r="X1901" s="70"/>
      <c r="Y1901" s="26"/>
      <c r="Z1901" s="26"/>
      <c r="AB1901" s="24" t="s">
        <v>294</v>
      </c>
    </row>
    <row r="1902" spans="6:28" s="71" customFormat="1" ht="24" outlineLevel="4">
      <c r="F1902" s="17">
        <v>848</v>
      </c>
      <c r="G1902" s="18" t="s">
        <v>2929</v>
      </c>
      <c r="H1902" s="72" t="s">
        <v>3624</v>
      </c>
      <c r="I1902" s="72"/>
      <c r="J1902" s="73" t="s">
        <v>706</v>
      </c>
      <c r="K1902" s="18" t="s">
        <v>3000</v>
      </c>
      <c r="L1902" s="74">
        <v>1</v>
      </c>
      <c r="M1902" s="21">
        <v>0</v>
      </c>
      <c r="N1902" s="74">
        <f>L1902*(1+M1902/100)</f>
        <v>1</v>
      </c>
      <c r="O1902" s="145"/>
      <c r="P1902" s="22">
        <f>N1902*O1902</f>
        <v>0</v>
      </c>
      <c r="Q1902" s="75"/>
      <c r="R1902" s="76">
        <f>N1902*Q1902</f>
        <v>0</v>
      </c>
      <c r="S1902" s="75"/>
      <c r="T1902" s="76">
        <f>N1902*S1902</f>
        <v>0</v>
      </c>
      <c r="U1902" s="22">
        <v>21</v>
      </c>
      <c r="V1902" s="22">
        <f>P1902*(U1902/100)</f>
        <v>0</v>
      </c>
      <c r="W1902" s="22">
        <f>P1902+V1902</f>
        <v>0</v>
      </c>
      <c r="X1902" s="73"/>
      <c r="Y1902" s="72" t="s">
        <v>3135</v>
      </c>
      <c r="Z1902" s="72" t="s">
        <v>2974</v>
      </c>
      <c r="AA1902" s="143" t="s">
        <v>295</v>
      </c>
      <c r="AB1902" s="24" t="s">
        <v>294</v>
      </c>
    </row>
    <row r="1903" spans="6:28" s="71" customFormat="1" ht="24" outlineLevel="4">
      <c r="F1903" s="17">
        <v>849</v>
      </c>
      <c r="G1903" s="18" t="s">
        <v>2929</v>
      </c>
      <c r="H1903" s="72" t="s">
        <v>3625</v>
      </c>
      <c r="I1903" s="72"/>
      <c r="J1903" s="73" t="s">
        <v>708</v>
      </c>
      <c r="K1903" s="18" t="s">
        <v>3000</v>
      </c>
      <c r="L1903" s="74">
        <v>1</v>
      </c>
      <c r="M1903" s="21">
        <v>0</v>
      </c>
      <c r="N1903" s="74">
        <f>L1903*(1+M1903/100)</f>
        <v>1</v>
      </c>
      <c r="O1903" s="145"/>
      <c r="P1903" s="22">
        <f>N1903*O1903</f>
        <v>0</v>
      </c>
      <c r="Q1903" s="75"/>
      <c r="R1903" s="76">
        <f>N1903*Q1903</f>
        <v>0</v>
      </c>
      <c r="S1903" s="75"/>
      <c r="T1903" s="76">
        <f>N1903*S1903</f>
        <v>0</v>
      </c>
      <c r="U1903" s="22">
        <v>21</v>
      </c>
      <c r="V1903" s="22">
        <f>P1903*(U1903/100)</f>
        <v>0</v>
      </c>
      <c r="W1903" s="22">
        <f>P1903+V1903</f>
        <v>0</v>
      </c>
      <c r="X1903" s="73"/>
      <c r="Y1903" s="72" t="s">
        <v>3135</v>
      </c>
      <c r="Z1903" s="72" t="s">
        <v>2974</v>
      </c>
      <c r="AA1903" s="143" t="s">
        <v>295</v>
      </c>
      <c r="AB1903" s="24" t="s">
        <v>294</v>
      </c>
    </row>
    <row r="1904" spans="6:28" s="71" customFormat="1" ht="24" outlineLevel="4">
      <c r="F1904" s="17">
        <v>850</v>
      </c>
      <c r="G1904" s="18" t="s">
        <v>2929</v>
      </c>
      <c r="H1904" s="72" t="s">
        <v>3626</v>
      </c>
      <c r="I1904" s="72"/>
      <c r="J1904" s="73" t="s">
        <v>703</v>
      </c>
      <c r="K1904" s="18" t="s">
        <v>3000</v>
      </c>
      <c r="L1904" s="74">
        <v>1</v>
      </c>
      <c r="M1904" s="21">
        <v>0</v>
      </c>
      <c r="N1904" s="74">
        <f>L1904*(1+M1904/100)</f>
        <v>1</v>
      </c>
      <c r="O1904" s="145"/>
      <c r="P1904" s="22">
        <f>N1904*O1904</f>
        <v>0</v>
      </c>
      <c r="Q1904" s="75"/>
      <c r="R1904" s="76">
        <f>N1904*Q1904</f>
        <v>0</v>
      </c>
      <c r="S1904" s="75"/>
      <c r="T1904" s="76">
        <f>N1904*S1904</f>
        <v>0</v>
      </c>
      <c r="U1904" s="22">
        <v>21</v>
      </c>
      <c r="V1904" s="22">
        <f>P1904*(U1904/100)</f>
        <v>0</v>
      </c>
      <c r="W1904" s="22">
        <f>P1904+V1904</f>
        <v>0</v>
      </c>
      <c r="X1904" s="73"/>
      <c r="Y1904" s="72" t="s">
        <v>3135</v>
      </c>
      <c r="Z1904" s="72" t="s">
        <v>2974</v>
      </c>
      <c r="AA1904" s="143" t="s">
        <v>295</v>
      </c>
      <c r="AB1904" s="24" t="s">
        <v>294</v>
      </c>
    </row>
    <row r="1905" spans="6:28" s="71" customFormat="1" ht="24" outlineLevel="4">
      <c r="F1905" s="17">
        <v>851</v>
      </c>
      <c r="G1905" s="18" t="s">
        <v>2929</v>
      </c>
      <c r="H1905" s="72" t="s">
        <v>3627</v>
      </c>
      <c r="I1905" s="72"/>
      <c r="J1905" s="73" t="s">
        <v>707</v>
      </c>
      <c r="K1905" s="18" t="s">
        <v>3000</v>
      </c>
      <c r="L1905" s="74">
        <v>1</v>
      </c>
      <c r="M1905" s="21">
        <v>0</v>
      </c>
      <c r="N1905" s="74">
        <f>L1905*(1+M1905/100)</f>
        <v>1</v>
      </c>
      <c r="O1905" s="145"/>
      <c r="P1905" s="22">
        <f>N1905*O1905</f>
        <v>0</v>
      </c>
      <c r="Q1905" s="75"/>
      <c r="R1905" s="76">
        <f>N1905*Q1905</f>
        <v>0</v>
      </c>
      <c r="S1905" s="75"/>
      <c r="T1905" s="76">
        <f>N1905*S1905</f>
        <v>0</v>
      </c>
      <c r="U1905" s="22">
        <v>21</v>
      </c>
      <c r="V1905" s="22">
        <f>P1905*(U1905/100)</f>
        <v>0</v>
      </c>
      <c r="W1905" s="22">
        <f>P1905+V1905</f>
        <v>0</v>
      </c>
      <c r="X1905" s="73"/>
      <c r="Y1905" s="72" t="s">
        <v>3135</v>
      </c>
      <c r="Z1905" s="72" t="s">
        <v>2974</v>
      </c>
      <c r="AA1905" s="143" t="s">
        <v>295</v>
      </c>
      <c r="AB1905" s="24" t="s">
        <v>294</v>
      </c>
    </row>
    <row r="1906" spans="6:28" s="71" customFormat="1" ht="24" outlineLevel="4">
      <c r="F1906" s="17">
        <v>852</v>
      </c>
      <c r="G1906" s="18" t="s">
        <v>2929</v>
      </c>
      <c r="H1906" s="72" t="s">
        <v>3628</v>
      </c>
      <c r="I1906" s="72"/>
      <c r="J1906" s="73" t="s">
        <v>686</v>
      </c>
      <c r="K1906" s="18" t="s">
        <v>3000</v>
      </c>
      <c r="L1906" s="74">
        <v>1</v>
      </c>
      <c r="M1906" s="21">
        <v>0</v>
      </c>
      <c r="N1906" s="74">
        <f>L1906*(1+M1906/100)</f>
        <v>1</v>
      </c>
      <c r="O1906" s="145"/>
      <c r="P1906" s="22">
        <f>N1906*O1906</f>
        <v>0</v>
      </c>
      <c r="Q1906" s="75"/>
      <c r="R1906" s="76">
        <f>N1906*Q1906</f>
        <v>0</v>
      </c>
      <c r="S1906" s="75"/>
      <c r="T1906" s="76">
        <f>N1906*S1906</f>
        <v>0</v>
      </c>
      <c r="U1906" s="22">
        <v>21</v>
      </c>
      <c r="V1906" s="22">
        <f>P1906*(U1906/100)</f>
        <v>0</v>
      </c>
      <c r="W1906" s="22">
        <f>P1906+V1906</f>
        <v>0</v>
      </c>
      <c r="X1906" s="73"/>
      <c r="Y1906" s="72" t="s">
        <v>3135</v>
      </c>
      <c r="Z1906" s="72" t="s">
        <v>2974</v>
      </c>
      <c r="AA1906" s="143" t="s">
        <v>295</v>
      </c>
      <c r="AB1906" s="24" t="s">
        <v>294</v>
      </c>
    </row>
    <row r="1907" spans="6:28" s="120" customFormat="1" ht="12.75" customHeight="1" outlineLevel="4">
      <c r="F1907" s="121"/>
      <c r="G1907" s="122"/>
      <c r="H1907" s="122"/>
      <c r="I1907" s="122"/>
      <c r="J1907" s="123"/>
      <c r="K1907" s="122"/>
      <c r="L1907" s="124"/>
      <c r="M1907" s="125"/>
      <c r="N1907" s="124"/>
      <c r="O1907" s="125"/>
      <c r="P1907" s="126"/>
      <c r="Q1907" s="127"/>
      <c r="R1907" s="125"/>
      <c r="S1907" s="125"/>
      <c r="T1907" s="125"/>
      <c r="U1907" s="128" t="s">
        <v>2908</v>
      </c>
      <c r="V1907" s="125"/>
      <c r="W1907" s="125"/>
      <c r="X1907" s="125"/>
      <c r="Y1907" s="122"/>
      <c r="Z1907" s="122"/>
      <c r="AB1907" s="24" t="s">
        <v>294</v>
      </c>
    </row>
    <row r="1908" spans="6:28" s="62" customFormat="1" ht="16.5" customHeight="1" outlineLevel="3">
      <c r="F1908" s="63"/>
      <c r="G1908" s="6"/>
      <c r="H1908" s="64"/>
      <c r="I1908" s="64"/>
      <c r="J1908" s="64" t="s">
        <v>2295</v>
      </c>
      <c r="K1908" s="6"/>
      <c r="L1908" s="65"/>
      <c r="M1908" s="66"/>
      <c r="N1908" s="65"/>
      <c r="O1908" s="66"/>
      <c r="P1908" s="67">
        <f>SUBTOTAL(9,P1909:P1922)</f>
        <v>0</v>
      </c>
      <c r="Q1908" s="68"/>
      <c r="R1908" s="69">
        <f>SUBTOTAL(9,R1909:R1922)</f>
        <v>0</v>
      </c>
      <c r="S1908" s="66"/>
      <c r="T1908" s="69">
        <f>SUBTOTAL(9,T1909:T1922)</f>
        <v>0</v>
      </c>
      <c r="U1908" s="118" t="s">
        <v>2908</v>
      </c>
      <c r="V1908" s="67">
        <f>SUBTOTAL(9,V1909:V1922)</f>
        <v>0</v>
      </c>
      <c r="W1908" s="67">
        <f>SUBTOTAL(9,W1909:W1922)</f>
        <v>0</v>
      </c>
      <c r="X1908" s="70"/>
      <c r="Y1908" s="26"/>
      <c r="Z1908" s="26"/>
      <c r="AB1908" s="24" t="s">
        <v>294</v>
      </c>
    </row>
    <row r="1909" spans="6:28" s="71" customFormat="1" ht="24" outlineLevel="4">
      <c r="F1909" s="17">
        <v>853</v>
      </c>
      <c r="G1909" s="18" t="s">
        <v>2929</v>
      </c>
      <c r="H1909" s="72" t="s">
        <v>3630</v>
      </c>
      <c r="I1909" s="72"/>
      <c r="J1909" s="73" t="s">
        <v>640</v>
      </c>
      <c r="K1909" s="18" t="s">
        <v>3000</v>
      </c>
      <c r="L1909" s="74">
        <v>1</v>
      </c>
      <c r="M1909" s="21">
        <v>0</v>
      </c>
      <c r="N1909" s="74">
        <f t="shared" ref="N1909:N1921" si="174">L1909*(1+M1909/100)</f>
        <v>1</v>
      </c>
      <c r="O1909" s="145"/>
      <c r="P1909" s="22">
        <f t="shared" ref="P1909:P1921" si="175">N1909*O1909</f>
        <v>0</v>
      </c>
      <c r="Q1909" s="75"/>
      <c r="R1909" s="76">
        <f t="shared" ref="R1909:R1921" si="176">N1909*Q1909</f>
        <v>0</v>
      </c>
      <c r="S1909" s="75"/>
      <c r="T1909" s="76">
        <f t="shared" ref="T1909:T1921" si="177">N1909*S1909</f>
        <v>0</v>
      </c>
      <c r="U1909" s="22">
        <v>21</v>
      </c>
      <c r="V1909" s="22">
        <f t="shared" ref="V1909:V1921" si="178">P1909*(U1909/100)</f>
        <v>0</v>
      </c>
      <c r="W1909" s="22">
        <f t="shared" ref="W1909:W1921" si="179">P1909+V1909</f>
        <v>0</v>
      </c>
      <c r="X1909" s="73"/>
      <c r="Y1909" s="72" t="s">
        <v>3135</v>
      </c>
      <c r="Z1909" s="72" t="s">
        <v>2974</v>
      </c>
      <c r="AA1909" s="143" t="s">
        <v>295</v>
      </c>
      <c r="AB1909" s="24" t="s">
        <v>294</v>
      </c>
    </row>
    <row r="1910" spans="6:28" s="71" customFormat="1" ht="24" outlineLevel="4">
      <c r="F1910" s="17">
        <v>854</v>
      </c>
      <c r="G1910" s="18" t="s">
        <v>2929</v>
      </c>
      <c r="H1910" s="72" t="s">
        <v>3631</v>
      </c>
      <c r="I1910" s="72"/>
      <c r="J1910" s="73" t="s">
        <v>639</v>
      </c>
      <c r="K1910" s="18" t="s">
        <v>3000</v>
      </c>
      <c r="L1910" s="74">
        <v>1</v>
      </c>
      <c r="M1910" s="21">
        <v>0</v>
      </c>
      <c r="N1910" s="74">
        <f t="shared" si="174"/>
        <v>1</v>
      </c>
      <c r="O1910" s="145"/>
      <c r="P1910" s="22">
        <f t="shared" si="175"/>
        <v>0</v>
      </c>
      <c r="Q1910" s="75"/>
      <c r="R1910" s="76">
        <f t="shared" si="176"/>
        <v>0</v>
      </c>
      <c r="S1910" s="75"/>
      <c r="T1910" s="76">
        <f t="shared" si="177"/>
        <v>0</v>
      </c>
      <c r="U1910" s="22">
        <v>21</v>
      </c>
      <c r="V1910" s="22">
        <f t="shared" si="178"/>
        <v>0</v>
      </c>
      <c r="W1910" s="22">
        <f t="shared" si="179"/>
        <v>0</v>
      </c>
      <c r="X1910" s="73"/>
      <c r="Y1910" s="72" t="s">
        <v>3135</v>
      </c>
      <c r="Z1910" s="72" t="s">
        <v>2974</v>
      </c>
      <c r="AA1910" s="143" t="s">
        <v>295</v>
      </c>
      <c r="AB1910" s="24" t="s">
        <v>294</v>
      </c>
    </row>
    <row r="1911" spans="6:28" s="71" customFormat="1" ht="24" outlineLevel="4">
      <c r="F1911" s="17">
        <v>855</v>
      </c>
      <c r="G1911" s="18" t="s">
        <v>2929</v>
      </c>
      <c r="H1911" s="72" t="s">
        <v>3632</v>
      </c>
      <c r="I1911" s="72"/>
      <c r="J1911" s="73" t="s">
        <v>641</v>
      </c>
      <c r="K1911" s="18" t="s">
        <v>3000</v>
      </c>
      <c r="L1911" s="74">
        <v>1</v>
      </c>
      <c r="M1911" s="21">
        <v>0</v>
      </c>
      <c r="N1911" s="74">
        <f t="shared" si="174"/>
        <v>1</v>
      </c>
      <c r="O1911" s="145"/>
      <c r="P1911" s="22">
        <f t="shared" si="175"/>
        <v>0</v>
      </c>
      <c r="Q1911" s="75"/>
      <c r="R1911" s="76">
        <f t="shared" si="176"/>
        <v>0</v>
      </c>
      <c r="S1911" s="75"/>
      <c r="T1911" s="76">
        <f t="shared" si="177"/>
        <v>0</v>
      </c>
      <c r="U1911" s="22">
        <v>21</v>
      </c>
      <c r="V1911" s="22">
        <f t="shared" si="178"/>
        <v>0</v>
      </c>
      <c r="W1911" s="22">
        <f t="shared" si="179"/>
        <v>0</v>
      </c>
      <c r="X1911" s="73"/>
      <c r="Y1911" s="72" t="s">
        <v>3135</v>
      </c>
      <c r="Z1911" s="72" t="s">
        <v>2974</v>
      </c>
      <c r="AA1911" s="143" t="s">
        <v>295</v>
      </c>
      <c r="AB1911" s="24" t="s">
        <v>294</v>
      </c>
    </row>
    <row r="1912" spans="6:28" s="71" customFormat="1" ht="24" outlineLevel="4">
      <c r="F1912" s="17">
        <v>856</v>
      </c>
      <c r="G1912" s="18" t="s">
        <v>2929</v>
      </c>
      <c r="H1912" s="72" t="s">
        <v>3633</v>
      </c>
      <c r="I1912" s="72"/>
      <c r="J1912" s="73" t="s">
        <v>659</v>
      </c>
      <c r="K1912" s="18" t="s">
        <v>3000</v>
      </c>
      <c r="L1912" s="74">
        <v>1</v>
      </c>
      <c r="M1912" s="21">
        <v>0</v>
      </c>
      <c r="N1912" s="74">
        <f t="shared" si="174"/>
        <v>1</v>
      </c>
      <c r="O1912" s="145"/>
      <c r="P1912" s="22">
        <f t="shared" si="175"/>
        <v>0</v>
      </c>
      <c r="Q1912" s="75"/>
      <c r="R1912" s="76">
        <f t="shared" si="176"/>
        <v>0</v>
      </c>
      <c r="S1912" s="75"/>
      <c r="T1912" s="76">
        <f t="shared" si="177"/>
        <v>0</v>
      </c>
      <c r="U1912" s="22">
        <v>21</v>
      </c>
      <c r="V1912" s="22">
        <f t="shared" si="178"/>
        <v>0</v>
      </c>
      <c r="W1912" s="22">
        <f t="shared" si="179"/>
        <v>0</v>
      </c>
      <c r="X1912" s="73"/>
      <c r="Y1912" s="72" t="s">
        <v>3135</v>
      </c>
      <c r="Z1912" s="72" t="s">
        <v>2974</v>
      </c>
      <c r="AA1912" s="143" t="s">
        <v>295</v>
      </c>
      <c r="AB1912" s="24" t="s">
        <v>294</v>
      </c>
    </row>
    <row r="1913" spans="6:28" s="71" customFormat="1" ht="24" outlineLevel="4">
      <c r="F1913" s="17">
        <v>857</v>
      </c>
      <c r="G1913" s="18" t="s">
        <v>2929</v>
      </c>
      <c r="H1913" s="72" t="s">
        <v>3634</v>
      </c>
      <c r="I1913" s="72"/>
      <c r="J1913" s="73" t="s">
        <v>658</v>
      </c>
      <c r="K1913" s="18" t="s">
        <v>3000</v>
      </c>
      <c r="L1913" s="74">
        <v>1</v>
      </c>
      <c r="M1913" s="21">
        <v>0</v>
      </c>
      <c r="N1913" s="74">
        <f t="shared" si="174"/>
        <v>1</v>
      </c>
      <c r="O1913" s="145"/>
      <c r="P1913" s="22">
        <f t="shared" si="175"/>
        <v>0</v>
      </c>
      <c r="Q1913" s="75"/>
      <c r="R1913" s="76">
        <f t="shared" si="176"/>
        <v>0</v>
      </c>
      <c r="S1913" s="75"/>
      <c r="T1913" s="76">
        <f t="shared" si="177"/>
        <v>0</v>
      </c>
      <c r="U1913" s="22">
        <v>21</v>
      </c>
      <c r="V1913" s="22">
        <f t="shared" si="178"/>
        <v>0</v>
      </c>
      <c r="W1913" s="22">
        <f t="shared" si="179"/>
        <v>0</v>
      </c>
      <c r="X1913" s="73"/>
      <c r="Y1913" s="72" t="s">
        <v>3135</v>
      </c>
      <c r="Z1913" s="72" t="s">
        <v>2974</v>
      </c>
      <c r="AA1913" s="143" t="s">
        <v>295</v>
      </c>
      <c r="AB1913" s="24" t="s">
        <v>294</v>
      </c>
    </row>
    <row r="1914" spans="6:28" s="71" customFormat="1" ht="24" outlineLevel="4">
      <c r="F1914" s="17">
        <v>858</v>
      </c>
      <c r="G1914" s="18" t="s">
        <v>2929</v>
      </c>
      <c r="H1914" s="72" t="s">
        <v>3635</v>
      </c>
      <c r="I1914" s="72"/>
      <c r="J1914" s="73" t="s">
        <v>655</v>
      </c>
      <c r="K1914" s="18" t="s">
        <v>3000</v>
      </c>
      <c r="L1914" s="74">
        <v>1</v>
      </c>
      <c r="M1914" s="21">
        <v>0</v>
      </c>
      <c r="N1914" s="74">
        <f t="shared" si="174"/>
        <v>1</v>
      </c>
      <c r="O1914" s="145"/>
      <c r="P1914" s="22">
        <f t="shared" si="175"/>
        <v>0</v>
      </c>
      <c r="Q1914" s="75"/>
      <c r="R1914" s="76">
        <f t="shared" si="176"/>
        <v>0</v>
      </c>
      <c r="S1914" s="75"/>
      <c r="T1914" s="76">
        <f t="shared" si="177"/>
        <v>0</v>
      </c>
      <c r="U1914" s="22">
        <v>21</v>
      </c>
      <c r="V1914" s="22">
        <f t="shared" si="178"/>
        <v>0</v>
      </c>
      <c r="W1914" s="22">
        <f t="shared" si="179"/>
        <v>0</v>
      </c>
      <c r="X1914" s="73"/>
      <c r="Y1914" s="72" t="s">
        <v>3135</v>
      </c>
      <c r="Z1914" s="72" t="s">
        <v>2974</v>
      </c>
      <c r="AA1914" s="143" t="s">
        <v>295</v>
      </c>
      <c r="AB1914" s="24" t="s">
        <v>294</v>
      </c>
    </row>
    <row r="1915" spans="6:28" s="71" customFormat="1" ht="24" outlineLevel="4">
      <c r="F1915" s="17">
        <v>859</v>
      </c>
      <c r="G1915" s="18" t="s">
        <v>2929</v>
      </c>
      <c r="H1915" s="72" t="s">
        <v>3636</v>
      </c>
      <c r="I1915" s="72"/>
      <c r="J1915" s="73" t="s">
        <v>656</v>
      </c>
      <c r="K1915" s="18" t="s">
        <v>3000</v>
      </c>
      <c r="L1915" s="74">
        <v>1</v>
      </c>
      <c r="M1915" s="21">
        <v>0</v>
      </c>
      <c r="N1915" s="74">
        <f t="shared" si="174"/>
        <v>1</v>
      </c>
      <c r="O1915" s="145"/>
      <c r="P1915" s="22">
        <f t="shared" si="175"/>
        <v>0</v>
      </c>
      <c r="Q1915" s="75"/>
      <c r="R1915" s="76">
        <f t="shared" si="176"/>
        <v>0</v>
      </c>
      <c r="S1915" s="75"/>
      <c r="T1915" s="76">
        <f t="shared" si="177"/>
        <v>0</v>
      </c>
      <c r="U1915" s="22">
        <v>21</v>
      </c>
      <c r="V1915" s="22">
        <f t="shared" si="178"/>
        <v>0</v>
      </c>
      <c r="W1915" s="22">
        <f t="shared" si="179"/>
        <v>0</v>
      </c>
      <c r="X1915" s="73"/>
      <c r="Y1915" s="72" t="s">
        <v>3135</v>
      </c>
      <c r="Z1915" s="72" t="s">
        <v>2974</v>
      </c>
      <c r="AA1915" s="143" t="s">
        <v>295</v>
      </c>
      <c r="AB1915" s="24" t="s">
        <v>294</v>
      </c>
    </row>
    <row r="1916" spans="6:28" s="71" customFormat="1" ht="24" outlineLevel="4">
      <c r="F1916" s="17">
        <v>860</v>
      </c>
      <c r="G1916" s="18" t="s">
        <v>2929</v>
      </c>
      <c r="H1916" s="72" t="s">
        <v>3637</v>
      </c>
      <c r="I1916" s="72"/>
      <c r="J1916" s="73" t="s">
        <v>657</v>
      </c>
      <c r="K1916" s="18" t="s">
        <v>3000</v>
      </c>
      <c r="L1916" s="74">
        <v>1</v>
      </c>
      <c r="M1916" s="21">
        <v>0</v>
      </c>
      <c r="N1916" s="74">
        <f t="shared" si="174"/>
        <v>1</v>
      </c>
      <c r="O1916" s="145"/>
      <c r="P1916" s="22">
        <f t="shared" si="175"/>
        <v>0</v>
      </c>
      <c r="Q1916" s="75"/>
      <c r="R1916" s="76">
        <f t="shared" si="176"/>
        <v>0</v>
      </c>
      <c r="S1916" s="75"/>
      <c r="T1916" s="76">
        <f t="shared" si="177"/>
        <v>0</v>
      </c>
      <c r="U1916" s="22">
        <v>21</v>
      </c>
      <c r="V1916" s="22">
        <f t="shared" si="178"/>
        <v>0</v>
      </c>
      <c r="W1916" s="22">
        <f t="shared" si="179"/>
        <v>0</v>
      </c>
      <c r="X1916" s="73"/>
      <c r="Y1916" s="72" t="s">
        <v>3135</v>
      </c>
      <c r="Z1916" s="72" t="s">
        <v>2974</v>
      </c>
      <c r="AA1916" s="143" t="s">
        <v>295</v>
      </c>
      <c r="AB1916" s="24" t="s">
        <v>294</v>
      </c>
    </row>
    <row r="1917" spans="6:28" s="71" customFormat="1" ht="24" outlineLevel="4">
      <c r="F1917" s="17">
        <v>861</v>
      </c>
      <c r="G1917" s="18" t="s">
        <v>2929</v>
      </c>
      <c r="H1917" s="72" t="s">
        <v>3638</v>
      </c>
      <c r="I1917" s="72"/>
      <c r="J1917" s="73" t="s">
        <v>657</v>
      </c>
      <c r="K1917" s="18" t="s">
        <v>3000</v>
      </c>
      <c r="L1917" s="74">
        <v>1</v>
      </c>
      <c r="M1917" s="21">
        <v>0</v>
      </c>
      <c r="N1917" s="74">
        <f t="shared" si="174"/>
        <v>1</v>
      </c>
      <c r="O1917" s="145"/>
      <c r="P1917" s="22">
        <f t="shared" si="175"/>
        <v>0</v>
      </c>
      <c r="Q1917" s="75"/>
      <c r="R1917" s="76">
        <f t="shared" si="176"/>
        <v>0</v>
      </c>
      <c r="S1917" s="75"/>
      <c r="T1917" s="76">
        <f t="shared" si="177"/>
        <v>0</v>
      </c>
      <c r="U1917" s="22">
        <v>21</v>
      </c>
      <c r="V1917" s="22">
        <f t="shared" si="178"/>
        <v>0</v>
      </c>
      <c r="W1917" s="22">
        <f t="shared" si="179"/>
        <v>0</v>
      </c>
      <c r="X1917" s="73"/>
      <c r="Y1917" s="72" t="s">
        <v>3135</v>
      </c>
      <c r="Z1917" s="72" t="s">
        <v>2974</v>
      </c>
      <c r="AA1917" s="143" t="s">
        <v>295</v>
      </c>
      <c r="AB1917" s="24" t="s">
        <v>294</v>
      </c>
    </row>
    <row r="1918" spans="6:28" s="71" customFormat="1" ht="24" outlineLevel="4">
      <c r="F1918" s="17">
        <v>862</v>
      </c>
      <c r="G1918" s="18" t="s">
        <v>2929</v>
      </c>
      <c r="H1918" s="72" t="s">
        <v>3640</v>
      </c>
      <c r="I1918" s="72"/>
      <c r="J1918" s="73" t="s">
        <v>1040</v>
      </c>
      <c r="K1918" s="18" t="s">
        <v>3000</v>
      </c>
      <c r="L1918" s="74">
        <v>1</v>
      </c>
      <c r="M1918" s="21">
        <v>0</v>
      </c>
      <c r="N1918" s="74">
        <f t="shared" si="174"/>
        <v>1</v>
      </c>
      <c r="O1918" s="145"/>
      <c r="P1918" s="22">
        <f t="shared" si="175"/>
        <v>0</v>
      </c>
      <c r="Q1918" s="75"/>
      <c r="R1918" s="76">
        <f t="shared" si="176"/>
        <v>0</v>
      </c>
      <c r="S1918" s="75"/>
      <c r="T1918" s="76">
        <f t="shared" si="177"/>
        <v>0</v>
      </c>
      <c r="U1918" s="22">
        <v>21</v>
      </c>
      <c r="V1918" s="22">
        <f t="shared" si="178"/>
        <v>0</v>
      </c>
      <c r="W1918" s="22">
        <f t="shared" si="179"/>
        <v>0</v>
      </c>
      <c r="X1918" s="73"/>
      <c r="Y1918" s="72" t="s">
        <v>3135</v>
      </c>
      <c r="Z1918" s="72" t="s">
        <v>2974</v>
      </c>
      <c r="AA1918" s="143" t="s">
        <v>295</v>
      </c>
      <c r="AB1918" s="24" t="s">
        <v>294</v>
      </c>
    </row>
    <row r="1919" spans="6:28" s="71" customFormat="1" outlineLevel="4">
      <c r="F1919" s="17">
        <v>863</v>
      </c>
      <c r="G1919" s="18" t="s">
        <v>2929</v>
      </c>
      <c r="H1919" s="72" t="s">
        <v>3641</v>
      </c>
      <c r="I1919" s="72"/>
      <c r="J1919" s="73" t="s">
        <v>1164</v>
      </c>
      <c r="K1919" s="18" t="s">
        <v>3000</v>
      </c>
      <c r="L1919" s="74">
        <v>1</v>
      </c>
      <c r="M1919" s="21">
        <v>0</v>
      </c>
      <c r="N1919" s="74">
        <f t="shared" si="174"/>
        <v>1</v>
      </c>
      <c r="O1919" s="145"/>
      <c r="P1919" s="22">
        <f t="shared" si="175"/>
        <v>0</v>
      </c>
      <c r="Q1919" s="75"/>
      <c r="R1919" s="76">
        <f t="shared" si="176"/>
        <v>0</v>
      </c>
      <c r="S1919" s="75"/>
      <c r="T1919" s="76">
        <f t="shared" si="177"/>
        <v>0</v>
      </c>
      <c r="U1919" s="22">
        <v>21</v>
      </c>
      <c r="V1919" s="22">
        <f t="shared" si="178"/>
        <v>0</v>
      </c>
      <c r="W1919" s="22">
        <f t="shared" si="179"/>
        <v>0</v>
      </c>
      <c r="X1919" s="73"/>
      <c r="Y1919" s="72" t="s">
        <v>3135</v>
      </c>
      <c r="Z1919" s="72" t="s">
        <v>2974</v>
      </c>
      <c r="AA1919" s="143" t="s">
        <v>295</v>
      </c>
      <c r="AB1919" s="24" t="s">
        <v>294</v>
      </c>
    </row>
    <row r="1920" spans="6:28" s="71" customFormat="1" outlineLevel="4">
      <c r="F1920" s="17">
        <v>864</v>
      </c>
      <c r="G1920" s="18" t="s">
        <v>2929</v>
      </c>
      <c r="H1920" s="72" t="s">
        <v>3642</v>
      </c>
      <c r="I1920" s="72"/>
      <c r="J1920" s="73" t="s">
        <v>1164</v>
      </c>
      <c r="K1920" s="18" t="s">
        <v>3000</v>
      </c>
      <c r="L1920" s="74">
        <v>1</v>
      </c>
      <c r="M1920" s="21">
        <v>0</v>
      </c>
      <c r="N1920" s="74">
        <f t="shared" si="174"/>
        <v>1</v>
      </c>
      <c r="O1920" s="145"/>
      <c r="P1920" s="22">
        <f t="shared" si="175"/>
        <v>0</v>
      </c>
      <c r="Q1920" s="75"/>
      <c r="R1920" s="76">
        <f t="shared" si="176"/>
        <v>0</v>
      </c>
      <c r="S1920" s="75"/>
      <c r="T1920" s="76">
        <f t="shared" si="177"/>
        <v>0</v>
      </c>
      <c r="U1920" s="22">
        <v>21</v>
      </c>
      <c r="V1920" s="22">
        <f t="shared" si="178"/>
        <v>0</v>
      </c>
      <c r="W1920" s="22">
        <f t="shared" si="179"/>
        <v>0</v>
      </c>
      <c r="X1920" s="73"/>
      <c r="Y1920" s="72" t="s">
        <v>3135</v>
      </c>
      <c r="Z1920" s="72" t="s">
        <v>2974</v>
      </c>
      <c r="AA1920" s="143" t="s">
        <v>295</v>
      </c>
      <c r="AB1920" s="24" t="s">
        <v>294</v>
      </c>
    </row>
    <row r="1921" spans="6:28" s="71" customFormat="1" outlineLevel="4">
      <c r="F1921" s="17">
        <v>865</v>
      </c>
      <c r="G1921" s="18" t="s">
        <v>2929</v>
      </c>
      <c r="H1921" s="72" t="s">
        <v>3643</v>
      </c>
      <c r="I1921" s="72"/>
      <c r="J1921" s="73" t="s">
        <v>1164</v>
      </c>
      <c r="K1921" s="18" t="s">
        <v>3000</v>
      </c>
      <c r="L1921" s="74">
        <v>1</v>
      </c>
      <c r="M1921" s="21">
        <v>0</v>
      </c>
      <c r="N1921" s="74">
        <f t="shared" si="174"/>
        <v>1</v>
      </c>
      <c r="O1921" s="145"/>
      <c r="P1921" s="22">
        <f t="shared" si="175"/>
        <v>0</v>
      </c>
      <c r="Q1921" s="75"/>
      <c r="R1921" s="76">
        <f t="shared" si="176"/>
        <v>0</v>
      </c>
      <c r="S1921" s="75"/>
      <c r="T1921" s="76">
        <f t="shared" si="177"/>
        <v>0</v>
      </c>
      <c r="U1921" s="22">
        <v>21</v>
      </c>
      <c r="V1921" s="22">
        <f t="shared" si="178"/>
        <v>0</v>
      </c>
      <c r="W1921" s="22">
        <f t="shared" si="179"/>
        <v>0</v>
      </c>
      <c r="X1921" s="73"/>
      <c r="Y1921" s="72" t="s">
        <v>3135</v>
      </c>
      <c r="Z1921" s="72" t="s">
        <v>2974</v>
      </c>
      <c r="AA1921" s="143" t="s">
        <v>295</v>
      </c>
      <c r="AB1921" s="24" t="s">
        <v>294</v>
      </c>
    </row>
    <row r="1922" spans="6:28" s="120" customFormat="1" ht="12.75" customHeight="1" outlineLevel="4">
      <c r="F1922" s="121"/>
      <c r="G1922" s="122"/>
      <c r="H1922" s="122"/>
      <c r="I1922" s="122"/>
      <c r="J1922" s="123"/>
      <c r="K1922" s="122"/>
      <c r="L1922" s="124"/>
      <c r="M1922" s="125"/>
      <c r="N1922" s="124"/>
      <c r="O1922" s="125"/>
      <c r="P1922" s="126"/>
      <c r="Q1922" s="127"/>
      <c r="R1922" s="125"/>
      <c r="S1922" s="125"/>
      <c r="T1922" s="125"/>
      <c r="U1922" s="128" t="s">
        <v>2908</v>
      </c>
      <c r="V1922" s="125"/>
      <c r="W1922" s="125"/>
      <c r="X1922" s="125"/>
      <c r="Y1922" s="122"/>
      <c r="Z1922" s="122"/>
      <c r="AB1922" s="24" t="s">
        <v>294</v>
      </c>
    </row>
    <row r="1923" spans="6:28" s="62" customFormat="1" ht="16.5" customHeight="1" outlineLevel="3">
      <c r="F1923" s="63"/>
      <c r="G1923" s="6"/>
      <c r="H1923" s="64"/>
      <c r="I1923" s="64"/>
      <c r="J1923" s="64" t="s">
        <v>1771</v>
      </c>
      <c r="K1923" s="6"/>
      <c r="L1923" s="65"/>
      <c r="M1923" s="66"/>
      <c r="N1923" s="65"/>
      <c r="O1923" s="66"/>
      <c r="P1923" s="67">
        <f>SUBTOTAL(9,P1924:P1939)</f>
        <v>0</v>
      </c>
      <c r="Q1923" s="68"/>
      <c r="R1923" s="69">
        <f>SUBTOTAL(9,R1924:R1939)</f>
        <v>0</v>
      </c>
      <c r="S1923" s="66"/>
      <c r="T1923" s="69">
        <f>SUBTOTAL(9,T1924:T1939)</f>
        <v>0</v>
      </c>
      <c r="U1923" s="118" t="s">
        <v>2908</v>
      </c>
      <c r="V1923" s="67">
        <f>SUBTOTAL(9,V1924:V1939)</f>
        <v>0</v>
      </c>
      <c r="W1923" s="67">
        <f>SUBTOTAL(9,W1924:W1939)</f>
        <v>0</v>
      </c>
      <c r="X1923" s="70"/>
      <c r="Y1923" s="26"/>
      <c r="Z1923" s="26"/>
      <c r="AB1923" s="24" t="s">
        <v>294</v>
      </c>
    </row>
    <row r="1924" spans="6:28" s="71" customFormat="1" ht="24" outlineLevel="4">
      <c r="F1924" s="17">
        <v>866</v>
      </c>
      <c r="G1924" s="18" t="s">
        <v>2929</v>
      </c>
      <c r="H1924" s="72" t="s">
        <v>3157</v>
      </c>
      <c r="I1924" s="72"/>
      <c r="J1924" s="73" t="s">
        <v>467</v>
      </c>
      <c r="K1924" s="18" t="s">
        <v>2934</v>
      </c>
      <c r="L1924" s="74">
        <v>8</v>
      </c>
      <c r="M1924" s="21"/>
      <c r="N1924" s="74">
        <f t="shared" ref="N1924:N1938" si="180">L1924*(1+M1924/100)</f>
        <v>8</v>
      </c>
      <c r="O1924" s="145"/>
      <c r="P1924" s="22">
        <f t="shared" ref="P1924:P1938" si="181">N1924*O1924</f>
        <v>0</v>
      </c>
      <c r="Q1924" s="75"/>
      <c r="R1924" s="76">
        <f t="shared" ref="R1924:R1938" si="182">N1924*Q1924</f>
        <v>0</v>
      </c>
      <c r="S1924" s="75"/>
      <c r="T1924" s="76">
        <f t="shared" ref="T1924:T1938" si="183">N1924*S1924</f>
        <v>0</v>
      </c>
      <c r="U1924" s="22">
        <v>21</v>
      </c>
      <c r="V1924" s="22">
        <f t="shared" ref="V1924:V1938" si="184">P1924*(U1924/100)</f>
        <v>0</v>
      </c>
      <c r="W1924" s="22">
        <f t="shared" ref="W1924:W1938" si="185">P1924+V1924</f>
        <v>0</v>
      </c>
      <c r="X1924" s="73"/>
      <c r="Y1924" s="72" t="s">
        <v>3135</v>
      </c>
      <c r="Z1924" s="72" t="s">
        <v>2974</v>
      </c>
      <c r="AA1924" s="143" t="s">
        <v>295</v>
      </c>
      <c r="AB1924" s="24" t="s">
        <v>294</v>
      </c>
    </row>
    <row r="1925" spans="6:28" s="71" customFormat="1" ht="36" outlineLevel="4">
      <c r="F1925" s="17">
        <v>867</v>
      </c>
      <c r="G1925" s="18" t="s">
        <v>2929</v>
      </c>
      <c r="H1925" s="72" t="s">
        <v>3158</v>
      </c>
      <c r="I1925" s="72"/>
      <c r="J1925" s="73" t="s">
        <v>168</v>
      </c>
      <c r="K1925" s="18" t="s">
        <v>2934</v>
      </c>
      <c r="L1925" s="74">
        <v>6</v>
      </c>
      <c r="M1925" s="21"/>
      <c r="N1925" s="74">
        <f t="shared" si="180"/>
        <v>6</v>
      </c>
      <c r="O1925" s="145"/>
      <c r="P1925" s="22">
        <f t="shared" si="181"/>
        <v>0</v>
      </c>
      <c r="Q1925" s="75"/>
      <c r="R1925" s="76">
        <f t="shared" si="182"/>
        <v>0</v>
      </c>
      <c r="S1925" s="75"/>
      <c r="T1925" s="76">
        <f t="shared" si="183"/>
        <v>0</v>
      </c>
      <c r="U1925" s="22">
        <v>21</v>
      </c>
      <c r="V1925" s="22">
        <f t="shared" si="184"/>
        <v>0</v>
      </c>
      <c r="W1925" s="22">
        <f t="shared" si="185"/>
        <v>0</v>
      </c>
      <c r="X1925" s="73"/>
      <c r="Y1925" s="72" t="s">
        <v>3135</v>
      </c>
      <c r="Z1925" s="72" t="s">
        <v>2974</v>
      </c>
      <c r="AA1925" s="143" t="s">
        <v>295</v>
      </c>
      <c r="AB1925" s="24" t="s">
        <v>294</v>
      </c>
    </row>
    <row r="1926" spans="6:28" s="71" customFormat="1" ht="36" outlineLevel="4">
      <c r="F1926" s="17">
        <v>868</v>
      </c>
      <c r="G1926" s="18" t="s">
        <v>2929</v>
      </c>
      <c r="H1926" s="72" t="s">
        <v>4538</v>
      </c>
      <c r="I1926" s="72"/>
      <c r="J1926" s="73" t="s">
        <v>555</v>
      </c>
      <c r="K1926" s="18" t="s">
        <v>3000</v>
      </c>
      <c r="L1926" s="74">
        <v>1</v>
      </c>
      <c r="M1926" s="21">
        <v>0</v>
      </c>
      <c r="N1926" s="74">
        <f t="shared" si="180"/>
        <v>1</v>
      </c>
      <c r="O1926" s="145"/>
      <c r="P1926" s="22">
        <f t="shared" si="181"/>
        <v>0</v>
      </c>
      <c r="Q1926" s="75"/>
      <c r="R1926" s="76">
        <f t="shared" si="182"/>
        <v>0</v>
      </c>
      <c r="S1926" s="75"/>
      <c r="T1926" s="76">
        <f t="shared" si="183"/>
        <v>0</v>
      </c>
      <c r="U1926" s="22">
        <v>21</v>
      </c>
      <c r="V1926" s="22">
        <f t="shared" si="184"/>
        <v>0</v>
      </c>
      <c r="W1926" s="22">
        <f t="shared" si="185"/>
        <v>0</v>
      </c>
      <c r="X1926" s="73"/>
      <c r="Y1926" s="72" t="s">
        <v>3135</v>
      </c>
      <c r="Z1926" s="72" t="s">
        <v>2974</v>
      </c>
      <c r="AA1926" s="143" t="s">
        <v>295</v>
      </c>
      <c r="AB1926" s="24" t="s">
        <v>294</v>
      </c>
    </row>
    <row r="1927" spans="6:28" s="71" customFormat="1" ht="36" outlineLevel="4">
      <c r="F1927" s="17">
        <v>869</v>
      </c>
      <c r="G1927" s="18" t="s">
        <v>2929</v>
      </c>
      <c r="H1927" s="72" t="s">
        <v>4539</v>
      </c>
      <c r="I1927" s="72"/>
      <c r="J1927" s="73" t="s">
        <v>554</v>
      </c>
      <c r="K1927" s="18" t="s">
        <v>3000</v>
      </c>
      <c r="L1927" s="74">
        <v>1</v>
      </c>
      <c r="M1927" s="21">
        <v>0</v>
      </c>
      <c r="N1927" s="74">
        <f t="shared" si="180"/>
        <v>1</v>
      </c>
      <c r="O1927" s="145"/>
      <c r="P1927" s="22">
        <f t="shared" si="181"/>
        <v>0</v>
      </c>
      <c r="Q1927" s="75"/>
      <c r="R1927" s="76">
        <f t="shared" si="182"/>
        <v>0</v>
      </c>
      <c r="S1927" s="75"/>
      <c r="T1927" s="76">
        <f t="shared" si="183"/>
        <v>0</v>
      </c>
      <c r="U1927" s="22">
        <v>21</v>
      </c>
      <c r="V1927" s="22">
        <f t="shared" si="184"/>
        <v>0</v>
      </c>
      <c r="W1927" s="22">
        <f t="shared" si="185"/>
        <v>0</v>
      </c>
      <c r="X1927" s="73"/>
      <c r="Y1927" s="72" t="s">
        <v>3135</v>
      </c>
      <c r="Z1927" s="72" t="s">
        <v>2974</v>
      </c>
      <c r="AA1927" s="143" t="s">
        <v>295</v>
      </c>
      <c r="AB1927" s="24" t="s">
        <v>294</v>
      </c>
    </row>
    <row r="1928" spans="6:28" s="71" customFormat="1" ht="36" outlineLevel="4">
      <c r="F1928" s="17">
        <v>870</v>
      </c>
      <c r="G1928" s="18" t="s">
        <v>2929</v>
      </c>
      <c r="H1928" s="72" t="s">
        <v>4540</v>
      </c>
      <c r="I1928" s="72"/>
      <c r="J1928" s="73" t="s">
        <v>556</v>
      </c>
      <c r="K1928" s="18" t="s">
        <v>3000</v>
      </c>
      <c r="L1928" s="74">
        <v>1</v>
      </c>
      <c r="M1928" s="21">
        <v>0</v>
      </c>
      <c r="N1928" s="74">
        <f t="shared" si="180"/>
        <v>1</v>
      </c>
      <c r="O1928" s="145"/>
      <c r="P1928" s="22">
        <f t="shared" si="181"/>
        <v>0</v>
      </c>
      <c r="Q1928" s="75"/>
      <c r="R1928" s="76">
        <f t="shared" si="182"/>
        <v>0</v>
      </c>
      <c r="S1928" s="75"/>
      <c r="T1928" s="76">
        <f t="shared" si="183"/>
        <v>0</v>
      </c>
      <c r="U1928" s="22">
        <v>21</v>
      </c>
      <c r="V1928" s="22">
        <f t="shared" si="184"/>
        <v>0</v>
      </c>
      <c r="W1928" s="22">
        <f t="shared" si="185"/>
        <v>0</v>
      </c>
      <c r="X1928" s="73"/>
      <c r="Y1928" s="72" t="s">
        <v>3135</v>
      </c>
      <c r="Z1928" s="72" t="s">
        <v>2974</v>
      </c>
      <c r="AA1928" s="143" t="s">
        <v>295</v>
      </c>
      <c r="AB1928" s="24" t="s">
        <v>294</v>
      </c>
    </row>
    <row r="1929" spans="6:28" s="71" customFormat="1" ht="48" outlineLevel="4">
      <c r="F1929" s="17">
        <v>871</v>
      </c>
      <c r="G1929" s="18" t="s">
        <v>2929</v>
      </c>
      <c r="H1929" s="72" t="s">
        <v>4541</v>
      </c>
      <c r="I1929" s="72"/>
      <c r="J1929" s="73" t="s">
        <v>565</v>
      </c>
      <c r="K1929" s="18" t="s">
        <v>3000</v>
      </c>
      <c r="L1929" s="74">
        <v>1</v>
      </c>
      <c r="M1929" s="21">
        <v>0</v>
      </c>
      <c r="N1929" s="74">
        <f t="shared" si="180"/>
        <v>1</v>
      </c>
      <c r="O1929" s="145"/>
      <c r="P1929" s="22">
        <f t="shared" si="181"/>
        <v>0</v>
      </c>
      <c r="Q1929" s="75"/>
      <c r="R1929" s="76">
        <f t="shared" si="182"/>
        <v>0</v>
      </c>
      <c r="S1929" s="75"/>
      <c r="T1929" s="76">
        <f t="shared" si="183"/>
        <v>0</v>
      </c>
      <c r="U1929" s="22">
        <v>21</v>
      </c>
      <c r="V1929" s="22">
        <f t="shared" si="184"/>
        <v>0</v>
      </c>
      <c r="W1929" s="22">
        <f t="shared" si="185"/>
        <v>0</v>
      </c>
      <c r="X1929" s="73"/>
      <c r="Y1929" s="72" t="s">
        <v>3135</v>
      </c>
      <c r="Z1929" s="72" t="s">
        <v>2974</v>
      </c>
      <c r="AA1929" s="143" t="s">
        <v>295</v>
      </c>
      <c r="AB1929" s="24" t="s">
        <v>294</v>
      </c>
    </row>
    <row r="1930" spans="6:28" s="71" customFormat="1" ht="48" outlineLevel="4">
      <c r="F1930" s="17">
        <v>872</v>
      </c>
      <c r="G1930" s="18" t="s">
        <v>2929</v>
      </c>
      <c r="H1930" s="72" t="s">
        <v>4542</v>
      </c>
      <c r="I1930" s="72"/>
      <c r="J1930" s="73" t="s">
        <v>574</v>
      </c>
      <c r="K1930" s="18" t="s">
        <v>3000</v>
      </c>
      <c r="L1930" s="74">
        <v>1</v>
      </c>
      <c r="M1930" s="21">
        <v>0</v>
      </c>
      <c r="N1930" s="74">
        <f t="shared" si="180"/>
        <v>1</v>
      </c>
      <c r="O1930" s="145"/>
      <c r="P1930" s="22">
        <f t="shared" si="181"/>
        <v>0</v>
      </c>
      <c r="Q1930" s="75"/>
      <c r="R1930" s="76">
        <f t="shared" si="182"/>
        <v>0</v>
      </c>
      <c r="S1930" s="75"/>
      <c r="T1930" s="76">
        <f t="shared" si="183"/>
        <v>0</v>
      </c>
      <c r="U1930" s="22">
        <v>21</v>
      </c>
      <c r="V1930" s="22">
        <f t="shared" si="184"/>
        <v>0</v>
      </c>
      <c r="W1930" s="22">
        <f t="shared" si="185"/>
        <v>0</v>
      </c>
      <c r="X1930" s="73"/>
      <c r="Y1930" s="72" t="s">
        <v>3135</v>
      </c>
      <c r="Z1930" s="72" t="s">
        <v>2974</v>
      </c>
      <c r="AA1930" s="143" t="s">
        <v>295</v>
      </c>
      <c r="AB1930" s="24" t="s">
        <v>294</v>
      </c>
    </row>
    <row r="1931" spans="6:28" s="71" customFormat="1" ht="48" outlineLevel="4">
      <c r="F1931" s="17">
        <v>873</v>
      </c>
      <c r="G1931" s="18" t="s">
        <v>2929</v>
      </c>
      <c r="H1931" s="72" t="s">
        <v>4543</v>
      </c>
      <c r="I1931" s="72"/>
      <c r="J1931" s="73" t="s">
        <v>571</v>
      </c>
      <c r="K1931" s="18" t="s">
        <v>3000</v>
      </c>
      <c r="L1931" s="74">
        <v>1</v>
      </c>
      <c r="M1931" s="21">
        <v>0</v>
      </c>
      <c r="N1931" s="74">
        <f t="shared" si="180"/>
        <v>1</v>
      </c>
      <c r="O1931" s="145"/>
      <c r="P1931" s="22">
        <f t="shared" si="181"/>
        <v>0</v>
      </c>
      <c r="Q1931" s="75"/>
      <c r="R1931" s="76">
        <f t="shared" si="182"/>
        <v>0</v>
      </c>
      <c r="S1931" s="75"/>
      <c r="T1931" s="76">
        <f t="shared" si="183"/>
        <v>0</v>
      </c>
      <c r="U1931" s="22">
        <v>21</v>
      </c>
      <c r="V1931" s="22">
        <f t="shared" si="184"/>
        <v>0</v>
      </c>
      <c r="W1931" s="22">
        <f t="shared" si="185"/>
        <v>0</v>
      </c>
      <c r="X1931" s="73"/>
      <c r="Y1931" s="72" t="s">
        <v>3135</v>
      </c>
      <c r="Z1931" s="72" t="s">
        <v>2974</v>
      </c>
      <c r="AA1931" s="143" t="s">
        <v>295</v>
      </c>
      <c r="AB1931" s="24" t="s">
        <v>294</v>
      </c>
    </row>
    <row r="1932" spans="6:28" s="71" customFormat="1" ht="48" outlineLevel="4">
      <c r="F1932" s="17">
        <v>874</v>
      </c>
      <c r="G1932" s="18" t="s">
        <v>2929</v>
      </c>
      <c r="H1932" s="72" t="s">
        <v>4544</v>
      </c>
      <c r="I1932" s="72"/>
      <c r="J1932" s="73" t="s">
        <v>572</v>
      </c>
      <c r="K1932" s="18" t="s">
        <v>3000</v>
      </c>
      <c r="L1932" s="74">
        <v>1</v>
      </c>
      <c r="M1932" s="21">
        <v>0</v>
      </c>
      <c r="N1932" s="74">
        <f t="shared" si="180"/>
        <v>1</v>
      </c>
      <c r="O1932" s="145"/>
      <c r="P1932" s="22">
        <f t="shared" si="181"/>
        <v>0</v>
      </c>
      <c r="Q1932" s="75"/>
      <c r="R1932" s="76">
        <f t="shared" si="182"/>
        <v>0</v>
      </c>
      <c r="S1932" s="75"/>
      <c r="T1932" s="76">
        <f t="shared" si="183"/>
        <v>0</v>
      </c>
      <c r="U1932" s="22">
        <v>21</v>
      </c>
      <c r="V1932" s="22">
        <f t="shared" si="184"/>
        <v>0</v>
      </c>
      <c r="W1932" s="22">
        <f t="shared" si="185"/>
        <v>0</v>
      </c>
      <c r="X1932" s="73"/>
      <c r="Y1932" s="72" t="s">
        <v>3135</v>
      </c>
      <c r="Z1932" s="72" t="s">
        <v>2974</v>
      </c>
      <c r="AA1932" s="143" t="s">
        <v>295</v>
      </c>
      <c r="AB1932" s="24" t="s">
        <v>294</v>
      </c>
    </row>
    <row r="1933" spans="6:28" s="71" customFormat="1" ht="48" outlineLevel="4">
      <c r="F1933" s="17">
        <v>875</v>
      </c>
      <c r="G1933" s="18" t="s">
        <v>2929</v>
      </c>
      <c r="H1933" s="72" t="s">
        <v>4545</v>
      </c>
      <c r="I1933" s="72"/>
      <c r="J1933" s="73" t="s">
        <v>573</v>
      </c>
      <c r="K1933" s="18" t="s">
        <v>3000</v>
      </c>
      <c r="L1933" s="74">
        <v>1</v>
      </c>
      <c r="M1933" s="21">
        <v>0</v>
      </c>
      <c r="N1933" s="74">
        <f t="shared" si="180"/>
        <v>1</v>
      </c>
      <c r="O1933" s="145"/>
      <c r="P1933" s="22">
        <f t="shared" si="181"/>
        <v>0</v>
      </c>
      <c r="Q1933" s="75"/>
      <c r="R1933" s="76">
        <f t="shared" si="182"/>
        <v>0</v>
      </c>
      <c r="S1933" s="75"/>
      <c r="T1933" s="76">
        <f t="shared" si="183"/>
        <v>0</v>
      </c>
      <c r="U1933" s="22">
        <v>21</v>
      </c>
      <c r="V1933" s="22">
        <f t="shared" si="184"/>
        <v>0</v>
      </c>
      <c r="W1933" s="22">
        <f t="shared" si="185"/>
        <v>0</v>
      </c>
      <c r="X1933" s="73"/>
      <c r="Y1933" s="72" t="s">
        <v>3135</v>
      </c>
      <c r="Z1933" s="72" t="s">
        <v>2974</v>
      </c>
      <c r="AA1933" s="143" t="s">
        <v>295</v>
      </c>
      <c r="AB1933" s="24" t="s">
        <v>294</v>
      </c>
    </row>
    <row r="1934" spans="6:28" s="71" customFormat="1" ht="48" outlineLevel="4">
      <c r="F1934" s="17">
        <v>876</v>
      </c>
      <c r="G1934" s="18" t="s">
        <v>2929</v>
      </c>
      <c r="H1934" s="72" t="s">
        <v>4546</v>
      </c>
      <c r="I1934" s="72"/>
      <c r="J1934" s="73" t="s">
        <v>573</v>
      </c>
      <c r="K1934" s="18" t="s">
        <v>3000</v>
      </c>
      <c r="L1934" s="74">
        <v>1</v>
      </c>
      <c r="M1934" s="21">
        <v>0</v>
      </c>
      <c r="N1934" s="74">
        <f t="shared" si="180"/>
        <v>1</v>
      </c>
      <c r="O1934" s="145"/>
      <c r="P1934" s="22">
        <f t="shared" si="181"/>
        <v>0</v>
      </c>
      <c r="Q1934" s="75"/>
      <c r="R1934" s="76">
        <f t="shared" si="182"/>
        <v>0</v>
      </c>
      <c r="S1934" s="75"/>
      <c r="T1934" s="76">
        <f t="shared" si="183"/>
        <v>0</v>
      </c>
      <c r="U1934" s="22">
        <v>21</v>
      </c>
      <c r="V1934" s="22">
        <f t="shared" si="184"/>
        <v>0</v>
      </c>
      <c r="W1934" s="22">
        <f t="shared" si="185"/>
        <v>0</v>
      </c>
      <c r="X1934" s="73"/>
      <c r="Y1934" s="72" t="s">
        <v>3135</v>
      </c>
      <c r="Z1934" s="72" t="s">
        <v>2974</v>
      </c>
      <c r="AA1934" s="143" t="s">
        <v>295</v>
      </c>
      <c r="AB1934" s="24" t="s">
        <v>294</v>
      </c>
    </row>
    <row r="1935" spans="6:28" s="71" customFormat="1" ht="24" outlineLevel="4">
      <c r="F1935" s="17">
        <v>877</v>
      </c>
      <c r="G1935" s="18" t="s">
        <v>2929</v>
      </c>
      <c r="H1935" s="72" t="s">
        <v>3639</v>
      </c>
      <c r="I1935" s="72"/>
      <c r="J1935" s="73" t="s">
        <v>749</v>
      </c>
      <c r="K1935" s="18" t="s">
        <v>3000</v>
      </c>
      <c r="L1935" s="74">
        <v>1</v>
      </c>
      <c r="M1935" s="21">
        <v>0</v>
      </c>
      <c r="N1935" s="74">
        <f t="shared" si="180"/>
        <v>1</v>
      </c>
      <c r="O1935" s="145"/>
      <c r="P1935" s="22">
        <f t="shared" si="181"/>
        <v>0</v>
      </c>
      <c r="Q1935" s="75"/>
      <c r="R1935" s="76">
        <f t="shared" si="182"/>
        <v>0</v>
      </c>
      <c r="S1935" s="75"/>
      <c r="T1935" s="76">
        <f t="shared" si="183"/>
        <v>0</v>
      </c>
      <c r="U1935" s="22">
        <v>21</v>
      </c>
      <c r="V1935" s="22">
        <f t="shared" si="184"/>
        <v>0</v>
      </c>
      <c r="W1935" s="22">
        <f t="shared" si="185"/>
        <v>0</v>
      </c>
      <c r="X1935" s="73"/>
      <c r="Y1935" s="72" t="s">
        <v>3135</v>
      </c>
      <c r="Z1935" s="72" t="s">
        <v>2974</v>
      </c>
      <c r="AA1935" s="143" t="s">
        <v>295</v>
      </c>
      <c r="AB1935" s="24" t="s">
        <v>294</v>
      </c>
    </row>
    <row r="1936" spans="6:28" s="71" customFormat="1" ht="24" outlineLevel="4">
      <c r="F1936" s="17">
        <v>878</v>
      </c>
      <c r="G1936" s="18" t="s">
        <v>2929</v>
      </c>
      <c r="H1936" s="72" t="s">
        <v>4547</v>
      </c>
      <c r="I1936" s="72"/>
      <c r="J1936" s="73" t="s">
        <v>613</v>
      </c>
      <c r="K1936" s="18" t="s">
        <v>3000</v>
      </c>
      <c r="L1936" s="74">
        <v>1</v>
      </c>
      <c r="M1936" s="21">
        <v>0</v>
      </c>
      <c r="N1936" s="74">
        <f t="shared" si="180"/>
        <v>1</v>
      </c>
      <c r="O1936" s="145"/>
      <c r="P1936" s="22">
        <f t="shared" si="181"/>
        <v>0</v>
      </c>
      <c r="Q1936" s="75"/>
      <c r="R1936" s="76">
        <f t="shared" si="182"/>
        <v>0</v>
      </c>
      <c r="S1936" s="75"/>
      <c r="T1936" s="76">
        <f t="shared" si="183"/>
        <v>0</v>
      </c>
      <c r="U1936" s="22">
        <v>21</v>
      </c>
      <c r="V1936" s="22">
        <f t="shared" si="184"/>
        <v>0</v>
      </c>
      <c r="W1936" s="22">
        <f t="shared" si="185"/>
        <v>0</v>
      </c>
      <c r="X1936" s="73"/>
      <c r="Y1936" s="72" t="s">
        <v>3135</v>
      </c>
      <c r="Z1936" s="72" t="s">
        <v>2974</v>
      </c>
      <c r="AA1936" s="143" t="s">
        <v>295</v>
      </c>
      <c r="AB1936" s="24" t="s">
        <v>294</v>
      </c>
    </row>
    <row r="1937" spans="6:28" s="71" customFormat="1" ht="24" outlineLevel="4">
      <c r="F1937" s="17">
        <v>879</v>
      </c>
      <c r="G1937" s="18" t="s">
        <v>2929</v>
      </c>
      <c r="H1937" s="72" t="s">
        <v>4548</v>
      </c>
      <c r="I1937" s="72"/>
      <c r="J1937" s="73" t="s">
        <v>613</v>
      </c>
      <c r="K1937" s="18" t="s">
        <v>3000</v>
      </c>
      <c r="L1937" s="74">
        <v>1</v>
      </c>
      <c r="M1937" s="21">
        <v>0</v>
      </c>
      <c r="N1937" s="74">
        <f t="shared" si="180"/>
        <v>1</v>
      </c>
      <c r="O1937" s="145"/>
      <c r="P1937" s="22">
        <f t="shared" si="181"/>
        <v>0</v>
      </c>
      <c r="Q1937" s="75"/>
      <c r="R1937" s="76">
        <f t="shared" si="182"/>
        <v>0</v>
      </c>
      <c r="S1937" s="75"/>
      <c r="T1937" s="76">
        <f t="shared" si="183"/>
        <v>0</v>
      </c>
      <c r="U1937" s="22">
        <v>21</v>
      </c>
      <c r="V1937" s="22">
        <f t="shared" si="184"/>
        <v>0</v>
      </c>
      <c r="W1937" s="22">
        <f t="shared" si="185"/>
        <v>0</v>
      </c>
      <c r="X1937" s="73"/>
      <c r="Y1937" s="72" t="s">
        <v>3135</v>
      </c>
      <c r="Z1937" s="72" t="s">
        <v>2974</v>
      </c>
      <c r="AA1937" s="143" t="s">
        <v>295</v>
      </c>
      <c r="AB1937" s="24" t="s">
        <v>294</v>
      </c>
    </row>
    <row r="1938" spans="6:28" s="71" customFormat="1" ht="24" outlineLevel="4">
      <c r="F1938" s="17">
        <v>880</v>
      </c>
      <c r="G1938" s="18" t="s">
        <v>2929</v>
      </c>
      <c r="H1938" s="72" t="s">
        <v>4549</v>
      </c>
      <c r="I1938" s="72"/>
      <c r="J1938" s="73" t="s">
        <v>610</v>
      </c>
      <c r="K1938" s="18" t="s">
        <v>3000</v>
      </c>
      <c r="L1938" s="74">
        <v>1</v>
      </c>
      <c r="M1938" s="21">
        <v>0</v>
      </c>
      <c r="N1938" s="74">
        <f t="shared" si="180"/>
        <v>1</v>
      </c>
      <c r="O1938" s="145"/>
      <c r="P1938" s="22">
        <f t="shared" si="181"/>
        <v>0</v>
      </c>
      <c r="Q1938" s="75"/>
      <c r="R1938" s="76">
        <f t="shared" si="182"/>
        <v>0</v>
      </c>
      <c r="S1938" s="75"/>
      <c r="T1938" s="76">
        <f t="shared" si="183"/>
        <v>0</v>
      </c>
      <c r="U1938" s="22">
        <v>21</v>
      </c>
      <c r="V1938" s="22">
        <f t="shared" si="184"/>
        <v>0</v>
      </c>
      <c r="W1938" s="22">
        <f t="shared" si="185"/>
        <v>0</v>
      </c>
      <c r="X1938" s="73"/>
      <c r="Y1938" s="72" t="s">
        <v>3135</v>
      </c>
      <c r="Z1938" s="72" t="s">
        <v>2974</v>
      </c>
      <c r="AA1938" s="143" t="s">
        <v>295</v>
      </c>
      <c r="AB1938" s="24" t="s">
        <v>294</v>
      </c>
    </row>
    <row r="1939" spans="6:28" s="120" customFormat="1" ht="12.75" customHeight="1" outlineLevel="4">
      <c r="F1939" s="121"/>
      <c r="G1939" s="122"/>
      <c r="H1939" s="122"/>
      <c r="I1939" s="122"/>
      <c r="J1939" s="123"/>
      <c r="K1939" s="122"/>
      <c r="L1939" s="124"/>
      <c r="M1939" s="125"/>
      <c r="N1939" s="124"/>
      <c r="O1939" s="125"/>
      <c r="P1939" s="126"/>
      <c r="Q1939" s="127"/>
      <c r="R1939" s="125"/>
      <c r="S1939" s="125"/>
      <c r="T1939" s="125"/>
      <c r="U1939" s="128" t="s">
        <v>2908</v>
      </c>
      <c r="V1939" s="125"/>
      <c r="W1939" s="125"/>
      <c r="X1939" s="125"/>
      <c r="Y1939" s="122"/>
      <c r="Z1939" s="122"/>
      <c r="AB1939" s="24" t="s">
        <v>294</v>
      </c>
    </row>
    <row r="1940" spans="6:28" s="62" customFormat="1" ht="16.5" customHeight="1" outlineLevel="3">
      <c r="F1940" s="63"/>
      <c r="G1940" s="6"/>
      <c r="H1940" s="64"/>
      <c r="I1940" s="64"/>
      <c r="J1940" s="64" t="s">
        <v>1130</v>
      </c>
      <c r="K1940" s="6"/>
      <c r="L1940" s="65"/>
      <c r="M1940" s="66"/>
      <c r="N1940" s="65"/>
      <c r="O1940" s="66"/>
      <c r="P1940" s="67">
        <f>SUBTOTAL(9,P1941:P1945)</f>
        <v>0</v>
      </c>
      <c r="Q1940" s="68"/>
      <c r="R1940" s="69">
        <f>SUBTOTAL(9,R1941:R1945)</f>
        <v>0</v>
      </c>
      <c r="S1940" s="66"/>
      <c r="T1940" s="69">
        <f>SUBTOTAL(9,T1941:T1945)</f>
        <v>0</v>
      </c>
      <c r="U1940" s="118" t="s">
        <v>2908</v>
      </c>
      <c r="V1940" s="67">
        <f>SUBTOTAL(9,V1941:V1945)</f>
        <v>0</v>
      </c>
      <c r="W1940" s="67">
        <f>SUBTOTAL(9,W1941:W1945)</f>
        <v>0</v>
      </c>
      <c r="X1940" s="70"/>
      <c r="Y1940" s="26"/>
      <c r="Z1940" s="26"/>
      <c r="AB1940" s="24" t="s">
        <v>294</v>
      </c>
    </row>
    <row r="1941" spans="6:28" s="71" customFormat="1" outlineLevel="4">
      <c r="F1941" s="17">
        <v>881</v>
      </c>
      <c r="G1941" s="18" t="s">
        <v>2929</v>
      </c>
      <c r="H1941" s="72" t="s">
        <v>3649</v>
      </c>
      <c r="I1941" s="72"/>
      <c r="J1941" s="73" t="s">
        <v>1607</v>
      </c>
      <c r="K1941" s="18" t="s">
        <v>3000</v>
      </c>
      <c r="L1941" s="74">
        <v>1</v>
      </c>
      <c r="M1941" s="21">
        <v>0</v>
      </c>
      <c r="N1941" s="74">
        <f>L1941*(1+M1941/100)</f>
        <v>1</v>
      </c>
      <c r="O1941" s="145"/>
      <c r="P1941" s="22">
        <f>N1941*O1941</f>
        <v>0</v>
      </c>
      <c r="Q1941" s="75"/>
      <c r="R1941" s="76">
        <f>N1941*Q1941</f>
        <v>0</v>
      </c>
      <c r="S1941" s="75"/>
      <c r="T1941" s="76">
        <f>N1941*S1941</f>
        <v>0</v>
      </c>
      <c r="U1941" s="22">
        <v>21</v>
      </c>
      <c r="V1941" s="22">
        <f>P1941*(U1941/100)</f>
        <v>0</v>
      </c>
      <c r="W1941" s="22">
        <f>P1941+V1941</f>
        <v>0</v>
      </c>
      <c r="X1941" s="73"/>
      <c r="Y1941" s="72" t="s">
        <v>3135</v>
      </c>
      <c r="Z1941" s="72" t="s">
        <v>2974</v>
      </c>
      <c r="AA1941" s="143" t="s">
        <v>295</v>
      </c>
      <c r="AB1941" s="24" t="s">
        <v>294</v>
      </c>
    </row>
    <row r="1942" spans="6:28" s="71" customFormat="1" outlineLevel="4">
      <c r="F1942" s="17">
        <v>882</v>
      </c>
      <c r="G1942" s="18" t="s">
        <v>2929</v>
      </c>
      <c r="H1942" s="72" t="s">
        <v>3650</v>
      </c>
      <c r="I1942" s="72"/>
      <c r="J1942" s="73" t="s">
        <v>1579</v>
      </c>
      <c r="K1942" s="18" t="s">
        <v>3000</v>
      </c>
      <c r="L1942" s="74">
        <v>1</v>
      </c>
      <c r="M1942" s="21">
        <v>0</v>
      </c>
      <c r="N1942" s="74">
        <f>L1942*(1+M1942/100)</f>
        <v>1</v>
      </c>
      <c r="O1942" s="145"/>
      <c r="P1942" s="22">
        <f>N1942*O1942</f>
        <v>0</v>
      </c>
      <c r="Q1942" s="75"/>
      <c r="R1942" s="76">
        <f>N1942*Q1942</f>
        <v>0</v>
      </c>
      <c r="S1942" s="75"/>
      <c r="T1942" s="76">
        <f>N1942*S1942</f>
        <v>0</v>
      </c>
      <c r="U1942" s="22">
        <v>21</v>
      </c>
      <c r="V1942" s="22">
        <f>P1942*(U1942/100)</f>
        <v>0</v>
      </c>
      <c r="W1942" s="22">
        <f>P1942+V1942</f>
        <v>0</v>
      </c>
      <c r="X1942" s="73"/>
      <c r="Y1942" s="72" t="s">
        <v>3135</v>
      </c>
      <c r="Z1942" s="72" t="s">
        <v>2974</v>
      </c>
      <c r="AA1942" s="143" t="s">
        <v>295</v>
      </c>
      <c r="AB1942" s="24" t="s">
        <v>294</v>
      </c>
    </row>
    <row r="1943" spans="6:28" s="71" customFormat="1" outlineLevel="4">
      <c r="F1943" s="17">
        <v>883</v>
      </c>
      <c r="G1943" s="18" t="s">
        <v>2929</v>
      </c>
      <c r="H1943" s="72" t="s">
        <v>3651</v>
      </c>
      <c r="I1943" s="72"/>
      <c r="J1943" s="73" t="s">
        <v>1449</v>
      </c>
      <c r="K1943" s="18" t="s">
        <v>3000</v>
      </c>
      <c r="L1943" s="74">
        <v>1</v>
      </c>
      <c r="M1943" s="21">
        <v>0</v>
      </c>
      <c r="N1943" s="74">
        <f>L1943*(1+M1943/100)</f>
        <v>1</v>
      </c>
      <c r="O1943" s="145"/>
      <c r="P1943" s="22">
        <f>N1943*O1943</f>
        <v>0</v>
      </c>
      <c r="Q1943" s="75"/>
      <c r="R1943" s="76">
        <f>N1943*Q1943</f>
        <v>0</v>
      </c>
      <c r="S1943" s="75"/>
      <c r="T1943" s="76">
        <f>N1943*S1943</f>
        <v>0</v>
      </c>
      <c r="U1943" s="22">
        <v>21</v>
      </c>
      <c r="V1943" s="22">
        <f>P1943*(U1943/100)</f>
        <v>0</v>
      </c>
      <c r="W1943" s="22">
        <f>P1943+V1943</f>
        <v>0</v>
      </c>
      <c r="X1943" s="73"/>
      <c r="Y1943" s="72" t="s">
        <v>3135</v>
      </c>
      <c r="Z1943" s="72" t="s">
        <v>2974</v>
      </c>
      <c r="AA1943" s="143" t="s">
        <v>295</v>
      </c>
      <c r="AB1943" s="24" t="s">
        <v>294</v>
      </c>
    </row>
    <row r="1944" spans="6:28" s="71" customFormat="1" outlineLevel="4">
      <c r="F1944" s="17">
        <v>884</v>
      </c>
      <c r="G1944" s="18" t="s">
        <v>2929</v>
      </c>
      <c r="H1944" s="72" t="s">
        <v>3652</v>
      </c>
      <c r="I1944" s="72"/>
      <c r="J1944" s="73" t="s">
        <v>1475</v>
      </c>
      <c r="K1944" s="18" t="s">
        <v>3000</v>
      </c>
      <c r="L1944" s="74">
        <v>1</v>
      </c>
      <c r="M1944" s="21">
        <v>0</v>
      </c>
      <c r="N1944" s="74">
        <f>L1944*(1+M1944/100)</f>
        <v>1</v>
      </c>
      <c r="O1944" s="145"/>
      <c r="P1944" s="22">
        <f>N1944*O1944</f>
        <v>0</v>
      </c>
      <c r="Q1944" s="75"/>
      <c r="R1944" s="76">
        <f>N1944*Q1944</f>
        <v>0</v>
      </c>
      <c r="S1944" s="75"/>
      <c r="T1944" s="76">
        <f>N1944*S1944</f>
        <v>0</v>
      </c>
      <c r="U1944" s="22">
        <v>21</v>
      </c>
      <c r="V1944" s="22">
        <f>P1944*(U1944/100)</f>
        <v>0</v>
      </c>
      <c r="W1944" s="22">
        <f>P1944+V1944</f>
        <v>0</v>
      </c>
      <c r="X1944" s="73"/>
      <c r="Y1944" s="72" t="s">
        <v>3135</v>
      </c>
      <c r="Z1944" s="72" t="s">
        <v>2974</v>
      </c>
      <c r="AA1944" s="143" t="s">
        <v>295</v>
      </c>
      <c r="AB1944" s="24" t="s">
        <v>294</v>
      </c>
    </row>
    <row r="1945" spans="6:28" s="120" customFormat="1" ht="12.75" customHeight="1" outlineLevel="4">
      <c r="F1945" s="121"/>
      <c r="G1945" s="122"/>
      <c r="H1945" s="122"/>
      <c r="I1945" s="122"/>
      <c r="J1945" s="123"/>
      <c r="K1945" s="122"/>
      <c r="L1945" s="124"/>
      <c r="M1945" s="125"/>
      <c r="N1945" s="124"/>
      <c r="O1945" s="125"/>
      <c r="P1945" s="126"/>
      <c r="Q1945" s="127"/>
      <c r="R1945" s="125"/>
      <c r="S1945" s="125"/>
      <c r="T1945" s="125"/>
      <c r="U1945" s="128" t="s">
        <v>2908</v>
      </c>
      <c r="V1945" s="125"/>
      <c r="W1945" s="125"/>
      <c r="X1945" s="125"/>
      <c r="Y1945" s="122"/>
      <c r="Z1945" s="122"/>
      <c r="AB1945" s="24" t="s">
        <v>294</v>
      </c>
    </row>
    <row r="1946" spans="6:28" s="62" customFormat="1" ht="16.5" customHeight="1" outlineLevel="3">
      <c r="F1946" s="63"/>
      <c r="G1946" s="6"/>
      <c r="H1946" s="64"/>
      <c r="I1946" s="64"/>
      <c r="J1946" s="64" t="s">
        <v>2491</v>
      </c>
      <c r="K1946" s="6"/>
      <c r="L1946" s="65"/>
      <c r="M1946" s="66"/>
      <c r="N1946" s="65"/>
      <c r="O1946" s="66"/>
      <c r="P1946" s="67">
        <f>SUBTOTAL(9,P1947:P1950)</f>
        <v>0</v>
      </c>
      <c r="Q1946" s="68"/>
      <c r="R1946" s="69">
        <f>SUBTOTAL(9,R1947:R1950)</f>
        <v>0</v>
      </c>
      <c r="S1946" s="66"/>
      <c r="T1946" s="69">
        <f>SUBTOTAL(9,T1947:T1950)</f>
        <v>0</v>
      </c>
      <c r="U1946" s="118" t="s">
        <v>2908</v>
      </c>
      <c r="V1946" s="67">
        <f>SUBTOTAL(9,V1947:V1950)</f>
        <v>0</v>
      </c>
      <c r="W1946" s="67">
        <f>SUBTOTAL(9,W1947:W1950)</f>
        <v>0</v>
      </c>
      <c r="X1946" s="70"/>
      <c r="Y1946" s="26"/>
      <c r="Z1946" s="26"/>
      <c r="AB1946" s="24" t="s">
        <v>294</v>
      </c>
    </row>
    <row r="1947" spans="6:28" s="71" customFormat="1" ht="24" outlineLevel="4">
      <c r="F1947" s="17">
        <v>885</v>
      </c>
      <c r="G1947" s="18" t="s">
        <v>2929</v>
      </c>
      <c r="H1947" s="72" t="s">
        <v>3653</v>
      </c>
      <c r="I1947" s="72"/>
      <c r="J1947" s="73" t="s">
        <v>753</v>
      </c>
      <c r="K1947" s="18" t="s">
        <v>3000</v>
      </c>
      <c r="L1947" s="74">
        <v>1</v>
      </c>
      <c r="M1947" s="21">
        <v>0</v>
      </c>
      <c r="N1947" s="74">
        <f>L1947*(1+M1947/100)</f>
        <v>1</v>
      </c>
      <c r="O1947" s="145"/>
      <c r="P1947" s="22">
        <f>N1947*O1947</f>
        <v>0</v>
      </c>
      <c r="Q1947" s="75"/>
      <c r="R1947" s="76">
        <f>N1947*Q1947</f>
        <v>0</v>
      </c>
      <c r="S1947" s="75"/>
      <c r="T1947" s="76">
        <f>N1947*S1947</f>
        <v>0</v>
      </c>
      <c r="U1947" s="22">
        <v>21</v>
      </c>
      <c r="V1947" s="22">
        <f>P1947*(U1947/100)</f>
        <v>0</v>
      </c>
      <c r="W1947" s="22">
        <f>P1947+V1947</f>
        <v>0</v>
      </c>
      <c r="X1947" s="73"/>
      <c r="Y1947" s="72" t="s">
        <v>3135</v>
      </c>
      <c r="Z1947" s="72" t="s">
        <v>2974</v>
      </c>
      <c r="AA1947" s="143" t="s">
        <v>295</v>
      </c>
      <c r="AB1947" s="24" t="s">
        <v>294</v>
      </c>
    </row>
    <row r="1948" spans="6:28" s="71" customFormat="1" ht="24" outlineLevel="4">
      <c r="F1948" s="17">
        <v>886</v>
      </c>
      <c r="G1948" s="18" t="s">
        <v>2929</v>
      </c>
      <c r="H1948" s="72" t="s">
        <v>3654</v>
      </c>
      <c r="I1948" s="72"/>
      <c r="J1948" s="73" t="s">
        <v>752</v>
      </c>
      <c r="K1948" s="18" t="s">
        <v>3000</v>
      </c>
      <c r="L1948" s="74">
        <v>1</v>
      </c>
      <c r="M1948" s="21">
        <v>0</v>
      </c>
      <c r="N1948" s="74">
        <f>L1948*(1+M1948/100)</f>
        <v>1</v>
      </c>
      <c r="O1948" s="145"/>
      <c r="P1948" s="22">
        <f>N1948*O1948</f>
        <v>0</v>
      </c>
      <c r="Q1948" s="75"/>
      <c r="R1948" s="76">
        <f>N1948*Q1948</f>
        <v>0</v>
      </c>
      <c r="S1948" s="75"/>
      <c r="T1948" s="76">
        <f>N1948*S1948</f>
        <v>0</v>
      </c>
      <c r="U1948" s="22">
        <v>21</v>
      </c>
      <c r="V1948" s="22">
        <f>P1948*(U1948/100)</f>
        <v>0</v>
      </c>
      <c r="W1948" s="22">
        <f>P1948+V1948</f>
        <v>0</v>
      </c>
      <c r="X1948" s="73"/>
      <c r="Y1948" s="72" t="s">
        <v>3135</v>
      </c>
      <c r="Z1948" s="72" t="s">
        <v>2974</v>
      </c>
      <c r="AA1948" s="143" t="s">
        <v>295</v>
      </c>
      <c r="AB1948" s="24" t="s">
        <v>294</v>
      </c>
    </row>
    <row r="1949" spans="6:28" s="71" customFormat="1" ht="24" outlineLevel="4">
      <c r="F1949" s="17">
        <v>887</v>
      </c>
      <c r="G1949" s="18" t="s">
        <v>2929</v>
      </c>
      <c r="H1949" s="72" t="s">
        <v>3655</v>
      </c>
      <c r="I1949" s="72"/>
      <c r="J1949" s="73" t="s">
        <v>742</v>
      </c>
      <c r="K1949" s="18" t="s">
        <v>3000</v>
      </c>
      <c r="L1949" s="74">
        <v>1</v>
      </c>
      <c r="M1949" s="21">
        <v>0</v>
      </c>
      <c r="N1949" s="74">
        <f>L1949*(1+M1949/100)</f>
        <v>1</v>
      </c>
      <c r="O1949" s="145"/>
      <c r="P1949" s="22">
        <f>N1949*O1949</f>
        <v>0</v>
      </c>
      <c r="Q1949" s="75"/>
      <c r="R1949" s="76">
        <f>N1949*Q1949</f>
        <v>0</v>
      </c>
      <c r="S1949" s="75"/>
      <c r="T1949" s="76">
        <f>N1949*S1949</f>
        <v>0</v>
      </c>
      <c r="U1949" s="22">
        <v>21</v>
      </c>
      <c r="V1949" s="22">
        <f>P1949*(U1949/100)</f>
        <v>0</v>
      </c>
      <c r="W1949" s="22">
        <f>P1949+V1949</f>
        <v>0</v>
      </c>
      <c r="X1949" s="73"/>
      <c r="Y1949" s="72" t="s">
        <v>3135</v>
      </c>
      <c r="Z1949" s="72" t="s">
        <v>2974</v>
      </c>
      <c r="AA1949" s="143" t="s">
        <v>295</v>
      </c>
      <c r="AB1949" s="24" t="s">
        <v>294</v>
      </c>
    </row>
    <row r="1950" spans="6:28" s="120" customFormat="1" ht="12.75" customHeight="1" outlineLevel="4">
      <c r="F1950" s="121"/>
      <c r="G1950" s="122"/>
      <c r="H1950" s="122"/>
      <c r="I1950" s="122"/>
      <c r="J1950" s="123"/>
      <c r="K1950" s="122"/>
      <c r="L1950" s="124"/>
      <c r="M1950" s="125"/>
      <c r="N1950" s="124"/>
      <c r="O1950" s="125"/>
      <c r="P1950" s="126"/>
      <c r="Q1950" s="127"/>
      <c r="R1950" s="125"/>
      <c r="S1950" s="125"/>
      <c r="T1950" s="125"/>
      <c r="U1950" s="128" t="s">
        <v>2908</v>
      </c>
      <c r="V1950" s="125"/>
      <c r="W1950" s="125"/>
      <c r="X1950" s="125"/>
      <c r="Y1950" s="122"/>
      <c r="Z1950" s="122"/>
      <c r="AB1950" s="24" t="s">
        <v>294</v>
      </c>
    </row>
    <row r="1951" spans="6:28" s="62" customFormat="1" ht="16.5" customHeight="1" outlineLevel="3">
      <c r="F1951" s="63"/>
      <c r="G1951" s="6"/>
      <c r="H1951" s="64"/>
      <c r="I1951" s="64"/>
      <c r="J1951" s="64" t="s">
        <v>2551</v>
      </c>
      <c r="K1951" s="6"/>
      <c r="L1951" s="65"/>
      <c r="M1951" s="66"/>
      <c r="N1951" s="65"/>
      <c r="O1951" s="66"/>
      <c r="P1951" s="67">
        <f>SUBTOTAL(9,P1952:P1957)</f>
        <v>0</v>
      </c>
      <c r="Q1951" s="68"/>
      <c r="R1951" s="69">
        <f>SUBTOTAL(9,R1952:R1957)</f>
        <v>0</v>
      </c>
      <c r="S1951" s="66"/>
      <c r="T1951" s="69">
        <f>SUBTOTAL(9,T1952:T1957)</f>
        <v>0</v>
      </c>
      <c r="U1951" s="118" t="s">
        <v>2908</v>
      </c>
      <c r="V1951" s="67">
        <f>SUBTOTAL(9,V1952:V1957)</f>
        <v>0</v>
      </c>
      <c r="W1951" s="67">
        <f>SUBTOTAL(9,W1952:W1957)</f>
        <v>0</v>
      </c>
      <c r="X1951" s="70"/>
      <c r="Y1951" s="26"/>
      <c r="Z1951" s="26"/>
      <c r="AB1951" s="24" t="s">
        <v>294</v>
      </c>
    </row>
    <row r="1952" spans="6:28" s="71" customFormat="1" ht="24" outlineLevel="4">
      <c r="F1952" s="17">
        <v>888</v>
      </c>
      <c r="G1952" s="18" t="s">
        <v>2929</v>
      </c>
      <c r="H1952" s="72" t="s">
        <v>3656</v>
      </c>
      <c r="I1952" s="72"/>
      <c r="J1952" s="73" t="s">
        <v>598</v>
      </c>
      <c r="K1952" s="18" t="s">
        <v>3000</v>
      </c>
      <c r="L1952" s="74">
        <v>1</v>
      </c>
      <c r="M1952" s="21">
        <v>0</v>
      </c>
      <c r="N1952" s="74">
        <f>L1952*(1+M1952/100)</f>
        <v>1</v>
      </c>
      <c r="O1952" s="145"/>
      <c r="P1952" s="22">
        <f>N1952*O1952</f>
        <v>0</v>
      </c>
      <c r="Q1952" s="75"/>
      <c r="R1952" s="76">
        <f>N1952*Q1952</f>
        <v>0</v>
      </c>
      <c r="S1952" s="75"/>
      <c r="T1952" s="76">
        <f>N1952*S1952</f>
        <v>0</v>
      </c>
      <c r="U1952" s="22">
        <v>21</v>
      </c>
      <c r="V1952" s="22">
        <f>P1952*(U1952/100)</f>
        <v>0</v>
      </c>
      <c r="W1952" s="22">
        <f>P1952+V1952</f>
        <v>0</v>
      </c>
      <c r="X1952" s="73"/>
      <c r="Y1952" s="72" t="s">
        <v>3135</v>
      </c>
      <c r="Z1952" s="72" t="s">
        <v>2974</v>
      </c>
      <c r="AA1952" s="143" t="s">
        <v>295</v>
      </c>
      <c r="AB1952" s="24" t="s">
        <v>294</v>
      </c>
    </row>
    <row r="1953" spans="6:28" s="71" customFormat="1" ht="24" outlineLevel="4">
      <c r="F1953" s="17">
        <v>889</v>
      </c>
      <c r="G1953" s="18" t="s">
        <v>2929</v>
      </c>
      <c r="H1953" s="72" t="s">
        <v>3657</v>
      </c>
      <c r="I1953" s="72"/>
      <c r="J1953" s="73" t="s">
        <v>1067</v>
      </c>
      <c r="K1953" s="18" t="s">
        <v>3000</v>
      </c>
      <c r="L1953" s="74">
        <v>1</v>
      </c>
      <c r="M1953" s="21">
        <v>0</v>
      </c>
      <c r="N1953" s="74">
        <f>L1953*(1+M1953/100)</f>
        <v>1</v>
      </c>
      <c r="O1953" s="145"/>
      <c r="P1953" s="22">
        <f>N1953*O1953</f>
        <v>0</v>
      </c>
      <c r="Q1953" s="75"/>
      <c r="R1953" s="76">
        <f>N1953*Q1953</f>
        <v>0</v>
      </c>
      <c r="S1953" s="75"/>
      <c r="T1953" s="76">
        <f>N1953*S1953</f>
        <v>0</v>
      </c>
      <c r="U1953" s="22">
        <v>21</v>
      </c>
      <c r="V1953" s="22">
        <f>P1953*(U1953/100)</f>
        <v>0</v>
      </c>
      <c r="W1953" s="22">
        <f>P1953+V1953</f>
        <v>0</v>
      </c>
      <c r="X1953" s="73"/>
      <c r="Y1953" s="72" t="s">
        <v>3135</v>
      </c>
      <c r="Z1953" s="72" t="s">
        <v>2974</v>
      </c>
      <c r="AA1953" s="143" t="s">
        <v>295</v>
      </c>
      <c r="AB1953" s="24" t="s">
        <v>294</v>
      </c>
    </row>
    <row r="1954" spans="6:28" s="71" customFormat="1" ht="24" outlineLevel="4">
      <c r="F1954" s="17">
        <v>890</v>
      </c>
      <c r="G1954" s="18" t="s">
        <v>2929</v>
      </c>
      <c r="H1954" s="72" t="s">
        <v>3658</v>
      </c>
      <c r="I1954" s="72"/>
      <c r="J1954" s="73" t="s">
        <v>1080</v>
      </c>
      <c r="K1954" s="18" t="s">
        <v>3000</v>
      </c>
      <c r="L1954" s="74">
        <v>1</v>
      </c>
      <c r="M1954" s="21">
        <v>0</v>
      </c>
      <c r="N1954" s="74">
        <f>L1954*(1+M1954/100)</f>
        <v>1</v>
      </c>
      <c r="O1954" s="145"/>
      <c r="P1954" s="22">
        <f>N1954*O1954</f>
        <v>0</v>
      </c>
      <c r="Q1954" s="75"/>
      <c r="R1954" s="76">
        <f>N1954*Q1954</f>
        <v>0</v>
      </c>
      <c r="S1954" s="75"/>
      <c r="T1954" s="76">
        <f>N1954*S1954</f>
        <v>0</v>
      </c>
      <c r="U1954" s="22">
        <v>21</v>
      </c>
      <c r="V1954" s="22">
        <f>P1954*(U1954/100)</f>
        <v>0</v>
      </c>
      <c r="W1954" s="22">
        <f>P1954+V1954</f>
        <v>0</v>
      </c>
      <c r="X1954" s="73"/>
      <c r="Y1954" s="72" t="s">
        <v>3135</v>
      </c>
      <c r="Z1954" s="72" t="s">
        <v>2974</v>
      </c>
      <c r="AA1954" s="143" t="s">
        <v>295</v>
      </c>
      <c r="AB1954" s="24" t="s">
        <v>294</v>
      </c>
    </row>
    <row r="1955" spans="6:28" s="71" customFormat="1" ht="24" outlineLevel="4">
      <c r="F1955" s="17">
        <v>891</v>
      </c>
      <c r="G1955" s="18" t="s">
        <v>2929</v>
      </c>
      <c r="H1955" s="72" t="s">
        <v>3659</v>
      </c>
      <c r="I1955" s="72"/>
      <c r="J1955" s="73" t="s">
        <v>1068</v>
      </c>
      <c r="K1955" s="18" t="s">
        <v>3000</v>
      </c>
      <c r="L1955" s="74">
        <v>1</v>
      </c>
      <c r="M1955" s="21">
        <v>0</v>
      </c>
      <c r="N1955" s="74">
        <f>L1955*(1+M1955/100)</f>
        <v>1</v>
      </c>
      <c r="O1955" s="145"/>
      <c r="P1955" s="22">
        <f>N1955*O1955</f>
        <v>0</v>
      </c>
      <c r="Q1955" s="75"/>
      <c r="R1955" s="76">
        <f>N1955*Q1955</f>
        <v>0</v>
      </c>
      <c r="S1955" s="75"/>
      <c r="T1955" s="76">
        <f>N1955*S1955</f>
        <v>0</v>
      </c>
      <c r="U1955" s="22">
        <v>21</v>
      </c>
      <c r="V1955" s="22">
        <f>P1955*(U1955/100)</f>
        <v>0</v>
      </c>
      <c r="W1955" s="22">
        <f>P1955+V1955</f>
        <v>0</v>
      </c>
      <c r="X1955" s="73"/>
      <c r="Y1955" s="72" t="s">
        <v>3135</v>
      </c>
      <c r="Z1955" s="72" t="s">
        <v>2974</v>
      </c>
      <c r="AA1955" s="143" t="s">
        <v>295</v>
      </c>
      <c r="AB1955" s="24" t="s">
        <v>294</v>
      </c>
    </row>
    <row r="1956" spans="6:28" s="71" customFormat="1" ht="24" outlineLevel="4">
      <c r="F1956" s="17">
        <v>892</v>
      </c>
      <c r="G1956" s="18" t="s">
        <v>2929</v>
      </c>
      <c r="H1956" s="72" t="s">
        <v>3660</v>
      </c>
      <c r="I1956" s="72"/>
      <c r="J1956" s="73" t="s">
        <v>1069</v>
      </c>
      <c r="K1956" s="18" t="s">
        <v>3000</v>
      </c>
      <c r="L1956" s="74">
        <v>1</v>
      </c>
      <c r="M1956" s="21">
        <v>0</v>
      </c>
      <c r="N1956" s="74">
        <f>L1956*(1+M1956/100)</f>
        <v>1</v>
      </c>
      <c r="O1956" s="145"/>
      <c r="P1956" s="22">
        <f>N1956*O1956</f>
        <v>0</v>
      </c>
      <c r="Q1956" s="75"/>
      <c r="R1956" s="76">
        <f>N1956*Q1956</f>
        <v>0</v>
      </c>
      <c r="S1956" s="75"/>
      <c r="T1956" s="76">
        <f>N1956*S1956</f>
        <v>0</v>
      </c>
      <c r="U1956" s="22">
        <v>21</v>
      </c>
      <c r="V1956" s="22">
        <f>P1956*(U1956/100)</f>
        <v>0</v>
      </c>
      <c r="W1956" s="22">
        <f>P1956+V1956</f>
        <v>0</v>
      </c>
      <c r="X1956" s="73"/>
      <c r="Y1956" s="72" t="s">
        <v>3135</v>
      </c>
      <c r="Z1956" s="72" t="s">
        <v>2974</v>
      </c>
      <c r="AA1956" s="143" t="s">
        <v>295</v>
      </c>
      <c r="AB1956" s="24" t="s">
        <v>294</v>
      </c>
    </row>
    <row r="1957" spans="6:28" s="120" customFormat="1" ht="12.75" customHeight="1" outlineLevel="4">
      <c r="F1957" s="121"/>
      <c r="G1957" s="122"/>
      <c r="H1957" s="122"/>
      <c r="I1957" s="122"/>
      <c r="J1957" s="123"/>
      <c r="K1957" s="122"/>
      <c r="L1957" s="124"/>
      <c r="M1957" s="125"/>
      <c r="N1957" s="124"/>
      <c r="O1957" s="125"/>
      <c r="P1957" s="126"/>
      <c r="Q1957" s="127"/>
      <c r="R1957" s="125"/>
      <c r="S1957" s="125"/>
      <c r="T1957" s="125"/>
      <c r="U1957" s="128" t="s">
        <v>2908</v>
      </c>
      <c r="V1957" s="125"/>
      <c r="W1957" s="125"/>
      <c r="X1957" s="125"/>
      <c r="Y1957" s="122"/>
      <c r="Z1957" s="122"/>
      <c r="AB1957" s="24" t="s">
        <v>294</v>
      </c>
    </row>
    <row r="1958" spans="6:28" s="62" customFormat="1" ht="16.5" customHeight="1" outlineLevel="3">
      <c r="F1958" s="63"/>
      <c r="G1958" s="6"/>
      <c r="H1958" s="64"/>
      <c r="I1958" s="64"/>
      <c r="J1958" s="64" t="s">
        <v>1967</v>
      </c>
      <c r="K1958" s="6"/>
      <c r="L1958" s="65"/>
      <c r="M1958" s="66"/>
      <c r="N1958" s="65"/>
      <c r="O1958" s="66"/>
      <c r="P1958" s="67">
        <f>SUBTOTAL(9,P1959:P1960)</f>
        <v>0</v>
      </c>
      <c r="Q1958" s="68"/>
      <c r="R1958" s="69">
        <f>SUBTOTAL(9,R1959:R1960)</f>
        <v>0</v>
      </c>
      <c r="S1958" s="66"/>
      <c r="T1958" s="69">
        <f>SUBTOTAL(9,T1959:T1960)</f>
        <v>0</v>
      </c>
      <c r="U1958" s="118" t="s">
        <v>2908</v>
      </c>
      <c r="V1958" s="67">
        <f>SUBTOTAL(9,V1959:V1960)</f>
        <v>0</v>
      </c>
      <c r="W1958" s="67">
        <f>SUBTOTAL(9,W1959:W1960)</f>
        <v>0</v>
      </c>
      <c r="X1958" s="70"/>
      <c r="Y1958" s="26"/>
      <c r="Z1958" s="26"/>
      <c r="AB1958" s="24" t="s">
        <v>294</v>
      </c>
    </row>
    <row r="1959" spans="6:28" s="71" customFormat="1" outlineLevel="4">
      <c r="F1959" s="17">
        <v>893</v>
      </c>
      <c r="G1959" s="18" t="s">
        <v>2906</v>
      </c>
      <c r="H1959" s="72" t="s">
        <v>3322</v>
      </c>
      <c r="I1959" s="72"/>
      <c r="J1959" s="73" t="s">
        <v>2579</v>
      </c>
      <c r="K1959" s="18" t="s">
        <v>3000</v>
      </c>
      <c r="L1959" s="74">
        <v>3</v>
      </c>
      <c r="M1959" s="21"/>
      <c r="N1959" s="74">
        <f>L1959*(1+M1959/100)</f>
        <v>3</v>
      </c>
      <c r="O1959" s="145"/>
      <c r="P1959" s="22">
        <f>N1959*O1959</f>
        <v>0</v>
      </c>
      <c r="Q1959" s="75"/>
      <c r="R1959" s="76">
        <f>N1959*Q1959</f>
        <v>0</v>
      </c>
      <c r="S1959" s="75"/>
      <c r="T1959" s="76">
        <f>N1959*S1959</f>
        <v>0</v>
      </c>
      <c r="U1959" s="22">
        <v>21</v>
      </c>
      <c r="V1959" s="22">
        <f>P1959*(U1959/100)</f>
        <v>0</v>
      </c>
      <c r="W1959" s="22">
        <f>P1959+V1959</f>
        <v>0</v>
      </c>
      <c r="X1959" s="73"/>
      <c r="Y1959" s="72" t="s">
        <v>3135</v>
      </c>
      <c r="Z1959" s="72" t="s">
        <v>2974</v>
      </c>
      <c r="AA1959" s="143" t="s">
        <v>295</v>
      </c>
      <c r="AB1959" s="24" t="s">
        <v>294</v>
      </c>
    </row>
    <row r="1960" spans="6:28" s="120" customFormat="1" ht="12.75" customHeight="1" outlineLevel="4">
      <c r="F1960" s="121"/>
      <c r="G1960" s="122"/>
      <c r="H1960" s="122"/>
      <c r="I1960" s="122"/>
      <c r="J1960" s="123"/>
      <c r="K1960" s="122"/>
      <c r="L1960" s="124"/>
      <c r="M1960" s="125"/>
      <c r="N1960" s="124"/>
      <c r="O1960" s="125"/>
      <c r="P1960" s="126"/>
      <c r="Q1960" s="127"/>
      <c r="R1960" s="125"/>
      <c r="S1960" s="125"/>
      <c r="T1960" s="125"/>
      <c r="U1960" s="128" t="s">
        <v>2908</v>
      </c>
      <c r="V1960" s="125"/>
      <c r="W1960" s="125"/>
      <c r="X1960" s="125"/>
      <c r="Y1960" s="122"/>
      <c r="Z1960" s="122"/>
      <c r="AB1960" s="24" t="s">
        <v>294</v>
      </c>
    </row>
    <row r="1961" spans="6:28" s="62" customFormat="1" ht="16.5" customHeight="1" outlineLevel="3">
      <c r="F1961" s="63"/>
      <c r="G1961" s="6"/>
      <c r="H1961" s="64"/>
      <c r="I1961" s="64"/>
      <c r="J1961" s="64" t="s">
        <v>2854</v>
      </c>
      <c r="K1961" s="6"/>
      <c r="L1961" s="65"/>
      <c r="M1961" s="66"/>
      <c r="N1961" s="65"/>
      <c r="O1961" s="66"/>
      <c r="P1961" s="67">
        <f>SUBTOTAL(9,P1962:P1964)</f>
        <v>0</v>
      </c>
      <c r="Q1961" s="68"/>
      <c r="R1961" s="69">
        <f>SUBTOTAL(9,R1962:R1964)</f>
        <v>0</v>
      </c>
      <c r="S1961" s="66"/>
      <c r="T1961" s="69">
        <f>SUBTOTAL(9,T1962:T1964)</f>
        <v>0</v>
      </c>
      <c r="U1961" s="118" t="s">
        <v>2908</v>
      </c>
      <c r="V1961" s="67">
        <f>SUBTOTAL(9,V1962:V1964)</f>
        <v>0</v>
      </c>
      <c r="W1961" s="67">
        <f>SUBTOTAL(9,W1962:W1964)</f>
        <v>0</v>
      </c>
      <c r="X1961" s="70"/>
      <c r="Y1961" s="26"/>
      <c r="Z1961" s="26"/>
      <c r="AB1961" s="24" t="s">
        <v>294</v>
      </c>
    </row>
    <row r="1962" spans="6:28" s="71" customFormat="1" outlineLevel="4">
      <c r="F1962" s="17">
        <v>894</v>
      </c>
      <c r="G1962" s="18" t="s">
        <v>2929</v>
      </c>
      <c r="H1962" s="72" t="s">
        <v>3661</v>
      </c>
      <c r="I1962" s="72"/>
      <c r="J1962" s="73" t="s">
        <v>1054</v>
      </c>
      <c r="K1962" s="18" t="s">
        <v>3000</v>
      </c>
      <c r="L1962" s="74">
        <v>1</v>
      </c>
      <c r="M1962" s="21">
        <v>0</v>
      </c>
      <c r="N1962" s="74">
        <f>L1962*(1+M1962/100)</f>
        <v>1</v>
      </c>
      <c r="O1962" s="145"/>
      <c r="P1962" s="22">
        <f>N1962*O1962</f>
        <v>0</v>
      </c>
      <c r="Q1962" s="75"/>
      <c r="R1962" s="76">
        <f>N1962*Q1962</f>
        <v>0</v>
      </c>
      <c r="S1962" s="75"/>
      <c r="T1962" s="76">
        <f>N1962*S1962</f>
        <v>0</v>
      </c>
      <c r="U1962" s="22">
        <v>21</v>
      </c>
      <c r="V1962" s="22">
        <f>P1962*(U1962/100)</f>
        <v>0</v>
      </c>
      <c r="W1962" s="22">
        <f>P1962+V1962</f>
        <v>0</v>
      </c>
      <c r="X1962" s="73"/>
      <c r="Y1962" s="72" t="s">
        <v>3135</v>
      </c>
      <c r="Z1962" s="72" t="s">
        <v>2974</v>
      </c>
      <c r="AA1962" s="143" t="s">
        <v>295</v>
      </c>
      <c r="AB1962" s="24" t="s">
        <v>294</v>
      </c>
    </row>
    <row r="1963" spans="6:28" s="71" customFormat="1" outlineLevel="4">
      <c r="F1963" s="17">
        <v>895</v>
      </c>
      <c r="G1963" s="18" t="s">
        <v>2929</v>
      </c>
      <c r="H1963" s="72" t="s">
        <v>3664</v>
      </c>
      <c r="I1963" s="72"/>
      <c r="J1963" s="73" t="s">
        <v>1035</v>
      </c>
      <c r="K1963" s="18" t="s">
        <v>3000</v>
      </c>
      <c r="L1963" s="74">
        <v>1</v>
      </c>
      <c r="M1963" s="21">
        <v>0</v>
      </c>
      <c r="N1963" s="74">
        <f>L1963*(1+M1963/100)</f>
        <v>1</v>
      </c>
      <c r="O1963" s="145"/>
      <c r="P1963" s="22">
        <f>N1963*O1963</f>
        <v>0</v>
      </c>
      <c r="Q1963" s="75"/>
      <c r="R1963" s="76">
        <f>N1963*Q1963</f>
        <v>0</v>
      </c>
      <c r="S1963" s="75"/>
      <c r="T1963" s="76">
        <f>N1963*S1963</f>
        <v>0</v>
      </c>
      <c r="U1963" s="22">
        <v>21</v>
      </c>
      <c r="V1963" s="22">
        <f>P1963*(U1963/100)</f>
        <v>0</v>
      </c>
      <c r="W1963" s="22">
        <f>P1963+V1963</f>
        <v>0</v>
      </c>
      <c r="X1963" s="73"/>
      <c r="Y1963" s="72" t="s">
        <v>3135</v>
      </c>
      <c r="Z1963" s="72" t="s">
        <v>2974</v>
      </c>
      <c r="AA1963" s="143" t="s">
        <v>295</v>
      </c>
      <c r="AB1963" s="24" t="s">
        <v>294</v>
      </c>
    </row>
    <row r="1964" spans="6:28" s="120" customFormat="1" ht="12.75" customHeight="1" outlineLevel="4">
      <c r="F1964" s="121"/>
      <c r="G1964" s="122"/>
      <c r="H1964" s="122"/>
      <c r="I1964" s="122"/>
      <c r="J1964" s="123"/>
      <c r="K1964" s="122"/>
      <c r="L1964" s="124"/>
      <c r="M1964" s="125"/>
      <c r="N1964" s="124"/>
      <c r="O1964" s="125"/>
      <c r="P1964" s="126"/>
      <c r="Q1964" s="127"/>
      <c r="R1964" s="125"/>
      <c r="S1964" s="125"/>
      <c r="T1964" s="125"/>
      <c r="U1964" s="128" t="s">
        <v>2908</v>
      </c>
      <c r="V1964" s="125"/>
      <c r="W1964" s="125"/>
      <c r="X1964" s="125"/>
      <c r="Y1964" s="122"/>
      <c r="Z1964" s="122"/>
      <c r="AB1964" s="24" t="s">
        <v>294</v>
      </c>
    </row>
    <row r="1965" spans="6:28" s="62" customFormat="1" ht="16.5" customHeight="1" outlineLevel="3">
      <c r="F1965" s="63"/>
      <c r="G1965" s="6"/>
      <c r="H1965" s="64"/>
      <c r="I1965" s="64"/>
      <c r="J1965" s="64" t="s">
        <v>2612</v>
      </c>
      <c r="K1965" s="6"/>
      <c r="L1965" s="65"/>
      <c r="M1965" s="66"/>
      <c r="N1965" s="65"/>
      <c r="O1965" s="66"/>
      <c r="P1965" s="67">
        <f>SUBTOTAL(9,P1966:P1967)</f>
        <v>0</v>
      </c>
      <c r="Q1965" s="68"/>
      <c r="R1965" s="69">
        <f>SUBTOTAL(9,R1966:R1967)</f>
        <v>0</v>
      </c>
      <c r="S1965" s="66"/>
      <c r="T1965" s="69">
        <f>SUBTOTAL(9,T1966:T1967)</f>
        <v>0</v>
      </c>
      <c r="U1965" s="118" t="s">
        <v>2908</v>
      </c>
      <c r="V1965" s="67">
        <f>SUBTOTAL(9,V1966:V1967)</f>
        <v>0</v>
      </c>
      <c r="W1965" s="67">
        <f>SUBTOTAL(9,W1966:W1967)</f>
        <v>0</v>
      </c>
      <c r="X1965" s="70"/>
      <c r="Y1965" s="26"/>
      <c r="Z1965" s="26"/>
      <c r="AB1965" s="24" t="s">
        <v>294</v>
      </c>
    </row>
    <row r="1966" spans="6:28" s="71" customFormat="1" ht="24" outlineLevel="4">
      <c r="F1966" s="17">
        <v>896</v>
      </c>
      <c r="G1966" s="18" t="s">
        <v>2929</v>
      </c>
      <c r="H1966" s="72" t="s">
        <v>3662</v>
      </c>
      <c r="I1966" s="72"/>
      <c r="J1966" s="73" t="s">
        <v>757</v>
      </c>
      <c r="K1966" s="18" t="s">
        <v>3000</v>
      </c>
      <c r="L1966" s="74">
        <v>2</v>
      </c>
      <c r="M1966" s="21">
        <v>0</v>
      </c>
      <c r="N1966" s="74">
        <f>L1966*(1+M1966/100)</f>
        <v>2</v>
      </c>
      <c r="O1966" s="145"/>
      <c r="P1966" s="22">
        <f>N1966*O1966</f>
        <v>0</v>
      </c>
      <c r="Q1966" s="75"/>
      <c r="R1966" s="76">
        <f>N1966*Q1966</f>
        <v>0</v>
      </c>
      <c r="S1966" s="75"/>
      <c r="T1966" s="76">
        <f>N1966*S1966</f>
        <v>0</v>
      </c>
      <c r="U1966" s="22">
        <v>21</v>
      </c>
      <c r="V1966" s="22">
        <f>P1966*(U1966/100)</f>
        <v>0</v>
      </c>
      <c r="W1966" s="22">
        <f>P1966+V1966</f>
        <v>0</v>
      </c>
      <c r="X1966" s="73"/>
      <c r="Y1966" s="72" t="s">
        <v>3135</v>
      </c>
      <c r="Z1966" s="72" t="s">
        <v>2974</v>
      </c>
      <c r="AA1966" s="143" t="s">
        <v>295</v>
      </c>
      <c r="AB1966" s="24" t="s">
        <v>294</v>
      </c>
    </row>
    <row r="1967" spans="6:28" s="120" customFormat="1" ht="12.75" customHeight="1" outlineLevel="4">
      <c r="F1967" s="121"/>
      <c r="G1967" s="122"/>
      <c r="H1967" s="122"/>
      <c r="I1967" s="122"/>
      <c r="J1967" s="123"/>
      <c r="K1967" s="122"/>
      <c r="L1967" s="124"/>
      <c r="M1967" s="125"/>
      <c r="N1967" s="124"/>
      <c r="O1967" s="125"/>
      <c r="P1967" s="126"/>
      <c r="Q1967" s="127"/>
      <c r="R1967" s="125"/>
      <c r="S1967" s="125"/>
      <c r="T1967" s="125"/>
      <c r="U1967" s="128" t="s">
        <v>2908</v>
      </c>
      <c r="V1967" s="125"/>
      <c r="W1967" s="125"/>
      <c r="X1967" s="125"/>
      <c r="Y1967" s="122"/>
      <c r="Z1967" s="122"/>
      <c r="AB1967" s="24" t="s">
        <v>294</v>
      </c>
    </row>
    <row r="1968" spans="6:28" s="62" customFormat="1" ht="16.5" customHeight="1" outlineLevel="3">
      <c r="F1968" s="63"/>
      <c r="G1968" s="6"/>
      <c r="H1968" s="64"/>
      <c r="I1968" s="64"/>
      <c r="J1968" s="64" t="s">
        <v>1165</v>
      </c>
      <c r="K1968" s="6"/>
      <c r="L1968" s="65"/>
      <c r="M1968" s="66"/>
      <c r="N1968" s="65"/>
      <c r="O1968" s="66"/>
      <c r="P1968" s="67">
        <f>SUBTOTAL(9,P1969:P1970)</f>
        <v>0</v>
      </c>
      <c r="Q1968" s="68"/>
      <c r="R1968" s="69">
        <f>SUBTOTAL(9,R1969:R1970)</f>
        <v>0</v>
      </c>
      <c r="S1968" s="66"/>
      <c r="T1968" s="69">
        <f>SUBTOTAL(9,T1969:T1970)</f>
        <v>0</v>
      </c>
      <c r="U1968" s="118" t="s">
        <v>2908</v>
      </c>
      <c r="V1968" s="67">
        <f>SUBTOTAL(9,V1969:V1970)</f>
        <v>0</v>
      </c>
      <c r="W1968" s="67">
        <f>SUBTOTAL(9,W1969:W1970)</f>
        <v>0</v>
      </c>
      <c r="X1968" s="70"/>
      <c r="Y1968" s="26"/>
      <c r="Z1968" s="26"/>
      <c r="AB1968" s="24" t="s">
        <v>294</v>
      </c>
    </row>
    <row r="1969" spans="6:28" s="71" customFormat="1" ht="24" outlineLevel="4">
      <c r="F1969" s="17">
        <v>897</v>
      </c>
      <c r="G1969" s="18" t="s">
        <v>2929</v>
      </c>
      <c r="H1969" s="72" t="s">
        <v>3663</v>
      </c>
      <c r="I1969" s="72"/>
      <c r="J1969" s="73" t="s">
        <v>654</v>
      </c>
      <c r="K1969" s="18" t="s">
        <v>3000</v>
      </c>
      <c r="L1969" s="74">
        <v>1</v>
      </c>
      <c r="M1969" s="21">
        <v>0</v>
      </c>
      <c r="N1969" s="74">
        <f>L1969*(1+M1969/100)</f>
        <v>1</v>
      </c>
      <c r="O1969" s="145"/>
      <c r="P1969" s="22">
        <f>N1969*O1969</f>
        <v>0</v>
      </c>
      <c r="Q1969" s="75"/>
      <c r="R1969" s="76">
        <f>N1969*Q1969</f>
        <v>0</v>
      </c>
      <c r="S1969" s="75"/>
      <c r="T1969" s="76">
        <f>N1969*S1969</f>
        <v>0</v>
      </c>
      <c r="U1969" s="22">
        <v>21</v>
      </c>
      <c r="V1969" s="22">
        <f>P1969*(U1969/100)</f>
        <v>0</v>
      </c>
      <c r="W1969" s="22">
        <f>P1969+V1969</f>
        <v>0</v>
      </c>
      <c r="X1969" s="73"/>
      <c r="Y1969" s="72" t="s">
        <v>3135</v>
      </c>
      <c r="Z1969" s="72" t="s">
        <v>2974</v>
      </c>
      <c r="AA1969" s="143" t="s">
        <v>295</v>
      </c>
      <c r="AB1969" s="24" t="s">
        <v>294</v>
      </c>
    </row>
    <row r="1970" spans="6:28" s="120" customFormat="1" ht="12.75" customHeight="1" outlineLevel="4">
      <c r="F1970" s="121"/>
      <c r="G1970" s="122"/>
      <c r="H1970" s="122"/>
      <c r="I1970" s="122"/>
      <c r="J1970" s="123"/>
      <c r="K1970" s="122"/>
      <c r="L1970" s="124"/>
      <c r="M1970" s="125"/>
      <c r="N1970" s="124"/>
      <c r="O1970" s="125"/>
      <c r="P1970" s="126"/>
      <c r="Q1970" s="127"/>
      <c r="R1970" s="125"/>
      <c r="S1970" s="125"/>
      <c r="T1970" s="125"/>
      <c r="U1970" s="128" t="s">
        <v>2908</v>
      </c>
      <c r="V1970" s="125"/>
      <c r="W1970" s="125"/>
      <c r="X1970" s="125"/>
      <c r="Y1970" s="122"/>
      <c r="Z1970" s="122"/>
      <c r="AB1970" s="24" t="s">
        <v>294</v>
      </c>
    </row>
    <row r="1971" spans="6:28" s="120" customFormat="1" ht="12.75" customHeight="1" outlineLevel="3">
      <c r="F1971" s="121"/>
      <c r="G1971" s="122"/>
      <c r="H1971" s="122"/>
      <c r="I1971" s="122"/>
      <c r="J1971" s="123"/>
      <c r="K1971" s="122"/>
      <c r="L1971" s="124"/>
      <c r="M1971" s="125"/>
      <c r="N1971" s="124"/>
      <c r="O1971" s="125"/>
      <c r="P1971" s="126"/>
      <c r="Q1971" s="127"/>
      <c r="R1971" s="125"/>
      <c r="S1971" s="125"/>
      <c r="T1971" s="125"/>
      <c r="U1971" s="128" t="s">
        <v>2908</v>
      </c>
      <c r="V1971" s="125"/>
      <c r="W1971" s="125"/>
      <c r="X1971" s="125"/>
      <c r="Y1971" s="122"/>
      <c r="Z1971" s="122"/>
      <c r="AB1971" s="24" t="s">
        <v>294</v>
      </c>
    </row>
    <row r="1972" spans="6:28" s="51" customFormat="1" ht="18.75" customHeight="1" outlineLevel="2">
      <c r="F1972" s="52"/>
      <c r="G1972" s="53"/>
      <c r="H1972" s="54"/>
      <c r="I1972" s="54"/>
      <c r="J1972" s="54" t="s">
        <v>2719</v>
      </c>
      <c r="K1972" s="53"/>
      <c r="L1972" s="55"/>
      <c r="M1972" s="56"/>
      <c r="N1972" s="55"/>
      <c r="O1972" s="56"/>
      <c r="P1972" s="57">
        <f>SUBTOTAL(9,P1973:P2040)</f>
        <v>0</v>
      </c>
      <c r="Q1972" s="58"/>
      <c r="R1972" s="59">
        <f>SUBTOTAL(9,R1973:R2040)</f>
        <v>6.8195007582160008</v>
      </c>
      <c r="S1972" s="56"/>
      <c r="T1972" s="59">
        <f>SUBTOTAL(9,T1973:T2040)</f>
        <v>2.37808106</v>
      </c>
      <c r="U1972" s="117" t="s">
        <v>2908</v>
      </c>
      <c r="V1972" s="57">
        <f>SUBTOTAL(9,V1973:V2040)</f>
        <v>0</v>
      </c>
      <c r="W1972" s="57">
        <f>SUBTOTAL(9,W1973:W2040)</f>
        <v>0</v>
      </c>
      <c r="X1972" s="60"/>
      <c r="Y1972" s="61"/>
      <c r="Z1972" s="61"/>
      <c r="AB1972" s="24" t="s">
        <v>294</v>
      </c>
    </row>
    <row r="1973" spans="6:28" s="62" customFormat="1" ht="16.5" customHeight="1" outlineLevel="3">
      <c r="F1973" s="63"/>
      <c r="G1973" s="6"/>
      <c r="H1973" s="64"/>
      <c r="I1973" s="64"/>
      <c r="J1973" s="64" t="s">
        <v>2578</v>
      </c>
      <c r="K1973" s="6"/>
      <c r="L1973" s="65"/>
      <c r="M1973" s="66"/>
      <c r="N1973" s="65"/>
      <c r="O1973" s="66"/>
      <c r="P1973" s="67">
        <f>SUBTOTAL(9,P1974:P1981)</f>
        <v>0</v>
      </c>
      <c r="Q1973" s="68"/>
      <c r="R1973" s="69">
        <f>SUBTOTAL(9,R1974:R1981)</f>
        <v>5.56773235</v>
      </c>
      <c r="S1973" s="66"/>
      <c r="T1973" s="69">
        <f>SUBTOTAL(9,T1974:T1981)</f>
        <v>0</v>
      </c>
      <c r="U1973" s="118" t="s">
        <v>2908</v>
      </c>
      <c r="V1973" s="67">
        <f>SUBTOTAL(9,V1974:V1981)</f>
        <v>0</v>
      </c>
      <c r="W1973" s="67">
        <f>SUBTOTAL(9,W1974:W1981)</f>
        <v>0</v>
      </c>
      <c r="X1973" s="70"/>
      <c r="Y1973" s="26"/>
      <c r="Z1973" s="26"/>
      <c r="AB1973" s="24" t="s">
        <v>294</v>
      </c>
    </row>
    <row r="1974" spans="6:28" s="71" customFormat="1" outlineLevel="4">
      <c r="F1974" s="17">
        <v>898</v>
      </c>
      <c r="G1974" s="18" t="s">
        <v>2929</v>
      </c>
      <c r="H1974" s="72" t="s">
        <v>1702</v>
      </c>
      <c r="I1974" s="72"/>
      <c r="J1974" s="73" t="s">
        <v>1567</v>
      </c>
      <c r="K1974" s="18" t="s">
        <v>2936</v>
      </c>
      <c r="L1974" s="74">
        <v>1.4319999999999999</v>
      </c>
      <c r="M1974" s="21"/>
      <c r="N1974" s="74">
        <f>L1974*(1+M1974/100)</f>
        <v>1.4319999999999999</v>
      </c>
      <c r="O1974" s="145"/>
      <c r="P1974" s="22">
        <f>N1974*O1974</f>
        <v>0</v>
      </c>
      <c r="Q1974" s="75">
        <v>0.45584000000000002</v>
      </c>
      <c r="R1974" s="76">
        <f>N1974*Q1974</f>
        <v>0.65276288000000005</v>
      </c>
      <c r="S1974" s="75"/>
      <c r="T1974" s="76">
        <f>N1974*S1974</f>
        <v>0</v>
      </c>
      <c r="U1974" s="22">
        <v>21</v>
      </c>
      <c r="V1974" s="22">
        <f>P1974*(U1974/100)</f>
        <v>0</v>
      </c>
      <c r="W1974" s="22">
        <f>P1974+V1974</f>
        <v>0</v>
      </c>
      <c r="X1974" s="73"/>
      <c r="Y1974" s="72" t="s">
        <v>3135</v>
      </c>
      <c r="Z1974" s="72" t="s">
        <v>2927</v>
      </c>
      <c r="AA1974" s="143" t="s">
        <v>295</v>
      </c>
      <c r="AB1974" s="24" t="s">
        <v>294</v>
      </c>
    </row>
    <row r="1975" spans="6:28" s="77" customFormat="1" outlineLevel="5">
      <c r="F1975" s="78"/>
      <c r="G1975" s="79"/>
      <c r="H1975" s="79"/>
      <c r="I1975" s="79"/>
      <c r="J1975" s="80" t="s">
        <v>4040</v>
      </c>
      <c r="K1975" s="79"/>
      <c r="L1975" s="81">
        <v>1.4319999999999999</v>
      </c>
      <c r="M1975" s="82"/>
      <c r="N1975" s="83"/>
      <c r="O1975" s="82"/>
      <c r="P1975" s="84"/>
      <c r="Q1975" s="85"/>
      <c r="R1975" s="82"/>
      <c r="S1975" s="82"/>
      <c r="T1975" s="82"/>
      <c r="U1975" s="119" t="s">
        <v>2908</v>
      </c>
      <c r="V1975" s="82"/>
      <c r="W1975" s="82"/>
      <c r="X1975" s="80"/>
      <c r="Y1975" s="79"/>
      <c r="Z1975" s="79"/>
      <c r="AB1975" s="24" t="s">
        <v>294</v>
      </c>
    </row>
    <row r="1976" spans="6:28" s="71" customFormat="1" outlineLevel="4">
      <c r="F1976" s="17">
        <v>899</v>
      </c>
      <c r="G1976" s="18" t="s">
        <v>2929</v>
      </c>
      <c r="H1976" s="72" t="s">
        <v>4812</v>
      </c>
      <c r="I1976" s="72"/>
      <c r="J1976" s="73" t="s">
        <v>1311</v>
      </c>
      <c r="K1976" s="18" t="s">
        <v>2936</v>
      </c>
      <c r="L1976" s="74">
        <v>1.20825</v>
      </c>
      <c r="M1976" s="21"/>
      <c r="N1976" s="74">
        <f>L1976*(1+M1976/100)</f>
        <v>1.20825</v>
      </c>
      <c r="O1976" s="145"/>
      <c r="P1976" s="22">
        <f>N1976*O1976</f>
        <v>0</v>
      </c>
      <c r="Q1976" s="75">
        <v>1.7863599999999999</v>
      </c>
      <c r="R1976" s="76">
        <f>N1976*Q1976</f>
        <v>2.1583694700000002</v>
      </c>
      <c r="S1976" s="75"/>
      <c r="T1976" s="76">
        <f>N1976*S1976</f>
        <v>0</v>
      </c>
      <c r="U1976" s="22">
        <v>21</v>
      </c>
      <c r="V1976" s="22">
        <f>P1976*(U1976/100)</f>
        <v>0</v>
      </c>
      <c r="W1976" s="22">
        <f>P1976+V1976</f>
        <v>0</v>
      </c>
      <c r="X1976" s="73"/>
      <c r="Y1976" s="72" t="s">
        <v>3135</v>
      </c>
      <c r="Z1976" s="72" t="s">
        <v>2927</v>
      </c>
      <c r="AA1976" s="143" t="s">
        <v>295</v>
      </c>
      <c r="AB1976" s="24" t="s">
        <v>294</v>
      </c>
    </row>
    <row r="1977" spans="6:28" s="77" customFormat="1" outlineLevel="5">
      <c r="F1977" s="78"/>
      <c r="G1977" s="79"/>
      <c r="H1977" s="79"/>
      <c r="I1977" s="79"/>
      <c r="J1977" s="80" t="s">
        <v>4828</v>
      </c>
      <c r="K1977" s="79"/>
      <c r="L1977" s="81">
        <v>1.20825</v>
      </c>
      <c r="M1977" s="82"/>
      <c r="N1977" s="83"/>
      <c r="O1977" s="82"/>
      <c r="P1977" s="84"/>
      <c r="Q1977" s="85"/>
      <c r="R1977" s="82"/>
      <c r="S1977" s="82"/>
      <c r="T1977" s="82"/>
      <c r="U1977" s="119" t="s">
        <v>2908</v>
      </c>
      <c r="V1977" s="82"/>
      <c r="W1977" s="82"/>
      <c r="X1977" s="80"/>
      <c r="Y1977" s="79"/>
      <c r="Z1977" s="79"/>
      <c r="AB1977" s="24" t="s">
        <v>294</v>
      </c>
    </row>
    <row r="1978" spans="6:28" s="71" customFormat="1" outlineLevel="4">
      <c r="F1978" s="17">
        <v>900</v>
      </c>
      <c r="G1978" s="18" t="s">
        <v>2929</v>
      </c>
      <c r="H1978" s="72" t="s">
        <v>1741</v>
      </c>
      <c r="I1978" s="72"/>
      <c r="J1978" s="73" t="s">
        <v>910</v>
      </c>
      <c r="K1978" s="18" t="s">
        <v>2935</v>
      </c>
      <c r="L1978" s="74">
        <v>17.899999999999999</v>
      </c>
      <c r="M1978" s="21">
        <v>0</v>
      </c>
      <c r="N1978" s="74">
        <f>L1978*(1+M1978/100)</f>
        <v>17.899999999999999</v>
      </c>
      <c r="O1978" s="145"/>
      <c r="P1978" s="22">
        <f>N1978*O1978</f>
        <v>0</v>
      </c>
      <c r="Q1978" s="75">
        <v>0.04</v>
      </c>
      <c r="R1978" s="76">
        <f>N1978*Q1978</f>
        <v>0.71599999999999997</v>
      </c>
      <c r="S1978" s="75"/>
      <c r="T1978" s="76">
        <f>N1978*S1978</f>
        <v>0</v>
      </c>
      <c r="U1978" s="22">
        <v>21</v>
      </c>
      <c r="V1978" s="22">
        <f>P1978*(U1978/100)</f>
        <v>0</v>
      </c>
      <c r="W1978" s="22">
        <f>P1978+V1978</f>
        <v>0</v>
      </c>
      <c r="X1978" s="73"/>
      <c r="Y1978" s="72" t="s">
        <v>3135</v>
      </c>
      <c r="Z1978" s="72" t="s">
        <v>2927</v>
      </c>
      <c r="AA1978" s="143" t="s">
        <v>295</v>
      </c>
      <c r="AB1978" s="24" t="s">
        <v>294</v>
      </c>
    </row>
    <row r="1979" spans="6:28" s="77" customFormat="1" outlineLevel="5">
      <c r="F1979" s="78"/>
      <c r="G1979" s="79"/>
      <c r="H1979" s="79"/>
      <c r="I1979" s="79"/>
      <c r="J1979" s="80" t="s">
        <v>3348</v>
      </c>
      <c r="K1979" s="79"/>
      <c r="L1979" s="81">
        <v>17.899999999999999</v>
      </c>
      <c r="M1979" s="82"/>
      <c r="N1979" s="83"/>
      <c r="O1979" s="82"/>
      <c r="P1979" s="84"/>
      <c r="Q1979" s="85"/>
      <c r="R1979" s="82"/>
      <c r="S1979" s="82"/>
      <c r="T1979" s="82"/>
      <c r="U1979" s="119" t="s">
        <v>2908</v>
      </c>
      <c r="V1979" s="82"/>
      <c r="W1979" s="82"/>
      <c r="X1979" s="80"/>
      <c r="Y1979" s="79"/>
      <c r="Z1979" s="79"/>
      <c r="AB1979" s="24" t="s">
        <v>294</v>
      </c>
    </row>
    <row r="1980" spans="6:28" s="71" customFormat="1" outlineLevel="4">
      <c r="F1980" s="17">
        <v>901</v>
      </c>
      <c r="G1980" s="18" t="s">
        <v>2906</v>
      </c>
      <c r="H1980" s="72" t="s">
        <v>3714</v>
      </c>
      <c r="I1980" s="72"/>
      <c r="J1980" s="73" t="s">
        <v>1457</v>
      </c>
      <c r="K1980" s="18" t="s">
        <v>2935</v>
      </c>
      <c r="L1980" s="74">
        <v>17.899999999999999</v>
      </c>
      <c r="M1980" s="21">
        <v>0</v>
      </c>
      <c r="N1980" s="74">
        <f>L1980*(1+M1980/100)</f>
        <v>17.899999999999999</v>
      </c>
      <c r="O1980" s="145"/>
      <c r="P1980" s="22">
        <f>N1980*O1980</f>
        <v>0</v>
      </c>
      <c r="Q1980" s="75">
        <v>0.114</v>
      </c>
      <c r="R1980" s="76">
        <f>N1980*Q1980</f>
        <v>2.0406</v>
      </c>
      <c r="S1980" s="75"/>
      <c r="T1980" s="76">
        <f>N1980*S1980</f>
        <v>0</v>
      </c>
      <c r="U1980" s="22">
        <v>21</v>
      </c>
      <c r="V1980" s="22">
        <f>P1980*(U1980/100)</f>
        <v>0</v>
      </c>
      <c r="W1980" s="22">
        <f>P1980+V1980</f>
        <v>0</v>
      </c>
      <c r="X1980" s="73"/>
      <c r="Y1980" s="72" t="s">
        <v>3135</v>
      </c>
      <c r="Z1980" s="72" t="s">
        <v>2927</v>
      </c>
      <c r="AA1980" s="143" t="s">
        <v>296</v>
      </c>
      <c r="AB1980" s="24" t="s">
        <v>294</v>
      </c>
    </row>
    <row r="1981" spans="6:28" s="120" customFormat="1" ht="12.75" customHeight="1" outlineLevel="4">
      <c r="F1981" s="121"/>
      <c r="G1981" s="122"/>
      <c r="H1981" s="122"/>
      <c r="I1981" s="122"/>
      <c r="J1981" s="123"/>
      <c r="K1981" s="122"/>
      <c r="L1981" s="124"/>
      <c r="M1981" s="125"/>
      <c r="N1981" s="124"/>
      <c r="O1981" s="125"/>
      <c r="P1981" s="126"/>
      <c r="Q1981" s="127"/>
      <c r="R1981" s="125"/>
      <c r="S1981" s="125"/>
      <c r="T1981" s="125"/>
      <c r="U1981" s="128" t="s">
        <v>2908</v>
      </c>
      <c r="V1981" s="125"/>
      <c r="W1981" s="125"/>
      <c r="X1981" s="125"/>
      <c r="Y1981" s="122"/>
      <c r="Z1981" s="122"/>
      <c r="AB1981" s="24" t="s">
        <v>294</v>
      </c>
    </row>
    <row r="1982" spans="6:28" s="62" customFormat="1" ht="16.5" customHeight="1" outlineLevel="3">
      <c r="F1982" s="63"/>
      <c r="G1982" s="6"/>
      <c r="H1982" s="64"/>
      <c r="I1982" s="64"/>
      <c r="J1982" s="64" t="s">
        <v>2012</v>
      </c>
      <c r="K1982" s="6"/>
      <c r="L1982" s="65"/>
      <c r="M1982" s="66"/>
      <c r="N1982" s="65"/>
      <c r="O1982" s="66"/>
      <c r="P1982" s="67">
        <f>SUBTOTAL(9,P1983:P2039)</f>
        <v>0</v>
      </c>
      <c r="Q1982" s="68"/>
      <c r="R1982" s="69">
        <f>SUBTOTAL(9,R1983:R2039)</f>
        <v>1.2517684082159999</v>
      </c>
      <c r="S1982" s="66"/>
      <c r="T1982" s="69">
        <f>SUBTOTAL(9,T1983:T2039)</f>
        <v>2.37808106</v>
      </c>
      <c r="U1982" s="118" t="s">
        <v>2908</v>
      </c>
      <c r="V1982" s="67">
        <f>SUBTOTAL(9,V1983:V2039)</f>
        <v>0</v>
      </c>
      <c r="W1982" s="67">
        <f>SUBTOTAL(9,W1983:W2039)</f>
        <v>0</v>
      </c>
      <c r="X1982" s="70"/>
      <c r="Y1982" s="26"/>
      <c r="Z1982" s="26"/>
      <c r="AB1982" s="24" t="s">
        <v>294</v>
      </c>
    </row>
    <row r="1983" spans="6:28" s="71" customFormat="1" outlineLevel="4">
      <c r="F1983" s="17">
        <v>902</v>
      </c>
      <c r="G1983" s="18" t="s">
        <v>2929</v>
      </c>
      <c r="H1983" s="72" t="s">
        <v>4157</v>
      </c>
      <c r="I1983" s="72"/>
      <c r="J1983" s="73" t="s">
        <v>1653</v>
      </c>
      <c r="K1983" s="18" t="s">
        <v>2935</v>
      </c>
      <c r="L1983" s="74">
        <v>11.61</v>
      </c>
      <c r="M1983" s="21">
        <v>0</v>
      </c>
      <c r="N1983" s="74">
        <f>L1983*(1+M1983/100)</f>
        <v>11.61</v>
      </c>
      <c r="O1983" s="145"/>
      <c r="P1983" s="22">
        <f>N1983*O1983</f>
        <v>0</v>
      </c>
      <c r="Q1983" s="75">
        <v>5.2399999999999999E-3</v>
      </c>
      <c r="R1983" s="76">
        <f>N1983*Q1983</f>
        <v>6.0836399999999999E-2</v>
      </c>
      <c r="S1983" s="75"/>
      <c r="T1983" s="76">
        <f>N1983*S1983</f>
        <v>0</v>
      </c>
      <c r="U1983" s="22">
        <v>21</v>
      </c>
      <c r="V1983" s="22">
        <f>P1983*(U1983/100)</f>
        <v>0</v>
      </c>
      <c r="W1983" s="22">
        <f>P1983+V1983</f>
        <v>0</v>
      </c>
      <c r="X1983" s="73"/>
      <c r="Y1983" s="72" t="s">
        <v>3135</v>
      </c>
      <c r="Z1983" s="72" t="s">
        <v>2927</v>
      </c>
      <c r="AA1983" s="143" t="s">
        <v>296</v>
      </c>
      <c r="AB1983" s="24" t="s">
        <v>294</v>
      </c>
    </row>
    <row r="1984" spans="6:28" s="77" customFormat="1" outlineLevel="5">
      <c r="F1984" s="78"/>
      <c r="G1984" s="79"/>
      <c r="H1984" s="79"/>
      <c r="I1984" s="79"/>
      <c r="J1984" s="80" t="s">
        <v>3306</v>
      </c>
      <c r="K1984" s="79"/>
      <c r="L1984" s="81">
        <v>11.61</v>
      </c>
      <c r="M1984" s="82"/>
      <c r="N1984" s="83"/>
      <c r="O1984" s="82"/>
      <c r="P1984" s="84"/>
      <c r="Q1984" s="85"/>
      <c r="R1984" s="82"/>
      <c r="S1984" s="82"/>
      <c r="T1984" s="82"/>
      <c r="U1984" s="119" t="s">
        <v>2908</v>
      </c>
      <c r="V1984" s="82"/>
      <c r="W1984" s="82"/>
      <c r="X1984" s="80"/>
      <c r="Y1984" s="79"/>
      <c r="Z1984" s="79"/>
      <c r="AB1984" s="24" t="s">
        <v>294</v>
      </c>
    </row>
    <row r="1985" spans="6:28" s="71" customFormat="1" outlineLevel="4">
      <c r="F1985" s="17">
        <v>903</v>
      </c>
      <c r="G1985" s="18" t="s">
        <v>2929</v>
      </c>
      <c r="H1985" s="72" t="s">
        <v>1764</v>
      </c>
      <c r="I1985" s="72"/>
      <c r="J1985" s="73" t="s">
        <v>1657</v>
      </c>
      <c r="K1985" s="18" t="s">
        <v>2935</v>
      </c>
      <c r="L1985" s="74">
        <v>2.2399999999999998</v>
      </c>
      <c r="M1985" s="21">
        <v>0</v>
      </c>
      <c r="N1985" s="74">
        <f>L1985*(1+M1985/100)</f>
        <v>2.2399999999999998</v>
      </c>
      <c r="O1985" s="145"/>
      <c r="P1985" s="22">
        <f>N1985*O1985</f>
        <v>0</v>
      </c>
      <c r="Q1985" s="75"/>
      <c r="R1985" s="76">
        <f>N1985*Q1985</f>
        <v>0</v>
      </c>
      <c r="S1985" s="75">
        <v>0.13200000000000001</v>
      </c>
      <c r="T1985" s="76">
        <f>N1985*S1985</f>
        <v>0.29568</v>
      </c>
      <c r="U1985" s="22">
        <v>21</v>
      </c>
      <c r="V1985" s="22">
        <f>P1985*(U1985/100)</f>
        <v>0</v>
      </c>
      <c r="W1985" s="22">
        <f>P1985+V1985</f>
        <v>0</v>
      </c>
      <c r="X1985" s="73"/>
      <c r="Y1985" s="72" t="s">
        <v>3135</v>
      </c>
      <c r="Z1985" s="72" t="s">
        <v>2927</v>
      </c>
      <c r="AA1985" s="143" t="s">
        <v>295</v>
      </c>
      <c r="AB1985" s="24" t="s">
        <v>294</v>
      </c>
    </row>
    <row r="1986" spans="6:28" s="77" customFormat="1" outlineLevel="5">
      <c r="F1986" s="78"/>
      <c r="G1986" s="79"/>
      <c r="H1986" s="79"/>
      <c r="I1986" s="79"/>
      <c r="J1986" s="80" t="s">
        <v>3295</v>
      </c>
      <c r="K1986" s="79"/>
      <c r="L1986" s="81">
        <v>2.2399999999999998</v>
      </c>
      <c r="M1986" s="82"/>
      <c r="N1986" s="83"/>
      <c r="O1986" s="82"/>
      <c r="P1986" s="84"/>
      <c r="Q1986" s="85"/>
      <c r="R1986" s="82"/>
      <c r="S1986" s="82"/>
      <c r="T1986" s="82"/>
      <c r="U1986" s="119" t="s">
        <v>2908</v>
      </c>
      <c r="V1986" s="82"/>
      <c r="W1986" s="82"/>
      <c r="X1986" s="80"/>
      <c r="Y1986" s="79"/>
      <c r="Z1986" s="79"/>
      <c r="AB1986" s="24" t="s">
        <v>294</v>
      </c>
    </row>
    <row r="1987" spans="6:28" s="71" customFormat="1" outlineLevel="4">
      <c r="F1987" s="17">
        <v>904</v>
      </c>
      <c r="G1987" s="18" t="s">
        <v>2929</v>
      </c>
      <c r="H1987" s="72" t="s">
        <v>4369</v>
      </c>
      <c r="I1987" s="72"/>
      <c r="J1987" s="73" t="s">
        <v>848</v>
      </c>
      <c r="K1987" s="18" t="s">
        <v>2936</v>
      </c>
      <c r="L1987" s="74">
        <v>1.0880000000000001</v>
      </c>
      <c r="M1987" s="21"/>
      <c r="N1987" s="74">
        <f>L1987*(1+M1987/100)</f>
        <v>1.0880000000000001</v>
      </c>
      <c r="O1987" s="145"/>
      <c r="P1987" s="22">
        <f>N1987*O1987</f>
        <v>0</v>
      </c>
      <c r="Q1987" s="75"/>
      <c r="R1987" s="76">
        <f>N1987*Q1987</f>
        <v>0</v>
      </c>
      <c r="S1987" s="75">
        <v>1.8</v>
      </c>
      <c r="T1987" s="76">
        <f>N1987*S1987</f>
        <v>1.9584000000000001</v>
      </c>
      <c r="U1987" s="22">
        <v>21</v>
      </c>
      <c r="V1987" s="22">
        <f>P1987*(U1987/100)</f>
        <v>0</v>
      </c>
      <c r="W1987" s="22">
        <f>P1987+V1987</f>
        <v>0</v>
      </c>
      <c r="X1987" s="73"/>
      <c r="Y1987" s="72" t="s">
        <v>3135</v>
      </c>
      <c r="Z1987" s="72" t="s">
        <v>2927</v>
      </c>
      <c r="AA1987" s="143" t="s">
        <v>296</v>
      </c>
      <c r="AB1987" s="24" t="s">
        <v>294</v>
      </c>
    </row>
    <row r="1988" spans="6:28" s="77" customFormat="1" outlineLevel="5">
      <c r="F1988" s="78"/>
      <c r="G1988" s="79"/>
      <c r="H1988" s="79"/>
      <c r="I1988" s="79"/>
      <c r="J1988" s="80" t="s">
        <v>3346</v>
      </c>
      <c r="K1988" s="79"/>
      <c r="L1988" s="81">
        <v>1.0880000000000001</v>
      </c>
      <c r="M1988" s="82"/>
      <c r="N1988" s="83"/>
      <c r="O1988" s="82"/>
      <c r="P1988" s="84"/>
      <c r="Q1988" s="85"/>
      <c r="R1988" s="82"/>
      <c r="S1988" s="82"/>
      <c r="T1988" s="82"/>
      <c r="U1988" s="119" t="s">
        <v>2908</v>
      </c>
      <c r="V1988" s="82"/>
      <c r="W1988" s="82"/>
      <c r="X1988" s="80"/>
      <c r="Y1988" s="79"/>
      <c r="Z1988" s="79"/>
      <c r="AB1988" s="24" t="s">
        <v>294</v>
      </c>
    </row>
    <row r="1989" spans="6:28" s="71" customFormat="1" outlineLevel="4">
      <c r="F1989" s="17">
        <v>905</v>
      </c>
      <c r="G1989" s="18" t="s">
        <v>2929</v>
      </c>
      <c r="H1989" s="72" t="s">
        <v>4372</v>
      </c>
      <c r="I1989" s="72"/>
      <c r="J1989" s="73" t="s">
        <v>892</v>
      </c>
      <c r="K1989" s="18" t="s">
        <v>2910</v>
      </c>
      <c r="L1989" s="74">
        <v>9.8570000000000005E-2</v>
      </c>
      <c r="M1989" s="21">
        <v>0</v>
      </c>
      <c r="N1989" s="74">
        <f>L1989*(1+M1989/100)</f>
        <v>9.8570000000000005E-2</v>
      </c>
      <c r="O1989" s="145"/>
      <c r="P1989" s="22">
        <f>N1989*O1989</f>
        <v>0</v>
      </c>
      <c r="Q1989" s="75"/>
      <c r="R1989" s="76">
        <f>N1989*Q1989</f>
        <v>0</v>
      </c>
      <c r="S1989" s="75">
        <v>1.258</v>
      </c>
      <c r="T1989" s="76">
        <f>N1989*S1989</f>
        <v>0.12400106000000001</v>
      </c>
      <c r="U1989" s="22">
        <v>21</v>
      </c>
      <c r="V1989" s="22">
        <f>P1989*(U1989/100)</f>
        <v>0</v>
      </c>
      <c r="W1989" s="22">
        <f>P1989+V1989</f>
        <v>0</v>
      </c>
      <c r="X1989" s="73"/>
      <c r="Y1989" s="72" t="s">
        <v>3135</v>
      </c>
      <c r="Z1989" s="72" t="s">
        <v>2927</v>
      </c>
      <c r="AA1989" s="143" t="s">
        <v>296</v>
      </c>
      <c r="AB1989" s="24" t="s">
        <v>294</v>
      </c>
    </row>
    <row r="1990" spans="6:28" s="77" customFormat="1" outlineLevel="5">
      <c r="F1990" s="78"/>
      <c r="G1990" s="79"/>
      <c r="H1990" s="79"/>
      <c r="I1990" s="79"/>
      <c r="J1990" s="80" t="s">
        <v>1797</v>
      </c>
      <c r="K1990" s="79"/>
      <c r="L1990" s="81">
        <v>3.5520000000000003E-2</v>
      </c>
      <c r="M1990" s="82"/>
      <c r="N1990" s="83"/>
      <c r="O1990" s="82"/>
      <c r="P1990" s="84"/>
      <c r="Q1990" s="85"/>
      <c r="R1990" s="82"/>
      <c r="S1990" s="82"/>
      <c r="T1990" s="82"/>
      <c r="U1990" s="119" t="s">
        <v>2908</v>
      </c>
      <c r="V1990" s="82"/>
      <c r="W1990" s="82"/>
      <c r="X1990" s="80"/>
      <c r="Y1990" s="79"/>
      <c r="Z1990" s="79"/>
      <c r="AB1990" s="24" t="s">
        <v>294</v>
      </c>
    </row>
    <row r="1991" spans="6:28" s="77" customFormat="1" outlineLevel="5">
      <c r="F1991" s="78"/>
      <c r="G1991" s="79"/>
      <c r="H1991" s="79"/>
      <c r="I1991" s="79"/>
      <c r="J1991" s="80" t="s">
        <v>1670</v>
      </c>
      <c r="K1991" s="79"/>
      <c r="L1991" s="81">
        <v>5.1200000000000002E-2</v>
      </c>
      <c r="M1991" s="82"/>
      <c r="N1991" s="83"/>
      <c r="O1991" s="82"/>
      <c r="P1991" s="84"/>
      <c r="Q1991" s="85"/>
      <c r="R1991" s="82"/>
      <c r="S1991" s="82"/>
      <c r="T1991" s="82"/>
      <c r="U1991" s="119" t="s">
        <v>2908</v>
      </c>
      <c r="V1991" s="82"/>
      <c r="W1991" s="82"/>
      <c r="X1991" s="80"/>
      <c r="Y1991" s="79"/>
      <c r="Z1991" s="79"/>
      <c r="AB1991" s="24" t="s">
        <v>294</v>
      </c>
    </row>
    <row r="1992" spans="6:28" s="77" customFormat="1" outlineLevel="5">
      <c r="F1992" s="78"/>
      <c r="G1992" s="79"/>
      <c r="H1992" s="79"/>
      <c r="I1992" s="79"/>
      <c r="J1992" s="80" t="s">
        <v>1798</v>
      </c>
      <c r="K1992" s="79"/>
      <c r="L1992" s="81">
        <v>1.1850000000000001E-2</v>
      </c>
      <c r="M1992" s="82"/>
      <c r="N1992" s="83"/>
      <c r="O1992" s="82"/>
      <c r="P1992" s="84"/>
      <c r="Q1992" s="85"/>
      <c r="R1992" s="82"/>
      <c r="S1992" s="82"/>
      <c r="T1992" s="82"/>
      <c r="U1992" s="119" t="s">
        <v>2908</v>
      </c>
      <c r="V1992" s="82"/>
      <c r="W1992" s="82"/>
      <c r="X1992" s="80"/>
      <c r="Y1992" s="79"/>
      <c r="Z1992" s="79"/>
      <c r="AB1992" s="24" t="s">
        <v>294</v>
      </c>
    </row>
    <row r="1993" spans="6:28" s="71" customFormat="1" ht="24" outlineLevel="4">
      <c r="F1993" s="17">
        <v>906</v>
      </c>
      <c r="G1993" s="18" t="s">
        <v>2929</v>
      </c>
      <c r="H1993" s="72" t="s">
        <v>1701</v>
      </c>
      <c r="I1993" s="72"/>
      <c r="J1993" s="73" t="s">
        <v>587</v>
      </c>
      <c r="K1993" s="18" t="s">
        <v>2910</v>
      </c>
      <c r="L1993" s="74">
        <v>0.13017999999999999</v>
      </c>
      <c r="M1993" s="21">
        <v>0</v>
      </c>
      <c r="N1993" s="74">
        <f>L1993*(1+M1993/100)</f>
        <v>0.13017999999999999</v>
      </c>
      <c r="O1993" s="145"/>
      <c r="P1993" s="22">
        <f>N1993*O1993</f>
        <v>0</v>
      </c>
      <c r="Q1993" s="75">
        <v>1.7090000000000001E-2</v>
      </c>
      <c r="R1993" s="76">
        <f>N1993*Q1993</f>
        <v>2.2247762E-3</v>
      </c>
      <c r="S1993" s="75"/>
      <c r="T1993" s="76">
        <f>N1993*S1993</f>
        <v>0</v>
      </c>
      <c r="U1993" s="22">
        <v>21</v>
      </c>
      <c r="V1993" s="22">
        <f>P1993*(U1993/100)</f>
        <v>0</v>
      </c>
      <c r="W1993" s="22">
        <f>P1993+V1993</f>
        <v>0</v>
      </c>
      <c r="X1993" s="73"/>
      <c r="Y1993" s="72" t="s">
        <v>3135</v>
      </c>
      <c r="Z1993" s="72" t="s">
        <v>2927</v>
      </c>
      <c r="AA1993" s="143" t="s">
        <v>295</v>
      </c>
      <c r="AB1993" s="24" t="s">
        <v>294</v>
      </c>
    </row>
    <row r="1994" spans="6:28" s="77" customFormat="1" outlineLevel="5">
      <c r="F1994" s="78"/>
      <c r="G1994" s="79"/>
      <c r="H1994" s="79"/>
      <c r="I1994" s="79"/>
      <c r="J1994" s="80" t="s">
        <v>1940</v>
      </c>
      <c r="K1994" s="79"/>
      <c r="L1994" s="81">
        <v>0.13017999999999999</v>
      </c>
      <c r="M1994" s="82"/>
      <c r="N1994" s="83"/>
      <c r="O1994" s="82"/>
      <c r="P1994" s="84"/>
      <c r="Q1994" s="85"/>
      <c r="R1994" s="82"/>
      <c r="S1994" s="82"/>
      <c r="T1994" s="82"/>
      <c r="U1994" s="119" t="s">
        <v>2908</v>
      </c>
      <c r="V1994" s="82"/>
      <c r="W1994" s="82"/>
      <c r="X1994" s="80"/>
      <c r="Y1994" s="79"/>
      <c r="Z1994" s="79"/>
      <c r="AB1994" s="24" t="s">
        <v>294</v>
      </c>
    </row>
    <row r="1995" spans="6:28" s="71" customFormat="1" outlineLevel="4">
      <c r="F1995" s="17">
        <v>907</v>
      </c>
      <c r="G1995" s="18" t="s">
        <v>2906</v>
      </c>
      <c r="H1995" s="72" t="s">
        <v>4440</v>
      </c>
      <c r="I1995" s="72"/>
      <c r="J1995" s="73" t="s">
        <v>984</v>
      </c>
      <c r="K1995" s="18" t="s">
        <v>2910</v>
      </c>
      <c r="L1995" s="74">
        <v>0.13017999999999999</v>
      </c>
      <c r="M1995" s="21">
        <v>0</v>
      </c>
      <c r="N1995" s="74">
        <f>L1995*(1+M1995/100)</f>
        <v>0.13017999999999999</v>
      </c>
      <c r="O1995" s="145"/>
      <c r="P1995" s="22">
        <f>N1995*O1995</f>
        <v>0</v>
      </c>
      <c r="Q1995" s="75">
        <v>1</v>
      </c>
      <c r="R1995" s="76">
        <f>N1995*Q1995</f>
        <v>0.13017999999999999</v>
      </c>
      <c r="S1995" s="75"/>
      <c r="T1995" s="76">
        <f>N1995*S1995</f>
        <v>0</v>
      </c>
      <c r="U1995" s="22">
        <v>21</v>
      </c>
      <c r="V1995" s="22">
        <f>P1995*(U1995/100)</f>
        <v>0</v>
      </c>
      <c r="W1995" s="22">
        <f>P1995+V1995</f>
        <v>0</v>
      </c>
      <c r="X1995" s="73"/>
      <c r="Y1995" s="72" t="s">
        <v>3135</v>
      </c>
      <c r="Z1995" s="72" t="s">
        <v>2927</v>
      </c>
      <c r="AA1995" s="143" t="s">
        <v>295</v>
      </c>
      <c r="AB1995" s="24" t="s">
        <v>294</v>
      </c>
    </row>
    <row r="1996" spans="6:28" s="71" customFormat="1" ht="24" outlineLevel="4">
      <c r="F1996" s="17">
        <v>908</v>
      </c>
      <c r="G1996" s="18" t="s">
        <v>2929</v>
      </c>
      <c r="H1996" s="72" t="s">
        <v>1700</v>
      </c>
      <c r="I1996" s="72"/>
      <c r="J1996" s="73" t="s">
        <v>1110</v>
      </c>
      <c r="K1996" s="18" t="s">
        <v>2910</v>
      </c>
      <c r="L1996" s="74">
        <v>0.29485039999999996</v>
      </c>
      <c r="M1996" s="21">
        <v>0</v>
      </c>
      <c r="N1996" s="74">
        <f>L1996*(1+M1996/100)</f>
        <v>0.29485039999999996</v>
      </c>
      <c r="O1996" s="145"/>
      <c r="P1996" s="22">
        <f>N1996*O1996</f>
        <v>0</v>
      </c>
      <c r="Q1996" s="75">
        <v>1.9539999999999998E-2</v>
      </c>
      <c r="R1996" s="76">
        <f>N1996*Q1996</f>
        <v>5.7613768159999988E-3</v>
      </c>
      <c r="S1996" s="75"/>
      <c r="T1996" s="76">
        <f>N1996*S1996</f>
        <v>0</v>
      </c>
      <c r="U1996" s="22">
        <v>21</v>
      </c>
      <c r="V1996" s="22">
        <f>P1996*(U1996/100)</f>
        <v>0</v>
      </c>
      <c r="W1996" s="22">
        <f>P1996+V1996</f>
        <v>0</v>
      </c>
      <c r="X1996" s="73"/>
      <c r="Y1996" s="72" t="s">
        <v>3135</v>
      </c>
      <c r="Z1996" s="72" t="s">
        <v>2927</v>
      </c>
      <c r="AA1996" s="143" t="s">
        <v>295</v>
      </c>
      <c r="AB1996" s="24" t="s">
        <v>294</v>
      </c>
    </row>
    <row r="1997" spans="6:28" s="77" customFormat="1" outlineLevel="5">
      <c r="F1997" s="78"/>
      <c r="G1997" s="79"/>
      <c r="H1997" s="79"/>
      <c r="I1997" s="79"/>
      <c r="J1997" s="80" t="s">
        <v>2007</v>
      </c>
      <c r="K1997" s="79"/>
      <c r="L1997" s="81">
        <v>3.6225E-2</v>
      </c>
      <c r="M1997" s="82"/>
      <c r="N1997" s="83"/>
      <c r="O1997" s="82"/>
      <c r="P1997" s="84"/>
      <c r="Q1997" s="85"/>
      <c r="R1997" s="82"/>
      <c r="S1997" s="82"/>
      <c r="T1997" s="82"/>
      <c r="U1997" s="119" t="s">
        <v>2908</v>
      </c>
      <c r="V1997" s="82"/>
      <c r="W1997" s="82"/>
      <c r="X1997" s="80"/>
      <c r="Y1997" s="79"/>
      <c r="Z1997" s="79"/>
      <c r="AB1997" s="24" t="s">
        <v>294</v>
      </c>
    </row>
    <row r="1998" spans="6:28" s="77" customFormat="1" outlineLevel="5">
      <c r="F1998" s="78"/>
      <c r="G1998" s="79"/>
      <c r="H1998" s="79"/>
      <c r="I1998" s="79"/>
      <c r="J1998" s="80" t="s">
        <v>2008</v>
      </c>
      <c r="K1998" s="79"/>
      <c r="L1998" s="81">
        <v>3.4845000000000001E-2</v>
      </c>
      <c r="M1998" s="82"/>
      <c r="N1998" s="83"/>
      <c r="O1998" s="82"/>
      <c r="P1998" s="84"/>
      <c r="Q1998" s="85"/>
      <c r="R1998" s="82"/>
      <c r="S1998" s="82"/>
      <c r="T1998" s="82"/>
      <c r="U1998" s="119" t="s">
        <v>2908</v>
      </c>
      <c r="V1998" s="82"/>
      <c r="W1998" s="82"/>
      <c r="X1998" s="80"/>
      <c r="Y1998" s="79"/>
      <c r="Z1998" s="79"/>
      <c r="AB1998" s="24" t="s">
        <v>294</v>
      </c>
    </row>
    <row r="1999" spans="6:28" s="77" customFormat="1" outlineLevel="5">
      <c r="F1999" s="78"/>
      <c r="G1999" s="79"/>
      <c r="H1999" s="79"/>
      <c r="I1999" s="79"/>
      <c r="J1999" s="80" t="s">
        <v>2000</v>
      </c>
      <c r="K1999" s="79"/>
      <c r="L1999" s="81">
        <v>3.3349999999999998E-2</v>
      </c>
      <c r="M1999" s="82"/>
      <c r="N1999" s="83"/>
      <c r="O1999" s="82"/>
      <c r="P1999" s="84"/>
      <c r="Q1999" s="85"/>
      <c r="R1999" s="82"/>
      <c r="S1999" s="82"/>
      <c r="T1999" s="82"/>
      <c r="U1999" s="119" t="s">
        <v>2908</v>
      </c>
      <c r="V1999" s="82"/>
      <c r="W1999" s="82"/>
      <c r="X1999" s="80"/>
      <c r="Y1999" s="79"/>
      <c r="Z1999" s="79"/>
      <c r="AB1999" s="24" t="s">
        <v>294</v>
      </c>
    </row>
    <row r="2000" spans="6:28" s="77" customFormat="1" outlineLevel="5">
      <c r="F2000" s="78"/>
      <c r="G2000" s="79"/>
      <c r="H2000" s="79"/>
      <c r="I2000" s="79"/>
      <c r="J2000" s="80" t="s">
        <v>2009</v>
      </c>
      <c r="K2000" s="79"/>
      <c r="L2000" s="81">
        <v>3.2889999999999996E-2</v>
      </c>
      <c r="M2000" s="82"/>
      <c r="N2000" s="83"/>
      <c r="O2000" s="82"/>
      <c r="P2000" s="84"/>
      <c r="Q2000" s="85"/>
      <c r="R2000" s="82"/>
      <c r="S2000" s="82"/>
      <c r="T2000" s="82"/>
      <c r="U2000" s="119" t="s">
        <v>2908</v>
      </c>
      <c r="V2000" s="82"/>
      <c r="W2000" s="82"/>
      <c r="X2000" s="80"/>
      <c r="Y2000" s="79"/>
      <c r="Z2000" s="79"/>
      <c r="AB2000" s="24" t="s">
        <v>294</v>
      </c>
    </row>
    <row r="2001" spans="6:28" s="77" customFormat="1" outlineLevel="5">
      <c r="F2001" s="78"/>
      <c r="G2001" s="79"/>
      <c r="H2001" s="79"/>
      <c r="I2001" s="79"/>
      <c r="J2001" s="80" t="s">
        <v>2010</v>
      </c>
      <c r="K2001" s="79"/>
      <c r="L2001" s="81">
        <v>3.1739999999999997E-2</v>
      </c>
      <c r="M2001" s="82"/>
      <c r="N2001" s="83"/>
      <c r="O2001" s="82"/>
      <c r="P2001" s="84"/>
      <c r="Q2001" s="85"/>
      <c r="R2001" s="82"/>
      <c r="S2001" s="82"/>
      <c r="T2001" s="82"/>
      <c r="U2001" s="119" t="s">
        <v>2908</v>
      </c>
      <c r="V2001" s="82"/>
      <c r="W2001" s="82"/>
      <c r="X2001" s="80"/>
      <c r="Y2001" s="79"/>
      <c r="Z2001" s="79"/>
      <c r="AB2001" s="24" t="s">
        <v>294</v>
      </c>
    </row>
    <row r="2002" spans="6:28" s="77" customFormat="1" outlineLevel="5">
      <c r="F2002" s="78"/>
      <c r="G2002" s="79"/>
      <c r="H2002" s="79"/>
      <c r="I2002" s="79"/>
      <c r="J2002" s="80" t="s">
        <v>2011</v>
      </c>
      <c r="K2002" s="79"/>
      <c r="L2002" s="81">
        <v>8.7399999999999995E-3</v>
      </c>
      <c r="M2002" s="82"/>
      <c r="N2002" s="83"/>
      <c r="O2002" s="82"/>
      <c r="P2002" s="84"/>
      <c r="Q2002" s="85"/>
      <c r="R2002" s="82"/>
      <c r="S2002" s="82"/>
      <c r="T2002" s="82"/>
      <c r="U2002" s="119" t="s">
        <v>2908</v>
      </c>
      <c r="V2002" s="82"/>
      <c r="W2002" s="82"/>
      <c r="X2002" s="80"/>
      <c r="Y2002" s="79"/>
      <c r="Z2002" s="79"/>
      <c r="AB2002" s="24" t="s">
        <v>294</v>
      </c>
    </row>
    <row r="2003" spans="6:28" s="77" customFormat="1" outlineLevel="5">
      <c r="F2003" s="78"/>
      <c r="G2003" s="79"/>
      <c r="H2003" s="79"/>
      <c r="I2003" s="79"/>
      <c r="J2003" s="80" t="s">
        <v>2073</v>
      </c>
      <c r="K2003" s="79"/>
      <c r="L2003" s="81">
        <v>3.5879999999999995E-2</v>
      </c>
      <c r="M2003" s="82"/>
      <c r="N2003" s="83"/>
      <c r="O2003" s="82"/>
      <c r="P2003" s="84"/>
      <c r="Q2003" s="85"/>
      <c r="R2003" s="82"/>
      <c r="S2003" s="82"/>
      <c r="T2003" s="82"/>
      <c r="U2003" s="119" t="s">
        <v>2908</v>
      </c>
      <c r="V2003" s="82"/>
      <c r="W2003" s="82"/>
      <c r="X2003" s="80"/>
      <c r="Y2003" s="79"/>
      <c r="Z2003" s="79"/>
      <c r="AB2003" s="24" t="s">
        <v>294</v>
      </c>
    </row>
    <row r="2004" spans="6:28" s="77" customFormat="1" outlineLevel="5">
      <c r="F2004" s="78"/>
      <c r="G2004" s="79"/>
      <c r="H2004" s="79"/>
      <c r="I2004" s="79"/>
      <c r="J2004" s="80" t="s">
        <v>2140</v>
      </c>
      <c r="K2004" s="79"/>
      <c r="L2004" s="81">
        <v>8.11804E-2</v>
      </c>
      <c r="M2004" s="82"/>
      <c r="N2004" s="83"/>
      <c r="O2004" s="82"/>
      <c r="P2004" s="84"/>
      <c r="Q2004" s="85"/>
      <c r="R2004" s="82"/>
      <c r="S2004" s="82"/>
      <c r="T2004" s="82"/>
      <c r="U2004" s="119" t="s">
        <v>2908</v>
      </c>
      <c r="V2004" s="82"/>
      <c r="W2004" s="82"/>
      <c r="X2004" s="80"/>
      <c r="Y2004" s="79"/>
      <c r="Z2004" s="79"/>
      <c r="AB2004" s="24" t="s">
        <v>294</v>
      </c>
    </row>
    <row r="2005" spans="6:28" s="71" customFormat="1" ht="24" outlineLevel="4">
      <c r="F2005" s="17">
        <v>909</v>
      </c>
      <c r="G2005" s="18" t="s">
        <v>2906</v>
      </c>
      <c r="H2005" s="72" t="s">
        <v>4439</v>
      </c>
      <c r="I2005" s="72"/>
      <c r="J2005" s="73" t="s">
        <v>1095</v>
      </c>
      <c r="K2005" s="18" t="s">
        <v>2910</v>
      </c>
      <c r="L2005" s="74">
        <v>8.11804E-2</v>
      </c>
      <c r="M2005" s="21">
        <v>0</v>
      </c>
      <c r="N2005" s="74">
        <f>L2005*(1+M2005/100)</f>
        <v>8.11804E-2</v>
      </c>
      <c r="O2005" s="145"/>
      <c r="P2005" s="22">
        <f>N2005*O2005</f>
        <v>0</v>
      </c>
      <c r="Q2005" s="75">
        <v>1</v>
      </c>
      <c r="R2005" s="76">
        <f>N2005*Q2005</f>
        <v>8.11804E-2</v>
      </c>
      <c r="S2005" s="75"/>
      <c r="T2005" s="76">
        <f>N2005*S2005</f>
        <v>0</v>
      </c>
      <c r="U2005" s="22">
        <v>21</v>
      </c>
      <c r="V2005" s="22">
        <f>P2005*(U2005/100)</f>
        <v>0</v>
      </c>
      <c r="W2005" s="22">
        <f>P2005+V2005</f>
        <v>0</v>
      </c>
      <c r="X2005" s="73"/>
      <c r="Y2005" s="72" t="s">
        <v>3135</v>
      </c>
      <c r="Z2005" s="72" t="s">
        <v>2927</v>
      </c>
      <c r="AA2005" s="143" t="s">
        <v>295</v>
      </c>
      <c r="AB2005" s="24" t="s">
        <v>294</v>
      </c>
    </row>
    <row r="2006" spans="6:28" s="77" customFormat="1" outlineLevel="5">
      <c r="F2006" s="78"/>
      <c r="G2006" s="79"/>
      <c r="H2006" s="79"/>
      <c r="I2006" s="79"/>
      <c r="J2006" s="80" t="s">
        <v>2140</v>
      </c>
      <c r="K2006" s="79"/>
      <c r="L2006" s="81">
        <v>8.11804E-2</v>
      </c>
      <c r="M2006" s="82"/>
      <c r="N2006" s="83"/>
      <c r="O2006" s="82"/>
      <c r="P2006" s="84"/>
      <c r="Q2006" s="85"/>
      <c r="R2006" s="82"/>
      <c r="S2006" s="82"/>
      <c r="T2006" s="82"/>
      <c r="U2006" s="119" t="s">
        <v>2908</v>
      </c>
      <c r="V2006" s="82"/>
      <c r="W2006" s="82"/>
      <c r="X2006" s="80"/>
      <c r="Y2006" s="79"/>
      <c r="Z2006" s="79"/>
      <c r="AB2006" s="24" t="s">
        <v>294</v>
      </c>
    </row>
    <row r="2007" spans="6:28" s="71" customFormat="1" outlineLevel="4">
      <c r="F2007" s="17">
        <v>910</v>
      </c>
      <c r="G2007" s="18" t="s">
        <v>2906</v>
      </c>
      <c r="H2007" s="72" t="s">
        <v>2989</v>
      </c>
      <c r="I2007" s="72"/>
      <c r="J2007" s="73" t="s">
        <v>899</v>
      </c>
      <c r="K2007" s="18" t="s">
        <v>2910</v>
      </c>
      <c r="L2007" s="74">
        <v>0.21366999999999997</v>
      </c>
      <c r="M2007" s="21">
        <v>0</v>
      </c>
      <c r="N2007" s="74">
        <f>L2007*(1+M2007/100)</f>
        <v>0.21366999999999997</v>
      </c>
      <c r="O2007" s="145"/>
      <c r="P2007" s="22">
        <f>N2007*O2007</f>
        <v>0</v>
      </c>
      <c r="Q2007" s="75"/>
      <c r="R2007" s="76">
        <f>N2007*Q2007</f>
        <v>0</v>
      </c>
      <c r="S2007" s="75"/>
      <c r="T2007" s="76">
        <f>N2007*S2007</f>
        <v>0</v>
      </c>
      <c r="U2007" s="22">
        <v>21</v>
      </c>
      <c r="V2007" s="22">
        <f>P2007*(U2007/100)</f>
        <v>0</v>
      </c>
      <c r="W2007" s="22">
        <f>P2007+V2007</f>
        <v>0</v>
      </c>
      <c r="X2007" s="73"/>
      <c r="Y2007" s="72" t="s">
        <v>3135</v>
      </c>
      <c r="Z2007" s="72" t="s">
        <v>2927</v>
      </c>
      <c r="AA2007" s="143" t="s">
        <v>295</v>
      </c>
      <c r="AB2007" s="24" t="s">
        <v>294</v>
      </c>
    </row>
    <row r="2008" spans="6:28" s="77" customFormat="1" outlineLevel="5">
      <c r="F2008" s="78"/>
      <c r="G2008" s="79"/>
      <c r="H2008" s="79"/>
      <c r="I2008" s="79"/>
      <c r="J2008" s="80" t="s">
        <v>2007</v>
      </c>
      <c r="K2008" s="79"/>
      <c r="L2008" s="81">
        <v>3.6225E-2</v>
      </c>
      <c r="M2008" s="82"/>
      <c r="N2008" s="83"/>
      <c r="O2008" s="82"/>
      <c r="P2008" s="84"/>
      <c r="Q2008" s="85"/>
      <c r="R2008" s="82"/>
      <c r="S2008" s="82"/>
      <c r="T2008" s="82"/>
      <c r="U2008" s="119" t="s">
        <v>2908</v>
      </c>
      <c r="V2008" s="82"/>
      <c r="W2008" s="82"/>
      <c r="X2008" s="80"/>
      <c r="Y2008" s="79"/>
      <c r="Z2008" s="79"/>
      <c r="AB2008" s="24" t="s">
        <v>294</v>
      </c>
    </row>
    <row r="2009" spans="6:28" s="77" customFormat="1" outlineLevel="5">
      <c r="F2009" s="78"/>
      <c r="G2009" s="79"/>
      <c r="H2009" s="79"/>
      <c r="I2009" s="79"/>
      <c r="J2009" s="80" t="s">
        <v>2008</v>
      </c>
      <c r="K2009" s="79"/>
      <c r="L2009" s="81">
        <v>3.4845000000000001E-2</v>
      </c>
      <c r="M2009" s="82"/>
      <c r="N2009" s="83"/>
      <c r="O2009" s="82"/>
      <c r="P2009" s="84"/>
      <c r="Q2009" s="85"/>
      <c r="R2009" s="82"/>
      <c r="S2009" s="82"/>
      <c r="T2009" s="82"/>
      <c r="U2009" s="119" t="s">
        <v>2908</v>
      </c>
      <c r="V2009" s="82"/>
      <c r="W2009" s="82"/>
      <c r="X2009" s="80"/>
      <c r="Y2009" s="79"/>
      <c r="Z2009" s="79"/>
      <c r="AB2009" s="24" t="s">
        <v>294</v>
      </c>
    </row>
    <row r="2010" spans="6:28" s="77" customFormat="1" outlineLevel="5">
      <c r="F2010" s="78"/>
      <c r="G2010" s="79"/>
      <c r="H2010" s="79"/>
      <c r="I2010" s="79"/>
      <c r="J2010" s="80" t="s">
        <v>2000</v>
      </c>
      <c r="K2010" s="79"/>
      <c r="L2010" s="81">
        <v>3.3349999999999998E-2</v>
      </c>
      <c r="M2010" s="82"/>
      <c r="N2010" s="83"/>
      <c r="O2010" s="82"/>
      <c r="P2010" s="84"/>
      <c r="Q2010" s="85"/>
      <c r="R2010" s="82"/>
      <c r="S2010" s="82"/>
      <c r="T2010" s="82"/>
      <c r="U2010" s="119" t="s">
        <v>2908</v>
      </c>
      <c r="V2010" s="82"/>
      <c r="W2010" s="82"/>
      <c r="X2010" s="80"/>
      <c r="Y2010" s="79"/>
      <c r="Z2010" s="79"/>
      <c r="AB2010" s="24" t="s">
        <v>294</v>
      </c>
    </row>
    <row r="2011" spans="6:28" s="77" customFormat="1" outlineLevel="5">
      <c r="F2011" s="78"/>
      <c r="G2011" s="79"/>
      <c r="H2011" s="79"/>
      <c r="I2011" s="79"/>
      <c r="J2011" s="80" t="s">
        <v>2009</v>
      </c>
      <c r="K2011" s="79"/>
      <c r="L2011" s="81">
        <v>3.2889999999999996E-2</v>
      </c>
      <c r="M2011" s="82"/>
      <c r="N2011" s="83"/>
      <c r="O2011" s="82"/>
      <c r="P2011" s="84"/>
      <c r="Q2011" s="85"/>
      <c r="R2011" s="82"/>
      <c r="S2011" s="82"/>
      <c r="T2011" s="82"/>
      <c r="U2011" s="119" t="s">
        <v>2908</v>
      </c>
      <c r="V2011" s="82"/>
      <c r="W2011" s="82"/>
      <c r="X2011" s="80"/>
      <c r="Y2011" s="79"/>
      <c r="Z2011" s="79"/>
      <c r="AB2011" s="24" t="s">
        <v>294</v>
      </c>
    </row>
    <row r="2012" spans="6:28" s="77" customFormat="1" outlineLevel="5">
      <c r="F2012" s="78"/>
      <c r="G2012" s="79"/>
      <c r="H2012" s="79"/>
      <c r="I2012" s="79"/>
      <c r="J2012" s="80" t="s">
        <v>2010</v>
      </c>
      <c r="K2012" s="79"/>
      <c r="L2012" s="81">
        <v>3.1739999999999997E-2</v>
      </c>
      <c r="M2012" s="82"/>
      <c r="N2012" s="83"/>
      <c r="O2012" s="82"/>
      <c r="P2012" s="84"/>
      <c r="Q2012" s="85"/>
      <c r="R2012" s="82"/>
      <c r="S2012" s="82"/>
      <c r="T2012" s="82"/>
      <c r="U2012" s="119" t="s">
        <v>2908</v>
      </c>
      <c r="V2012" s="82"/>
      <c r="W2012" s="82"/>
      <c r="X2012" s="80"/>
      <c r="Y2012" s="79"/>
      <c r="Z2012" s="79"/>
      <c r="AB2012" s="24" t="s">
        <v>294</v>
      </c>
    </row>
    <row r="2013" spans="6:28" s="77" customFormat="1" outlineLevel="5">
      <c r="F2013" s="78"/>
      <c r="G2013" s="79"/>
      <c r="H2013" s="79"/>
      <c r="I2013" s="79"/>
      <c r="J2013" s="80" t="s">
        <v>2011</v>
      </c>
      <c r="K2013" s="79"/>
      <c r="L2013" s="81">
        <v>8.7399999999999995E-3</v>
      </c>
      <c r="M2013" s="82"/>
      <c r="N2013" s="83"/>
      <c r="O2013" s="82"/>
      <c r="P2013" s="84"/>
      <c r="Q2013" s="85"/>
      <c r="R2013" s="82"/>
      <c r="S2013" s="82"/>
      <c r="T2013" s="82"/>
      <c r="U2013" s="119" t="s">
        <v>2908</v>
      </c>
      <c r="V2013" s="82"/>
      <c r="W2013" s="82"/>
      <c r="X2013" s="80"/>
      <c r="Y2013" s="79"/>
      <c r="Z2013" s="79"/>
      <c r="AB2013" s="24" t="s">
        <v>294</v>
      </c>
    </row>
    <row r="2014" spans="6:28" s="77" customFormat="1" outlineLevel="5">
      <c r="F2014" s="78"/>
      <c r="G2014" s="79"/>
      <c r="H2014" s="79"/>
      <c r="I2014" s="79"/>
      <c r="J2014" s="80" t="s">
        <v>2073</v>
      </c>
      <c r="K2014" s="79"/>
      <c r="L2014" s="81">
        <v>3.5879999999999995E-2</v>
      </c>
      <c r="M2014" s="82"/>
      <c r="N2014" s="83"/>
      <c r="O2014" s="82"/>
      <c r="P2014" s="84"/>
      <c r="Q2014" s="85"/>
      <c r="R2014" s="82"/>
      <c r="S2014" s="82"/>
      <c r="T2014" s="82"/>
      <c r="U2014" s="119" t="s">
        <v>2908</v>
      </c>
      <c r="V2014" s="82"/>
      <c r="W2014" s="82"/>
      <c r="X2014" s="80"/>
      <c r="Y2014" s="79"/>
      <c r="Z2014" s="79"/>
      <c r="AB2014" s="24" t="s">
        <v>294</v>
      </c>
    </row>
    <row r="2015" spans="6:28" s="71" customFormat="1" outlineLevel="4">
      <c r="F2015" s="17">
        <v>911</v>
      </c>
      <c r="G2015" s="18" t="s">
        <v>2929</v>
      </c>
      <c r="H2015" s="72" t="s">
        <v>4323</v>
      </c>
      <c r="I2015" s="72"/>
      <c r="J2015" s="73" t="s">
        <v>1606</v>
      </c>
      <c r="K2015" s="18" t="s">
        <v>2935</v>
      </c>
      <c r="L2015" s="74">
        <v>8.9136000000000006</v>
      </c>
      <c r="M2015" s="21"/>
      <c r="N2015" s="74">
        <f>L2015*(1+M2015/100)</f>
        <v>8.9136000000000006</v>
      </c>
      <c r="O2015" s="145"/>
      <c r="P2015" s="22">
        <f>N2015*O2015</f>
        <v>0</v>
      </c>
      <c r="Q2015" s="75">
        <v>8.0000000000000007E-5</v>
      </c>
      <c r="R2015" s="76">
        <f>N2015*Q2015</f>
        <v>7.1308800000000007E-4</v>
      </c>
      <c r="S2015" s="75"/>
      <c r="T2015" s="76">
        <f>N2015*S2015</f>
        <v>0</v>
      </c>
      <c r="U2015" s="22">
        <v>21</v>
      </c>
      <c r="V2015" s="22">
        <f>P2015*(U2015/100)</f>
        <v>0</v>
      </c>
      <c r="W2015" s="22">
        <f>P2015+V2015</f>
        <v>0</v>
      </c>
      <c r="X2015" s="73"/>
      <c r="Y2015" s="72" t="s">
        <v>3135</v>
      </c>
      <c r="Z2015" s="72" t="s">
        <v>2927</v>
      </c>
      <c r="AA2015" s="143" t="s">
        <v>296</v>
      </c>
      <c r="AB2015" s="24" t="s">
        <v>294</v>
      </c>
    </row>
    <row r="2016" spans="6:28" s="77" customFormat="1" outlineLevel="5">
      <c r="F2016" s="78"/>
      <c r="G2016" s="79"/>
      <c r="H2016" s="79"/>
      <c r="I2016" s="79"/>
      <c r="J2016" s="80" t="s">
        <v>4463</v>
      </c>
      <c r="K2016" s="79"/>
      <c r="L2016" s="81">
        <v>0</v>
      </c>
      <c r="M2016" s="82"/>
      <c r="N2016" s="83"/>
      <c r="O2016" s="82"/>
      <c r="P2016" s="84"/>
      <c r="Q2016" s="85"/>
      <c r="R2016" s="82"/>
      <c r="S2016" s="82"/>
      <c r="T2016" s="82"/>
      <c r="U2016" s="119" t="s">
        <v>2908</v>
      </c>
      <c r="V2016" s="82"/>
      <c r="W2016" s="82"/>
      <c r="X2016" s="80"/>
      <c r="Y2016" s="79"/>
      <c r="Z2016" s="79"/>
      <c r="AB2016" s="24" t="s">
        <v>294</v>
      </c>
    </row>
    <row r="2017" spans="6:28" s="77" customFormat="1" outlineLevel="5">
      <c r="F2017" s="78"/>
      <c r="G2017" s="79"/>
      <c r="H2017" s="79"/>
      <c r="I2017" s="79"/>
      <c r="J2017" s="80" t="s">
        <v>2476</v>
      </c>
      <c r="K2017" s="79"/>
      <c r="L2017" s="81">
        <v>5.6880000000000006</v>
      </c>
      <c r="M2017" s="82"/>
      <c r="N2017" s="83"/>
      <c r="O2017" s="82"/>
      <c r="P2017" s="84"/>
      <c r="Q2017" s="85"/>
      <c r="R2017" s="82"/>
      <c r="S2017" s="82"/>
      <c r="T2017" s="82"/>
      <c r="U2017" s="119" t="s">
        <v>2908</v>
      </c>
      <c r="V2017" s="82"/>
      <c r="W2017" s="82"/>
      <c r="X2017" s="80"/>
      <c r="Y2017" s="79"/>
      <c r="Z2017" s="79"/>
      <c r="AB2017" s="24" t="s">
        <v>294</v>
      </c>
    </row>
    <row r="2018" spans="6:28" s="77" customFormat="1" outlineLevel="5">
      <c r="F2018" s="78"/>
      <c r="G2018" s="79"/>
      <c r="H2018" s="79"/>
      <c r="I2018" s="79"/>
      <c r="J2018" s="80" t="s">
        <v>3269</v>
      </c>
      <c r="K2018" s="79"/>
      <c r="L2018" s="81">
        <v>0</v>
      </c>
      <c r="M2018" s="82"/>
      <c r="N2018" s="83"/>
      <c r="O2018" s="82"/>
      <c r="P2018" s="84"/>
      <c r="Q2018" s="85"/>
      <c r="R2018" s="82"/>
      <c r="S2018" s="82"/>
      <c r="T2018" s="82"/>
      <c r="U2018" s="119" t="s">
        <v>2908</v>
      </c>
      <c r="V2018" s="82"/>
      <c r="W2018" s="82"/>
      <c r="X2018" s="80"/>
      <c r="Y2018" s="79"/>
      <c r="Z2018" s="79"/>
      <c r="AB2018" s="24" t="s">
        <v>294</v>
      </c>
    </row>
    <row r="2019" spans="6:28" s="77" customFormat="1" outlineLevel="5">
      <c r="F2019" s="78"/>
      <c r="G2019" s="79"/>
      <c r="H2019" s="79"/>
      <c r="I2019" s="79"/>
      <c r="J2019" s="80" t="s">
        <v>2688</v>
      </c>
      <c r="K2019" s="79"/>
      <c r="L2019" s="81">
        <v>3.2256</v>
      </c>
      <c r="M2019" s="82"/>
      <c r="N2019" s="83"/>
      <c r="O2019" s="82"/>
      <c r="P2019" s="84"/>
      <c r="Q2019" s="85"/>
      <c r="R2019" s="82"/>
      <c r="S2019" s="82"/>
      <c r="T2019" s="82"/>
      <c r="U2019" s="119" t="s">
        <v>2908</v>
      </c>
      <c r="V2019" s="82"/>
      <c r="W2019" s="82"/>
      <c r="X2019" s="80"/>
      <c r="Y2019" s="79"/>
      <c r="Z2019" s="79"/>
      <c r="AB2019" s="24" t="s">
        <v>294</v>
      </c>
    </row>
    <row r="2020" spans="6:28" s="71" customFormat="1" outlineLevel="4">
      <c r="F2020" s="17">
        <v>912</v>
      </c>
      <c r="G2020" s="18" t="s">
        <v>2929</v>
      </c>
      <c r="H2020" s="72" t="s">
        <v>3308</v>
      </c>
      <c r="I2020" s="72"/>
      <c r="J2020" s="73" t="s">
        <v>1648</v>
      </c>
      <c r="K2020" s="18" t="s">
        <v>2935</v>
      </c>
      <c r="L2020" s="74">
        <v>8.9136000000000006</v>
      </c>
      <c r="M2020" s="21">
        <v>0</v>
      </c>
      <c r="N2020" s="74">
        <f>L2020*(1+M2020/100)</f>
        <v>8.9136000000000006</v>
      </c>
      <c r="O2020" s="145"/>
      <c r="P2020" s="22">
        <f>N2020*O2020</f>
        <v>0</v>
      </c>
      <c r="Q2020" s="75">
        <v>5.8E-4</v>
      </c>
      <c r="R2020" s="76">
        <f>N2020*Q2020</f>
        <v>5.1698880000000001E-3</v>
      </c>
      <c r="S2020" s="75"/>
      <c r="T2020" s="76">
        <f>N2020*S2020</f>
        <v>0</v>
      </c>
      <c r="U2020" s="22">
        <v>21</v>
      </c>
      <c r="V2020" s="22">
        <f>P2020*(U2020/100)</f>
        <v>0</v>
      </c>
      <c r="W2020" s="22">
        <f>P2020+V2020</f>
        <v>0</v>
      </c>
      <c r="X2020" s="73"/>
      <c r="Y2020" s="72" t="s">
        <v>3135</v>
      </c>
      <c r="Z2020" s="72" t="s">
        <v>2927</v>
      </c>
      <c r="AA2020" s="143" t="s">
        <v>295</v>
      </c>
      <c r="AB2020" s="24" t="s">
        <v>294</v>
      </c>
    </row>
    <row r="2021" spans="6:28" s="71" customFormat="1" outlineLevel="4">
      <c r="F2021" s="17">
        <v>913</v>
      </c>
      <c r="G2021" s="18" t="s">
        <v>2929</v>
      </c>
      <c r="H2021" s="72" t="s">
        <v>1748</v>
      </c>
      <c r="I2021" s="72"/>
      <c r="J2021" s="73" t="s">
        <v>1051</v>
      </c>
      <c r="K2021" s="18" t="s">
        <v>2935</v>
      </c>
      <c r="L2021" s="74">
        <v>8.9136000000000006</v>
      </c>
      <c r="M2021" s="21">
        <v>0</v>
      </c>
      <c r="N2021" s="74">
        <f>L2021*(1+M2021/100)</f>
        <v>8.9136000000000006</v>
      </c>
      <c r="O2021" s="145"/>
      <c r="P2021" s="22">
        <f>N2021*O2021</f>
        <v>0</v>
      </c>
      <c r="Q2021" s="75">
        <v>1.2E-4</v>
      </c>
      <c r="R2021" s="76">
        <f>N2021*Q2021</f>
        <v>1.069632E-3</v>
      </c>
      <c r="S2021" s="75"/>
      <c r="T2021" s="76">
        <f>N2021*S2021</f>
        <v>0</v>
      </c>
      <c r="U2021" s="22">
        <v>21</v>
      </c>
      <c r="V2021" s="22">
        <f>P2021*(U2021/100)</f>
        <v>0</v>
      </c>
      <c r="W2021" s="22">
        <f>P2021+V2021</f>
        <v>0</v>
      </c>
      <c r="X2021" s="73"/>
      <c r="Y2021" s="72" t="s">
        <v>3135</v>
      </c>
      <c r="Z2021" s="72" t="s">
        <v>2927</v>
      </c>
      <c r="AA2021" s="143" t="s">
        <v>295</v>
      </c>
      <c r="AB2021" s="24" t="s">
        <v>294</v>
      </c>
    </row>
    <row r="2022" spans="6:28" s="71" customFormat="1" outlineLevel="4">
      <c r="F2022" s="17">
        <v>914</v>
      </c>
      <c r="G2022" s="18" t="s">
        <v>2929</v>
      </c>
      <c r="H2022" s="72" t="s">
        <v>4153</v>
      </c>
      <c r="I2022" s="72"/>
      <c r="J2022" s="73" t="s">
        <v>1636</v>
      </c>
      <c r="K2022" s="18" t="s">
        <v>3000</v>
      </c>
      <c r="L2022" s="74">
        <v>13</v>
      </c>
      <c r="M2022" s="21">
        <v>0</v>
      </c>
      <c r="N2022" s="74">
        <f>L2022*(1+M2022/100)</f>
        <v>13</v>
      </c>
      <c r="O2022" s="145"/>
      <c r="P2022" s="22">
        <f>N2022*O2022</f>
        <v>0</v>
      </c>
      <c r="Q2022" s="75">
        <v>2.2899999999999999E-3</v>
      </c>
      <c r="R2022" s="76">
        <f>N2022*Q2022</f>
        <v>2.9769999999999998E-2</v>
      </c>
      <c r="S2022" s="75"/>
      <c r="T2022" s="76">
        <f>N2022*S2022</f>
        <v>0</v>
      </c>
      <c r="U2022" s="22">
        <v>21</v>
      </c>
      <c r="V2022" s="22">
        <f>P2022*(U2022/100)</f>
        <v>0</v>
      </c>
      <c r="W2022" s="22">
        <f>P2022+V2022</f>
        <v>0</v>
      </c>
      <c r="X2022" s="73"/>
      <c r="Y2022" s="72" t="s">
        <v>3135</v>
      </c>
      <c r="Z2022" s="72" t="s">
        <v>2927</v>
      </c>
      <c r="AA2022" s="143" t="s">
        <v>296</v>
      </c>
      <c r="AB2022" s="24" t="s">
        <v>294</v>
      </c>
    </row>
    <row r="2023" spans="6:28" s="71" customFormat="1" outlineLevel="4">
      <c r="F2023" s="17">
        <v>915</v>
      </c>
      <c r="G2023" s="18" t="s">
        <v>2906</v>
      </c>
      <c r="H2023" s="72" t="s">
        <v>3715</v>
      </c>
      <c r="I2023" s="72"/>
      <c r="J2023" s="73" t="s">
        <v>2264</v>
      </c>
      <c r="K2023" s="18" t="s">
        <v>3000</v>
      </c>
      <c r="L2023" s="74">
        <v>13</v>
      </c>
      <c r="M2023" s="21">
        <v>0</v>
      </c>
      <c r="N2023" s="74">
        <f>L2023*(1+M2023/100)</f>
        <v>13</v>
      </c>
      <c r="O2023" s="145"/>
      <c r="P2023" s="22">
        <f>N2023*O2023</f>
        <v>0</v>
      </c>
      <c r="Q2023" s="75">
        <v>4.4999999999999998E-2</v>
      </c>
      <c r="R2023" s="76">
        <f>N2023*Q2023</f>
        <v>0.58499999999999996</v>
      </c>
      <c r="S2023" s="75"/>
      <c r="T2023" s="76">
        <f>N2023*S2023</f>
        <v>0</v>
      </c>
      <c r="U2023" s="22">
        <v>21</v>
      </c>
      <c r="V2023" s="22">
        <f>P2023*(U2023/100)</f>
        <v>0</v>
      </c>
      <c r="W2023" s="22">
        <f>P2023+V2023</f>
        <v>0</v>
      </c>
      <c r="X2023" s="73"/>
      <c r="Y2023" s="72" t="s">
        <v>3135</v>
      </c>
      <c r="Z2023" s="72" t="s">
        <v>2927</v>
      </c>
      <c r="AA2023" s="143" t="s">
        <v>296</v>
      </c>
      <c r="AB2023" s="24" t="s">
        <v>294</v>
      </c>
    </row>
    <row r="2024" spans="6:28" s="71" customFormat="1" outlineLevel="4">
      <c r="F2024" s="17">
        <v>916</v>
      </c>
      <c r="G2024" s="18" t="s">
        <v>2929</v>
      </c>
      <c r="H2024" s="72" t="s">
        <v>1740</v>
      </c>
      <c r="I2024" s="72"/>
      <c r="J2024" s="73" t="s">
        <v>1561</v>
      </c>
      <c r="K2024" s="18" t="s">
        <v>2935</v>
      </c>
      <c r="L2024" s="74">
        <v>0.624</v>
      </c>
      <c r="M2024" s="21"/>
      <c r="N2024" s="74">
        <f>L2024*(1+M2024/100)</f>
        <v>0.624</v>
      </c>
      <c r="O2024" s="145"/>
      <c r="P2024" s="22">
        <f>N2024*O2024</f>
        <v>0</v>
      </c>
      <c r="Q2024" s="75">
        <v>4.743E-2</v>
      </c>
      <c r="R2024" s="76">
        <f>N2024*Q2024</f>
        <v>2.9596319999999999E-2</v>
      </c>
      <c r="S2024" s="75"/>
      <c r="T2024" s="76">
        <f>N2024*S2024</f>
        <v>0</v>
      </c>
      <c r="U2024" s="22">
        <v>21</v>
      </c>
      <c r="V2024" s="22">
        <f>P2024*(U2024/100)</f>
        <v>0</v>
      </c>
      <c r="W2024" s="22">
        <f>P2024+V2024</f>
        <v>0</v>
      </c>
      <c r="X2024" s="73"/>
      <c r="Y2024" s="72" t="s">
        <v>3135</v>
      </c>
      <c r="Z2024" s="72" t="s">
        <v>2927</v>
      </c>
      <c r="AA2024" s="143" t="s">
        <v>295</v>
      </c>
      <c r="AB2024" s="24" t="s">
        <v>294</v>
      </c>
    </row>
    <row r="2025" spans="6:28" s="77" customFormat="1" outlineLevel="5">
      <c r="F2025" s="78"/>
      <c r="G2025" s="79"/>
      <c r="H2025" s="79"/>
      <c r="I2025" s="79"/>
      <c r="J2025" s="80" t="s">
        <v>4432</v>
      </c>
      <c r="K2025" s="79"/>
      <c r="L2025" s="81">
        <v>0.624</v>
      </c>
      <c r="M2025" s="82"/>
      <c r="N2025" s="83"/>
      <c r="O2025" s="82"/>
      <c r="P2025" s="84"/>
      <c r="Q2025" s="85"/>
      <c r="R2025" s="82"/>
      <c r="S2025" s="82"/>
      <c r="T2025" s="82"/>
      <c r="U2025" s="119" t="s">
        <v>2908</v>
      </c>
      <c r="V2025" s="82"/>
      <c r="W2025" s="82"/>
      <c r="X2025" s="80"/>
      <c r="Y2025" s="79"/>
      <c r="Z2025" s="79"/>
      <c r="AB2025" s="24" t="s">
        <v>294</v>
      </c>
    </row>
    <row r="2026" spans="6:28" s="71" customFormat="1" outlineLevel="4">
      <c r="F2026" s="17">
        <v>917</v>
      </c>
      <c r="G2026" s="18" t="s">
        <v>2906</v>
      </c>
      <c r="H2026" s="72" t="s">
        <v>1659</v>
      </c>
      <c r="I2026" s="72"/>
      <c r="J2026" s="73" t="s">
        <v>1440</v>
      </c>
      <c r="K2026" s="18" t="s">
        <v>2935</v>
      </c>
      <c r="L2026" s="74">
        <v>0.624</v>
      </c>
      <c r="M2026" s="21">
        <v>0</v>
      </c>
      <c r="N2026" s="74">
        <f>L2026*(1+M2026/100)</f>
        <v>0.624</v>
      </c>
      <c r="O2026" s="145"/>
      <c r="P2026" s="22">
        <f>N2026*O2026</f>
        <v>0</v>
      </c>
      <c r="Q2026" s="75">
        <v>1.5100000000000001E-3</v>
      </c>
      <c r="R2026" s="76">
        <f>N2026*Q2026</f>
        <v>9.4224E-4</v>
      </c>
      <c r="S2026" s="75"/>
      <c r="T2026" s="76">
        <f>N2026*S2026</f>
        <v>0</v>
      </c>
      <c r="U2026" s="22">
        <v>21</v>
      </c>
      <c r="V2026" s="22">
        <f>P2026*(U2026/100)</f>
        <v>0</v>
      </c>
      <c r="W2026" s="22">
        <f>P2026+V2026</f>
        <v>0</v>
      </c>
      <c r="X2026" s="73"/>
      <c r="Y2026" s="72" t="s">
        <v>3135</v>
      </c>
      <c r="Z2026" s="72" t="s">
        <v>2927</v>
      </c>
      <c r="AA2026" s="143" t="s">
        <v>295</v>
      </c>
      <c r="AB2026" s="24" t="s">
        <v>294</v>
      </c>
    </row>
    <row r="2027" spans="6:28" s="71" customFormat="1" outlineLevel="4">
      <c r="F2027" s="17">
        <v>918</v>
      </c>
      <c r="G2027" s="18" t="s">
        <v>2929</v>
      </c>
      <c r="H2027" s="72" t="s">
        <v>4158</v>
      </c>
      <c r="I2027" s="72"/>
      <c r="J2027" s="73" t="s">
        <v>804</v>
      </c>
      <c r="K2027" s="18" t="s">
        <v>2935</v>
      </c>
      <c r="L2027" s="74">
        <v>11.61</v>
      </c>
      <c r="M2027" s="21">
        <v>0</v>
      </c>
      <c r="N2027" s="74">
        <f>L2027*(1+M2027/100)</f>
        <v>11.61</v>
      </c>
      <c r="O2027" s="145"/>
      <c r="P2027" s="22">
        <f>N2027*O2027</f>
        <v>0</v>
      </c>
      <c r="Q2027" s="75"/>
      <c r="R2027" s="76">
        <f>N2027*Q2027</f>
        <v>0</v>
      </c>
      <c r="S2027" s="75"/>
      <c r="T2027" s="76">
        <f>N2027*S2027</f>
        <v>0</v>
      </c>
      <c r="U2027" s="22">
        <v>21</v>
      </c>
      <c r="V2027" s="22">
        <f>P2027*(U2027/100)</f>
        <v>0</v>
      </c>
      <c r="W2027" s="22">
        <f>P2027+V2027</f>
        <v>0</v>
      </c>
      <c r="X2027" s="73"/>
      <c r="Y2027" s="72" t="s">
        <v>3135</v>
      </c>
      <c r="Z2027" s="72" t="s">
        <v>2927</v>
      </c>
      <c r="AA2027" s="143" t="s">
        <v>296</v>
      </c>
      <c r="AB2027" s="24" t="s">
        <v>294</v>
      </c>
    </row>
    <row r="2028" spans="6:28" s="71" customFormat="1" ht="24" outlineLevel="4">
      <c r="F2028" s="17">
        <v>919</v>
      </c>
      <c r="G2028" s="18" t="s">
        <v>2929</v>
      </c>
      <c r="H2028" s="72" t="s">
        <v>2990</v>
      </c>
      <c r="I2028" s="72"/>
      <c r="J2028" s="73" t="s">
        <v>592</v>
      </c>
      <c r="K2028" s="18" t="s">
        <v>2935</v>
      </c>
      <c r="L2028" s="74">
        <v>2.4000000000000004</v>
      </c>
      <c r="M2028" s="21">
        <v>0</v>
      </c>
      <c r="N2028" s="74">
        <f>L2028*(1+M2028/100)</f>
        <v>2.4000000000000004</v>
      </c>
      <c r="O2028" s="145"/>
      <c r="P2028" s="22">
        <f>N2028*O2028</f>
        <v>0</v>
      </c>
      <c r="Q2028" s="75"/>
      <c r="R2028" s="76">
        <f>N2028*Q2028</f>
        <v>0</v>
      </c>
      <c r="S2028" s="75"/>
      <c r="T2028" s="76">
        <f>N2028*S2028</f>
        <v>0</v>
      </c>
      <c r="U2028" s="22">
        <v>21</v>
      </c>
      <c r="V2028" s="22">
        <f>P2028*(U2028/100)</f>
        <v>0</v>
      </c>
      <c r="W2028" s="22">
        <f>P2028+V2028</f>
        <v>0</v>
      </c>
      <c r="X2028" s="73"/>
      <c r="Y2028" s="72" t="s">
        <v>3135</v>
      </c>
      <c r="Z2028" s="72" t="s">
        <v>2927</v>
      </c>
      <c r="AA2028" s="143" t="s">
        <v>295</v>
      </c>
      <c r="AB2028" s="24" t="s">
        <v>294</v>
      </c>
    </row>
    <row r="2029" spans="6:28" s="77" customFormat="1" outlineLevel="5">
      <c r="F2029" s="78"/>
      <c r="G2029" s="79"/>
      <c r="H2029" s="79"/>
      <c r="I2029" s="79"/>
      <c r="J2029" s="80" t="s">
        <v>3349</v>
      </c>
      <c r="K2029" s="79"/>
      <c r="L2029" s="81">
        <v>2.4000000000000004</v>
      </c>
      <c r="M2029" s="82"/>
      <c r="N2029" s="83"/>
      <c r="O2029" s="82"/>
      <c r="P2029" s="84"/>
      <c r="Q2029" s="85"/>
      <c r="R2029" s="82"/>
      <c r="S2029" s="82"/>
      <c r="T2029" s="82"/>
      <c r="U2029" s="119" t="s">
        <v>2908</v>
      </c>
      <c r="V2029" s="82"/>
      <c r="W2029" s="82"/>
      <c r="X2029" s="80"/>
      <c r="Y2029" s="79"/>
      <c r="Z2029" s="79"/>
      <c r="AB2029" s="24" t="s">
        <v>294</v>
      </c>
    </row>
    <row r="2030" spans="6:28" s="71" customFormat="1" outlineLevel="4">
      <c r="F2030" s="17">
        <v>920</v>
      </c>
      <c r="G2030" s="18" t="s">
        <v>2929</v>
      </c>
      <c r="H2030" s="72" t="s">
        <v>4170</v>
      </c>
      <c r="I2030" s="72"/>
      <c r="J2030" s="73" t="s">
        <v>1304</v>
      </c>
      <c r="K2030" s="18" t="s">
        <v>2935</v>
      </c>
      <c r="L2030" s="74">
        <v>4.7780000000000005</v>
      </c>
      <c r="M2030" s="21">
        <v>0</v>
      </c>
      <c r="N2030" s="74">
        <f>L2030*(1+M2030/100)</f>
        <v>4.7780000000000005</v>
      </c>
      <c r="O2030" s="145"/>
      <c r="P2030" s="22">
        <f>N2030*O2030</f>
        <v>0</v>
      </c>
      <c r="Q2030" s="75">
        <v>9.3999999999999997E-4</v>
      </c>
      <c r="R2030" s="76">
        <f>N2030*Q2030</f>
        <v>4.49132E-3</v>
      </c>
      <c r="S2030" s="75"/>
      <c r="T2030" s="76">
        <f>N2030*S2030</f>
        <v>0</v>
      </c>
      <c r="U2030" s="22">
        <v>21</v>
      </c>
      <c r="V2030" s="22">
        <f>P2030*(U2030/100)</f>
        <v>0</v>
      </c>
      <c r="W2030" s="22">
        <f>P2030+V2030</f>
        <v>0</v>
      </c>
      <c r="X2030" s="73"/>
      <c r="Y2030" s="72" t="s">
        <v>3135</v>
      </c>
      <c r="Z2030" s="72" t="s">
        <v>2927</v>
      </c>
      <c r="AA2030" s="143" t="s">
        <v>296</v>
      </c>
      <c r="AB2030" s="24" t="s">
        <v>294</v>
      </c>
    </row>
    <row r="2031" spans="6:28" s="77" customFormat="1" outlineLevel="5">
      <c r="F2031" s="78"/>
      <c r="G2031" s="79"/>
      <c r="H2031" s="79"/>
      <c r="I2031" s="79"/>
      <c r="J2031" s="80" t="s">
        <v>3349</v>
      </c>
      <c r="K2031" s="79"/>
      <c r="L2031" s="81">
        <v>2.4000000000000004</v>
      </c>
      <c r="M2031" s="82"/>
      <c r="N2031" s="83"/>
      <c r="O2031" s="82"/>
      <c r="P2031" s="84"/>
      <c r="Q2031" s="85"/>
      <c r="R2031" s="82"/>
      <c r="S2031" s="82"/>
      <c r="T2031" s="82"/>
      <c r="U2031" s="119" t="s">
        <v>2908</v>
      </c>
      <c r="V2031" s="82"/>
      <c r="W2031" s="82"/>
      <c r="X2031" s="80"/>
      <c r="Y2031" s="79"/>
      <c r="Z2031" s="79"/>
      <c r="AB2031" s="24" t="s">
        <v>294</v>
      </c>
    </row>
    <row r="2032" spans="6:28" s="77" customFormat="1" outlineLevel="5">
      <c r="F2032" s="78"/>
      <c r="G2032" s="79"/>
      <c r="H2032" s="79"/>
      <c r="I2032" s="79"/>
      <c r="J2032" s="80" t="s">
        <v>1816</v>
      </c>
      <c r="K2032" s="79"/>
      <c r="L2032" s="81">
        <v>2.3779999999999997</v>
      </c>
      <c r="M2032" s="82"/>
      <c r="N2032" s="83"/>
      <c r="O2032" s="82"/>
      <c r="P2032" s="84"/>
      <c r="Q2032" s="85"/>
      <c r="R2032" s="82"/>
      <c r="S2032" s="82"/>
      <c r="T2032" s="82"/>
      <c r="U2032" s="119" t="s">
        <v>2908</v>
      </c>
      <c r="V2032" s="82"/>
      <c r="W2032" s="82"/>
      <c r="X2032" s="80"/>
      <c r="Y2032" s="79"/>
      <c r="Z2032" s="79"/>
      <c r="AB2032" s="24" t="s">
        <v>294</v>
      </c>
    </row>
    <row r="2033" spans="6:28" s="71" customFormat="1" outlineLevel="4">
      <c r="F2033" s="17">
        <v>921</v>
      </c>
      <c r="G2033" s="18" t="s">
        <v>2929</v>
      </c>
      <c r="H2033" s="72" t="s">
        <v>4171</v>
      </c>
      <c r="I2033" s="72"/>
      <c r="J2033" s="73" t="s">
        <v>1848</v>
      </c>
      <c r="K2033" s="18" t="s">
        <v>2935</v>
      </c>
      <c r="L2033" s="74">
        <v>4.7780000000000005</v>
      </c>
      <c r="M2033" s="21">
        <v>0</v>
      </c>
      <c r="N2033" s="74">
        <f>L2033*(1+M2033/100)</f>
        <v>4.7780000000000005</v>
      </c>
      <c r="O2033" s="145"/>
      <c r="P2033" s="22">
        <f>N2033*O2033</f>
        <v>0</v>
      </c>
      <c r="Q2033" s="75">
        <v>1.7330000000000002E-2</v>
      </c>
      <c r="R2033" s="76">
        <f>N2033*Q2033</f>
        <v>8.2802740000000014E-2</v>
      </c>
      <c r="S2033" s="75"/>
      <c r="T2033" s="76">
        <f>N2033*S2033</f>
        <v>0</v>
      </c>
      <c r="U2033" s="22">
        <v>21</v>
      </c>
      <c r="V2033" s="22">
        <f>P2033*(U2033/100)</f>
        <v>0</v>
      </c>
      <c r="W2033" s="22">
        <f>P2033+V2033</f>
        <v>0</v>
      </c>
      <c r="X2033" s="73"/>
      <c r="Y2033" s="72" t="s">
        <v>3135</v>
      </c>
      <c r="Z2033" s="72" t="s">
        <v>2927</v>
      </c>
      <c r="AA2033" s="143" t="s">
        <v>296</v>
      </c>
      <c r="AB2033" s="24" t="s">
        <v>294</v>
      </c>
    </row>
    <row r="2034" spans="6:28" s="71" customFormat="1" outlineLevel="4">
      <c r="F2034" s="17">
        <v>922</v>
      </c>
      <c r="G2034" s="18" t="s">
        <v>2929</v>
      </c>
      <c r="H2034" s="72" t="s">
        <v>1758</v>
      </c>
      <c r="I2034" s="72"/>
      <c r="J2034" s="73" t="s">
        <v>859</v>
      </c>
      <c r="K2034" s="18" t="s">
        <v>2935</v>
      </c>
      <c r="L2034" s="74">
        <v>4.7780000000000005</v>
      </c>
      <c r="M2034" s="21">
        <v>0</v>
      </c>
      <c r="N2034" s="74">
        <f>L2034*(1+M2034/100)</f>
        <v>4.7780000000000005</v>
      </c>
      <c r="O2034" s="145"/>
      <c r="P2034" s="22">
        <f>N2034*O2034</f>
        <v>0</v>
      </c>
      <c r="Q2034" s="75">
        <v>4.0000000000000002E-4</v>
      </c>
      <c r="R2034" s="76">
        <f>N2034*Q2034</f>
        <v>1.9112000000000003E-3</v>
      </c>
      <c r="S2034" s="75"/>
      <c r="T2034" s="76">
        <f>N2034*S2034</f>
        <v>0</v>
      </c>
      <c r="U2034" s="22">
        <v>21</v>
      </c>
      <c r="V2034" s="22">
        <f>P2034*(U2034/100)</f>
        <v>0</v>
      </c>
      <c r="W2034" s="22">
        <f>P2034+V2034</f>
        <v>0</v>
      </c>
      <c r="X2034" s="73"/>
      <c r="Y2034" s="72" t="s">
        <v>3135</v>
      </c>
      <c r="Z2034" s="72" t="s">
        <v>2927</v>
      </c>
      <c r="AA2034" s="143" t="s">
        <v>295</v>
      </c>
      <c r="AB2034" s="24" t="s">
        <v>294</v>
      </c>
    </row>
    <row r="2035" spans="6:28" s="71" customFormat="1" ht="36" outlineLevel="4">
      <c r="F2035" s="17">
        <v>923</v>
      </c>
      <c r="G2035" s="18" t="s">
        <v>2929</v>
      </c>
      <c r="H2035" s="72" t="s">
        <v>4455</v>
      </c>
      <c r="I2035" s="72"/>
      <c r="J2035" s="73" t="s">
        <v>478</v>
      </c>
      <c r="K2035" s="18" t="s">
        <v>2935</v>
      </c>
      <c r="L2035" s="74">
        <v>6.5337600000000009</v>
      </c>
      <c r="M2035" s="21">
        <v>0</v>
      </c>
      <c r="N2035" s="74">
        <f>L2035*(1+M2035/100)</f>
        <v>6.5337600000000009</v>
      </c>
      <c r="O2035" s="145"/>
      <c r="P2035" s="22">
        <f>N2035*O2035</f>
        <v>0</v>
      </c>
      <c r="Q2035" s="75">
        <v>3.5220000000000001E-2</v>
      </c>
      <c r="R2035" s="76">
        <f>N2035*Q2035</f>
        <v>0.23011902720000005</v>
      </c>
      <c r="S2035" s="75"/>
      <c r="T2035" s="76">
        <f>N2035*S2035</f>
        <v>0</v>
      </c>
      <c r="U2035" s="22">
        <v>21</v>
      </c>
      <c r="V2035" s="22">
        <f>P2035*(U2035/100)</f>
        <v>0</v>
      </c>
      <c r="W2035" s="22">
        <f>P2035+V2035</f>
        <v>0</v>
      </c>
      <c r="X2035" s="73"/>
      <c r="Y2035" s="72" t="s">
        <v>3135</v>
      </c>
      <c r="Z2035" s="72" t="s">
        <v>2927</v>
      </c>
      <c r="AA2035" s="143" t="s">
        <v>295</v>
      </c>
      <c r="AB2035" s="24" t="s">
        <v>294</v>
      </c>
    </row>
    <row r="2036" spans="6:28" s="77" customFormat="1" outlineLevel="5">
      <c r="F2036" s="78"/>
      <c r="G2036" s="79"/>
      <c r="H2036" s="79"/>
      <c r="I2036" s="79"/>
      <c r="J2036" s="80" t="s">
        <v>4485</v>
      </c>
      <c r="K2036" s="79"/>
      <c r="L2036" s="81">
        <v>2.273901</v>
      </c>
      <c r="M2036" s="82"/>
      <c r="N2036" s="83"/>
      <c r="O2036" s="82"/>
      <c r="P2036" s="84"/>
      <c r="Q2036" s="85"/>
      <c r="R2036" s="82"/>
      <c r="S2036" s="82"/>
      <c r="T2036" s="82"/>
      <c r="U2036" s="119" t="s">
        <v>2908</v>
      </c>
      <c r="V2036" s="82"/>
      <c r="W2036" s="82"/>
      <c r="X2036" s="80"/>
      <c r="Y2036" s="79"/>
      <c r="Z2036" s="79"/>
      <c r="AB2036" s="24" t="s">
        <v>294</v>
      </c>
    </row>
    <row r="2037" spans="6:28" s="77" customFormat="1" outlineLevel="5">
      <c r="F2037" s="78"/>
      <c r="G2037" s="79"/>
      <c r="H2037" s="79"/>
      <c r="I2037" s="79"/>
      <c r="J2037" s="80" t="s">
        <v>4484</v>
      </c>
      <c r="K2037" s="79"/>
      <c r="L2037" s="81">
        <v>2.1897690000000001</v>
      </c>
      <c r="M2037" s="82"/>
      <c r="N2037" s="83"/>
      <c r="O2037" s="82"/>
      <c r="P2037" s="84"/>
      <c r="Q2037" s="85"/>
      <c r="R2037" s="82"/>
      <c r="S2037" s="82"/>
      <c r="T2037" s="82"/>
      <c r="U2037" s="119" t="s">
        <v>2908</v>
      </c>
      <c r="V2037" s="82"/>
      <c r="W2037" s="82"/>
      <c r="X2037" s="80"/>
      <c r="Y2037" s="79"/>
      <c r="Z2037" s="79"/>
      <c r="AB2037" s="24" t="s">
        <v>294</v>
      </c>
    </row>
    <row r="2038" spans="6:28" s="77" customFormat="1" outlineLevel="5">
      <c r="F2038" s="78"/>
      <c r="G2038" s="79"/>
      <c r="H2038" s="79"/>
      <c r="I2038" s="79"/>
      <c r="J2038" s="80" t="s">
        <v>4483</v>
      </c>
      <c r="K2038" s="79"/>
      <c r="L2038" s="81">
        <v>2.07009</v>
      </c>
      <c r="M2038" s="82"/>
      <c r="N2038" s="83"/>
      <c r="O2038" s="82"/>
      <c r="P2038" s="84"/>
      <c r="Q2038" s="85"/>
      <c r="R2038" s="82"/>
      <c r="S2038" s="82"/>
      <c r="T2038" s="82"/>
      <c r="U2038" s="119" t="s">
        <v>2908</v>
      </c>
      <c r="V2038" s="82"/>
      <c r="W2038" s="82"/>
      <c r="X2038" s="80"/>
      <c r="Y2038" s="79"/>
      <c r="Z2038" s="79"/>
      <c r="AB2038" s="24" t="s">
        <v>294</v>
      </c>
    </row>
    <row r="2039" spans="6:28" s="120" customFormat="1" ht="12.75" customHeight="1" outlineLevel="4">
      <c r="F2039" s="121"/>
      <c r="G2039" s="122"/>
      <c r="H2039" s="122"/>
      <c r="I2039" s="122"/>
      <c r="J2039" s="123"/>
      <c r="K2039" s="122"/>
      <c r="L2039" s="124"/>
      <c r="M2039" s="125"/>
      <c r="N2039" s="124"/>
      <c r="O2039" s="125"/>
      <c r="P2039" s="126"/>
      <c r="Q2039" s="127"/>
      <c r="R2039" s="125"/>
      <c r="S2039" s="125"/>
      <c r="T2039" s="125"/>
      <c r="U2039" s="128" t="s">
        <v>2908</v>
      </c>
      <c r="V2039" s="125"/>
      <c r="W2039" s="125"/>
      <c r="X2039" s="125"/>
      <c r="Y2039" s="122"/>
      <c r="Z2039" s="122"/>
      <c r="AB2039" s="24" t="s">
        <v>294</v>
      </c>
    </row>
    <row r="2040" spans="6:28" s="120" customFormat="1" ht="12.75" customHeight="1" outlineLevel="3">
      <c r="F2040" s="121"/>
      <c r="G2040" s="122"/>
      <c r="H2040" s="122"/>
      <c r="I2040" s="122"/>
      <c r="J2040" s="123"/>
      <c r="K2040" s="122"/>
      <c r="L2040" s="124"/>
      <c r="M2040" s="125"/>
      <c r="N2040" s="124"/>
      <c r="O2040" s="125"/>
      <c r="P2040" s="126"/>
      <c r="Q2040" s="127"/>
      <c r="R2040" s="125"/>
      <c r="S2040" s="125"/>
      <c r="T2040" s="125"/>
      <c r="U2040" s="128" t="s">
        <v>2908</v>
      </c>
      <c r="V2040" s="125"/>
      <c r="W2040" s="125"/>
      <c r="X2040" s="125"/>
      <c r="Y2040" s="122"/>
      <c r="Z2040" s="122"/>
      <c r="AB2040" s="24" t="s">
        <v>294</v>
      </c>
    </row>
    <row r="2041" spans="6:28" s="51" customFormat="1" ht="18.75" customHeight="1" outlineLevel="2">
      <c r="F2041" s="52"/>
      <c r="G2041" s="53"/>
      <c r="H2041" s="54"/>
      <c r="I2041" s="54"/>
      <c r="J2041" s="54" t="s">
        <v>1865</v>
      </c>
      <c r="K2041" s="53"/>
      <c r="L2041" s="55"/>
      <c r="M2041" s="56"/>
      <c r="N2041" s="55"/>
      <c r="O2041" s="56"/>
      <c r="P2041" s="57">
        <f>SUBTOTAL(9,P2042:P2114)</f>
        <v>0</v>
      </c>
      <c r="Q2041" s="58"/>
      <c r="R2041" s="59">
        <f>SUBTOTAL(9,R2042:R2114)</f>
        <v>2.5071701999999996</v>
      </c>
      <c r="S2041" s="56"/>
      <c r="T2041" s="59">
        <f>SUBTOTAL(9,T2042:T2114)</f>
        <v>2.2307600000000001</v>
      </c>
      <c r="U2041" s="117" t="s">
        <v>2908</v>
      </c>
      <c r="V2041" s="57">
        <f>SUBTOTAL(9,V2042:V2114)</f>
        <v>0</v>
      </c>
      <c r="W2041" s="57">
        <f>SUBTOTAL(9,W2042:W2114)</f>
        <v>0</v>
      </c>
      <c r="X2041" s="60"/>
      <c r="Y2041" s="61"/>
      <c r="Z2041" s="61"/>
      <c r="AB2041" s="24" t="s">
        <v>294</v>
      </c>
    </row>
    <row r="2042" spans="6:28" s="62" customFormat="1" ht="16.5" customHeight="1" outlineLevel="3">
      <c r="F2042" s="63"/>
      <c r="G2042" s="6"/>
      <c r="H2042" s="64"/>
      <c r="I2042" s="64"/>
      <c r="J2042" s="64" t="s">
        <v>2109</v>
      </c>
      <c r="K2042" s="6"/>
      <c r="L2042" s="65"/>
      <c r="M2042" s="66"/>
      <c r="N2042" s="65"/>
      <c r="O2042" s="66"/>
      <c r="P2042" s="67">
        <f>SUBTOTAL(9,P2043:P2052)</f>
        <v>0</v>
      </c>
      <c r="Q2042" s="68"/>
      <c r="R2042" s="69">
        <f>SUBTOTAL(9,R2043:R2052)</f>
        <v>0.81254339999999969</v>
      </c>
      <c r="S2042" s="66"/>
      <c r="T2042" s="69">
        <f>SUBTOTAL(9,T2043:T2052)</f>
        <v>0</v>
      </c>
      <c r="U2042" s="118" t="s">
        <v>2908</v>
      </c>
      <c r="V2042" s="67">
        <f>SUBTOTAL(9,V2043:V2052)</f>
        <v>0</v>
      </c>
      <c r="W2042" s="67">
        <f>SUBTOTAL(9,W2043:W2052)</f>
        <v>0</v>
      </c>
      <c r="X2042" s="70"/>
      <c r="Y2042" s="26"/>
      <c r="Z2042" s="26"/>
      <c r="AB2042" s="24" t="s">
        <v>294</v>
      </c>
    </row>
    <row r="2043" spans="6:28" s="71" customFormat="1" outlineLevel="4">
      <c r="F2043" s="17">
        <v>924</v>
      </c>
      <c r="G2043" s="18" t="s">
        <v>2929</v>
      </c>
      <c r="H2043" s="72" t="s">
        <v>4395</v>
      </c>
      <c r="I2043" s="72"/>
      <c r="J2043" s="73" t="s">
        <v>1649</v>
      </c>
      <c r="K2043" s="18" t="s">
        <v>2935</v>
      </c>
      <c r="L2043" s="74">
        <v>167.18999999999997</v>
      </c>
      <c r="M2043" s="21"/>
      <c r="N2043" s="74">
        <f>L2043*(1+M2043/100)</f>
        <v>167.18999999999997</v>
      </c>
      <c r="O2043" s="145"/>
      <c r="P2043" s="22">
        <f>N2043*O2043</f>
        <v>0</v>
      </c>
      <c r="Q2043" s="75"/>
      <c r="R2043" s="76">
        <f>N2043*Q2043</f>
        <v>0</v>
      </c>
      <c r="S2043" s="75"/>
      <c r="T2043" s="76">
        <f>N2043*S2043</f>
        <v>0</v>
      </c>
      <c r="U2043" s="22">
        <v>21</v>
      </c>
      <c r="V2043" s="22">
        <f>P2043*(U2043/100)</f>
        <v>0</v>
      </c>
      <c r="W2043" s="22">
        <f>P2043+V2043</f>
        <v>0</v>
      </c>
      <c r="X2043" s="73"/>
      <c r="Y2043" s="72" t="s">
        <v>3135</v>
      </c>
      <c r="Z2043" s="72" t="s">
        <v>3130</v>
      </c>
      <c r="AA2043" s="143" t="s">
        <v>296</v>
      </c>
      <c r="AB2043" s="24" t="s">
        <v>294</v>
      </c>
    </row>
    <row r="2044" spans="6:28" s="77" customFormat="1" outlineLevel="5">
      <c r="F2044" s="78"/>
      <c r="G2044" s="79"/>
      <c r="H2044" s="79"/>
      <c r="I2044" s="79"/>
      <c r="J2044" s="80" t="s">
        <v>3119</v>
      </c>
      <c r="K2044" s="79"/>
      <c r="L2044" s="81">
        <v>56.41</v>
      </c>
      <c r="M2044" s="82"/>
      <c r="N2044" s="83"/>
      <c r="O2044" s="82"/>
      <c r="P2044" s="84"/>
      <c r="Q2044" s="85"/>
      <c r="R2044" s="82"/>
      <c r="S2044" s="82"/>
      <c r="T2044" s="82"/>
      <c r="U2044" s="119" t="s">
        <v>2908</v>
      </c>
      <c r="V2044" s="82"/>
      <c r="W2044" s="82"/>
      <c r="X2044" s="80"/>
      <c r="Y2044" s="79"/>
      <c r="Z2044" s="79"/>
      <c r="AB2044" s="24" t="s">
        <v>294</v>
      </c>
    </row>
    <row r="2045" spans="6:28" s="77" customFormat="1" outlineLevel="5">
      <c r="F2045" s="78"/>
      <c r="G2045" s="79"/>
      <c r="H2045" s="79"/>
      <c r="I2045" s="79"/>
      <c r="J2045" s="80" t="s">
        <v>3118</v>
      </c>
      <c r="K2045" s="79"/>
      <c r="L2045" s="81">
        <v>55.79</v>
      </c>
      <c r="M2045" s="82"/>
      <c r="N2045" s="83"/>
      <c r="O2045" s="82"/>
      <c r="P2045" s="84"/>
      <c r="Q2045" s="85"/>
      <c r="R2045" s="82"/>
      <c r="S2045" s="82"/>
      <c r="T2045" s="82"/>
      <c r="U2045" s="119" t="s">
        <v>2908</v>
      </c>
      <c r="V2045" s="82"/>
      <c r="W2045" s="82"/>
      <c r="X2045" s="80"/>
      <c r="Y2045" s="79"/>
      <c r="Z2045" s="79"/>
      <c r="AB2045" s="24" t="s">
        <v>294</v>
      </c>
    </row>
    <row r="2046" spans="6:28" s="77" customFormat="1" outlineLevel="5">
      <c r="F2046" s="78"/>
      <c r="G2046" s="79"/>
      <c r="H2046" s="79"/>
      <c r="I2046" s="79"/>
      <c r="J2046" s="80" t="s">
        <v>3116</v>
      </c>
      <c r="K2046" s="79"/>
      <c r="L2046" s="81">
        <v>39.14</v>
      </c>
      <c r="M2046" s="82"/>
      <c r="N2046" s="83"/>
      <c r="O2046" s="82"/>
      <c r="P2046" s="84"/>
      <c r="Q2046" s="85"/>
      <c r="R2046" s="82"/>
      <c r="S2046" s="82"/>
      <c r="T2046" s="82"/>
      <c r="U2046" s="119" t="s">
        <v>2908</v>
      </c>
      <c r="V2046" s="82"/>
      <c r="W2046" s="82"/>
      <c r="X2046" s="80"/>
      <c r="Y2046" s="79"/>
      <c r="Z2046" s="79"/>
      <c r="AB2046" s="24" t="s">
        <v>294</v>
      </c>
    </row>
    <row r="2047" spans="6:28" s="77" customFormat="1" outlineLevel="5">
      <c r="F2047" s="78"/>
      <c r="G2047" s="79"/>
      <c r="H2047" s="79"/>
      <c r="I2047" s="79"/>
      <c r="J2047" s="80" t="s">
        <v>3110</v>
      </c>
      <c r="K2047" s="79"/>
      <c r="L2047" s="81">
        <v>15.85</v>
      </c>
      <c r="M2047" s="82"/>
      <c r="N2047" s="83"/>
      <c r="O2047" s="82"/>
      <c r="P2047" s="84"/>
      <c r="Q2047" s="85"/>
      <c r="R2047" s="82"/>
      <c r="S2047" s="82"/>
      <c r="T2047" s="82"/>
      <c r="U2047" s="119" t="s">
        <v>2908</v>
      </c>
      <c r="V2047" s="82"/>
      <c r="W2047" s="82"/>
      <c r="X2047" s="80"/>
      <c r="Y2047" s="79"/>
      <c r="Z2047" s="79"/>
      <c r="AB2047" s="24" t="s">
        <v>294</v>
      </c>
    </row>
    <row r="2048" spans="6:28" s="71" customFormat="1" outlineLevel="4">
      <c r="F2048" s="17">
        <v>925</v>
      </c>
      <c r="G2048" s="18" t="s">
        <v>2929</v>
      </c>
      <c r="H2048" s="72" t="s">
        <v>3154</v>
      </c>
      <c r="I2048" s="72"/>
      <c r="J2048" s="73" t="s">
        <v>2828</v>
      </c>
      <c r="K2048" s="18" t="s">
        <v>2935</v>
      </c>
      <c r="L2048" s="74">
        <v>167.18999999999997</v>
      </c>
      <c r="M2048" s="21">
        <v>0</v>
      </c>
      <c r="N2048" s="74">
        <f>L2048*(1+M2048/100)</f>
        <v>167.18999999999997</v>
      </c>
      <c r="O2048" s="145"/>
      <c r="P2048" s="22">
        <f>N2048*O2048</f>
        <v>0</v>
      </c>
      <c r="Q2048" s="75"/>
      <c r="R2048" s="76">
        <f>N2048*Q2048</f>
        <v>0</v>
      </c>
      <c r="S2048" s="75"/>
      <c r="T2048" s="76">
        <f>N2048*S2048</f>
        <v>0</v>
      </c>
      <c r="U2048" s="22">
        <v>21</v>
      </c>
      <c r="V2048" s="22">
        <f>P2048*(U2048/100)</f>
        <v>0</v>
      </c>
      <c r="W2048" s="22">
        <f>P2048+V2048</f>
        <v>0</v>
      </c>
      <c r="X2048" s="73"/>
      <c r="Y2048" s="72" t="s">
        <v>3135</v>
      </c>
      <c r="Z2048" s="72" t="s">
        <v>3130</v>
      </c>
      <c r="AA2048" s="143" t="s">
        <v>295</v>
      </c>
      <c r="AB2048" s="24" t="s">
        <v>294</v>
      </c>
    </row>
    <row r="2049" spans="6:28" s="71" customFormat="1" ht="24" outlineLevel="4">
      <c r="F2049" s="17">
        <v>926</v>
      </c>
      <c r="G2049" s="18" t="s">
        <v>2929</v>
      </c>
      <c r="H2049" s="72" t="s">
        <v>1716</v>
      </c>
      <c r="I2049" s="72"/>
      <c r="J2049" s="73" t="s">
        <v>1078</v>
      </c>
      <c r="K2049" s="18" t="s">
        <v>2935</v>
      </c>
      <c r="L2049" s="74">
        <v>167.18999999999997</v>
      </c>
      <c r="M2049" s="21">
        <v>0</v>
      </c>
      <c r="N2049" s="74">
        <f>L2049*(1+M2049/100)</f>
        <v>167.18999999999997</v>
      </c>
      <c r="O2049" s="145"/>
      <c r="P2049" s="22">
        <f>N2049*O2049</f>
        <v>0</v>
      </c>
      <c r="Q2049" s="75">
        <v>4.45E-3</v>
      </c>
      <c r="R2049" s="76">
        <f>N2049*Q2049</f>
        <v>0.74399549999999981</v>
      </c>
      <c r="S2049" s="75"/>
      <c r="T2049" s="76">
        <f>N2049*S2049</f>
        <v>0</v>
      </c>
      <c r="U2049" s="22">
        <v>21</v>
      </c>
      <c r="V2049" s="22">
        <f>P2049*(U2049/100)</f>
        <v>0</v>
      </c>
      <c r="W2049" s="22">
        <f>P2049+V2049</f>
        <v>0</v>
      </c>
      <c r="X2049" s="73"/>
      <c r="Y2049" s="72" t="s">
        <v>3135</v>
      </c>
      <c r="Z2049" s="72" t="s">
        <v>3130</v>
      </c>
      <c r="AA2049" s="143" t="s">
        <v>295</v>
      </c>
      <c r="AB2049" s="24" t="s">
        <v>294</v>
      </c>
    </row>
    <row r="2050" spans="6:28" s="71" customFormat="1" outlineLevel="4">
      <c r="F2050" s="17">
        <v>927</v>
      </c>
      <c r="G2050" s="18" t="s">
        <v>2929</v>
      </c>
      <c r="H2050" s="72" t="s">
        <v>1760</v>
      </c>
      <c r="I2050" s="72"/>
      <c r="J2050" s="73" t="s">
        <v>784</v>
      </c>
      <c r="K2050" s="18" t="s">
        <v>2935</v>
      </c>
      <c r="L2050" s="74">
        <v>167.18999999999997</v>
      </c>
      <c r="M2050" s="21">
        <v>0</v>
      </c>
      <c r="N2050" s="74">
        <f>L2050*(1+M2050/100)</f>
        <v>167.18999999999997</v>
      </c>
      <c r="O2050" s="145"/>
      <c r="P2050" s="22">
        <f>N2050*O2050</f>
        <v>0</v>
      </c>
      <c r="Q2050" s="75">
        <v>4.0000000000000002E-4</v>
      </c>
      <c r="R2050" s="76">
        <f>N2050*Q2050</f>
        <v>6.6875999999999991E-2</v>
      </c>
      <c r="S2050" s="75"/>
      <c r="T2050" s="76">
        <f>N2050*S2050</f>
        <v>0</v>
      </c>
      <c r="U2050" s="22">
        <v>21</v>
      </c>
      <c r="V2050" s="22">
        <f>P2050*(U2050/100)</f>
        <v>0</v>
      </c>
      <c r="W2050" s="22">
        <f>P2050+V2050</f>
        <v>0</v>
      </c>
      <c r="X2050" s="73"/>
      <c r="Y2050" s="72" t="s">
        <v>3135</v>
      </c>
      <c r="Z2050" s="72" t="s">
        <v>3130</v>
      </c>
      <c r="AA2050" s="143" t="s">
        <v>295</v>
      </c>
      <c r="AB2050" s="24" t="s">
        <v>294</v>
      </c>
    </row>
    <row r="2051" spans="6:28" s="71" customFormat="1" outlineLevel="4">
      <c r="F2051" s="17">
        <v>928</v>
      </c>
      <c r="G2051" s="18" t="s">
        <v>2929</v>
      </c>
      <c r="H2051" s="72" t="s">
        <v>4327</v>
      </c>
      <c r="I2051" s="72"/>
      <c r="J2051" s="73" t="s">
        <v>1041</v>
      </c>
      <c r="K2051" s="18" t="s">
        <v>2935</v>
      </c>
      <c r="L2051" s="74">
        <v>167.18999999999997</v>
      </c>
      <c r="M2051" s="21">
        <v>0</v>
      </c>
      <c r="N2051" s="74">
        <f>L2051*(1+M2051/100)</f>
        <v>167.18999999999997</v>
      </c>
      <c r="O2051" s="145"/>
      <c r="P2051" s="22">
        <f>N2051*O2051</f>
        <v>0</v>
      </c>
      <c r="Q2051" s="75">
        <v>1.0000000000000001E-5</v>
      </c>
      <c r="R2051" s="76">
        <f>N2051*Q2051</f>
        <v>1.6718999999999998E-3</v>
      </c>
      <c r="S2051" s="75"/>
      <c r="T2051" s="76">
        <f>N2051*S2051</f>
        <v>0</v>
      </c>
      <c r="U2051" s="22">
        <v>21</v>
      </c>
      <c r="V2051" s="22">
        <f>P2051*(U2051/100)</f>
        <v>0</v>
      </c>
      <c r="W2051" s="22">
        <f>P2051+V2051</f>
        <v>0</v>
      </c>
      <c r="X2051" s="73"/>
      <c r="Y2051" s="72" t="s">
        <v>3135</v>
      </c>
      <c r="Z2051" s="72" t="s">
        <v>3130</v>
      </c>
      <c r="AA2051" s="143" t="s">
        <v>296</v>
      </c>
      <c r="AB2051" s="24" t="s">
        <v>294</v>
      </c>
    </row>
    <row r="2052" spans="6:28" s="120" customFormat="1" ht="12.75" customHeight="1" outlineLevel="4">
      <c r="F2052" s="121"/>
      <c r="G2052" s="122"/>
      <c r="H2052" s="122"/>
      <c r="I2052" s="122"/>
      <c r="J2052" s="123"/>
      <c r="K2052" s="122"/>
      <c r="L2052" s="124"/>
      <c r="M2052" s="125"/>
      <c r="N2052" s="124"/>
      <c r="O2052" s="125"/>
      <c r="P2052" s="126"/>
      <c r="Q2052" s="127"/>
      <c r="R2052" s="125"/>
      <c r="S2052" s="125"/>
      <c r="T2052" s="125"/>
      <c r="U2052" s="128" t="s">
        <v>2908</v>
      </c>
      <c r="V2052" s="125"/>
      <c r="W2052" s="125"/>
      <c r="X2052" s="125"/>
      <c r="Y2052" s="122"/>
      <c r="Z2052" s="122"/>
      <c r="AB2052" s="24" t="s">
        <v>294</v>
      </c>
    </row>
    <row r="2053" spans="6:28" s="62" customFormat="1" ht="16.5" customHeight="1" outlineLevel="3">
      <c r="F2053" s="63"/>
      <c r="G2053" s="6"/>
      <c r="H2053" s="64"/>
      <c r="I2053" s="64"/>
      <c r="J2053" s="64" t="s">
        <v>1280</v>
      </c>
      <c r="K2053" s="6"/>
      <c r="L2053" s="65"/>
      <c r="M2053" s="66"/>
      <c r="N2053" s="65"/>
      <c r="O2053" s="66"/>
      <c r="P2053" s="67">
        <f>SUBTOTAL(9,P2054:P2062)</f>
        <v>0</v>
      </c>
      <c r="Q2053" s="68"/>
      <c r="R2053" s="69">
        <f>SUBTOTAL(9,R2054:R2062)</f>
        <v>0.3165946</v>
      </c>
      <c r="S2053" s="66"/>
      <c r="T2053" s="69">
        <f>SUBTOTAL(9,T2054:T2062)</f>
        <v>0</v>
      </c>
      <c r="U2053" s="118" t="s">
        <v>2908</v>
      </c>
      <c r="V2053" s="67">
        <f>SUBTOTAL(9,V2054:V2062)</f>
        <v>0</v>
      </c>
      <c r="W2053" s="67">
        <f>SUBTOTAL(9,W2054:W2062)</f>
        <v>0</v>
      </c>
      <c r="X2053" s="70"/>
      <c r="Y2053" s="26"/>
      <c r="Z2053" s="26"/>
      <c r="AB2053" s="24" t="s">
        <v>294</v>
      </c>
    </row>
    <row r="2054" spans="6:28" s="71" customFormat="1" outlineLevel="4">
      <c r="F2054" s="17">
        <v>929</v>
      </c>
      <c r="G2054" s="18" t="s">
        <v>2929</v>
      </c>
      <c r="H2054" s="72" t="s">
        <v>4395</v>
      </c>
      <c r="I2054" s="72"/>
      <c r="J2054" s="73" t="s">
        <v>1649</v>
      </c>
      <c r="K2054" s="18" t="s">
        <v>2935</v>
      </c>
      <c r="L2054" s="74">
        <v>7.07</v>
      </c>
      <c r="M2054" s="21"/>
      <c r="N2054" s="74">
        <f>L2054*(1+M2054/100)</f>
        <v>7.07</v>
      </c>
      <c r="O2054" s="145"/>
      <c r="P2054" s="22">
        <f>N2054*O2054</f>
        <v>0</v>
      </c>
      <c r="Q2054" s="75"/>
      <c r="R2054" s="76">
        <f>N2054*Q2054</f>
        <v>0</v>
      </c>
      <c r="S2054" s="75"/>
      <c r="T2054" s="76">
        <f>N2054*S2054</f>
        <v>0</v>
      </c>
      <c r="U2054" s="22">
        <v>21</v>
      </c>
      <c r="V2054" s="22">
        <f>P2054*(U2054/100)</f>
        <v>0</v>
      </c>
      <c r="W2054" s="22">
        <f>P2054+V2054</f>
        <v>0</v>
      </c>
      <c r="X2054" s="73"/>
      <c r="Y2054" s="72" t="s">
        <v>3135</v>
      </c>
      <c r="Z2054" s="72" t="s">
        <v>3130</v>
      </c>
      <c r="AA2054" s="143" t="s">
        <v>296</v>
      </c>
      <c r="AB2054" s="24" t="s">
        <v>294</v>
      </c>
    </row>
    <row r="2055" spans="6:28" s="77" customFormat="1" outlineLevel="5">
      <c r="F2055" s="78"/>
      <c r="G2055" s="79"/>
      <c r="H2055" s="79"/>
      <c r="I2055" s="79"/>
      <c r="J2055" s="80" t="s">
        <v>3018</v>
      </c>
      <c r="K2055" s="79"/>
      <c r="L2055" s="81">
        <v>0.91</v>
      </c>
      <c r="M2055" s="82"/>
      <c r="N2055" s="83"/>
      <c r="O2055" s="82"/>
      <c r="P2055" s="84"/>
      <c r="Q2055" s="85"/>
      <c r="R2055" s="82"/>
      <c r="S2055" s="82"/>
      <c r="T2055" s="82"/>
      <c r="U2055" s="119" t="s">
        <v>2908</v>
      </c>
      <c r="V2055" s="82"/>
      <c r="W2055" s="82"/>
      <c r="X2055" s="80"/>
      <c r="Y2055" s="79"/>
      <c r="Z2055" s="79"/>
      <c r="AB2055" s="24" t="s">
        <v>294</v>
      </c>
    </row>
    <row r="2056" spans="6:28" s="77" customFormat="1" outlineLevel="5">
      <c r="F2056" s="78"/>
      <c r="G2056" s="79"/>
      <c r="H2056" s="79"/>
      <c r="I2056" s="79"/>
      <c r="J2056" s="80" t="s">
        <v>2944</v>
      </c>
      <c r="K2056" s="79"/>
      <c r="L2056" s="81">
        <v>0.1</v>
      </c>
      <c r="M2056" s="82"/>
      <c r="N2056" s="83"/>
      <c r="O2056" s="82"/>
      <c r="P2056" s="84"/>
      <c r="Q2056" s="85"/>
      <c r="R2056" s="82"/>
      <c r="S2056" s="82"/>
      <c r="T2056" s="82"/>
      <c r="U2056" s="119" t="s">
        <v>2908</v>
      </c>
      <c r="V2056" s="82"/>
      <c r="W2056" s="82"/>
      <c r="X2056" s="80"/>
      <c r="Y2056" s="79"/>
      <c r="Z2056" s="79"/>
      <c r="AB2056" s="24" t="s">
        <v>294</v>
      </c>
    </row>
    <row r="2057" spans="6:28" s="77" customFormat="1" outlineLevel="5">
      <c r="F2057" s="78"/>
      <c r="G2057" s="79"/>
      <c r="H2057" s="79"/>
      <c r="I2057" s="79"/>
      <c r="J2057" s="80" t="s">
        <v>3016</v>
      </c>
      <c r="K2057" s="79"/>
      <c r="L2057" s="81">
        <v>0.81</v>
      </c>
      <c r="M2057" s="82"/>
      <c r="N2057" s="83"/>
      <c r="O2057" s="82"/>
      <c r="P2057" s="84"/>
      <c r="Q2057" s="85"/>
      <c r="R2057" s="82"/>
      <c r="S2057" s="82"/>
      <c r="T2057" s="82"/>
      <c r="U2057" s="119" t="s">
        <v>2908</v>
      </c>
      <c r="V2057" s="82"/>
      <c r="W2057" s="82"/>
      <c r="X2057" s="80"/>
      <c r="Y2057" s="79"/>
      <c r="Z2057" s="79"/>
      <c r="AB2057" s="24" t="s">
        <v>294</v>
      </c>
    </row>
    <row r="2058" spans="6:28" s="77" customFormat="1" outlineLevel="5">
      <c r="F2058" s="78"/>
      <c r="G2058" s="79"/>
      <c r="H2058" s="79"/>
      <c r="I2058" s="79"/>
      <c r="J2058" s="80" t="s">
        <v>3064</v>
      </c>
      <c r="K2058" s="79"/>
      <c r="L2058" s="81">
        <v>5.25</v>
      </c>
      <c r="M2058" s="82"/>
      <c r="N2058" s="83"/>
      <c r="O2058" s="82"/>
      <c r="P2058" s="84"/>
      <c r="Q2058" s="85"/>
      <c r="R2058" s="82"/>
      <c r="S2058" s="82"/>
      <c r="T2058" s="82"/>
      <c r="U2058" s="119" t="s">
        <v>2908</v>
      </c>
      <c r="V2058" s="82"/>
      <c r="W2058" s="82"/>
      <c r="X2058" s="80"/>
      <c r="Y2058" s="79"/>
      <c r="Z2058" s="79"/>
      <c r="AB2058" s="24" t="s">
        <v>294</v>
      </c>
    </row>
    <row r="2059" spans="6:28" s="71" customFormat="1" outlineLevel="4">
      <c r="F2059" s="17">
        <v>930</v>
      </c>
      <c r="G2059" s="18" t="s">
        <v>2929</v>
      </c>
      <c r="H2059" s="72" t="s">
        <v>4183</v>
      </c>
      <c r="I2059" s="72"/>
      <c r="J2059" s="73" t="s">
        <v>1835</v>
      </c>
      <c r="K2059" s="18" t="s">
        <v>2935</v>
      </c>
      <c r="L2059" s="74">
        <v>7.07</v>
      </c>
      <c r="M2059" s="21">
        <v>0</v>
      </c>
      <c r="N2059" s="74">
        <f>L2059*(1+M2059/100)</f>
        <v>7.07</v>
      </c>
      <c r="O2059" s="145"/>
      <c r="P2059" s="22">
        <f>N2059*O2059</f>
        <v>0</v>
      </c>
      <c r="Q2059" s="75">
        <v>4.437E-2</v>
      </c>
      <c r="R2059" s="76">
        <f>N2059*Q2059</f>
        <v>0.31369590000000003</v>
      </c>
      <c r="S2059" s="75"/>
      <c r="T2059" s="76">
        <f>N2059*S2059</f>
        <v>0</v>
      </c>
      <c r="U2059" s="22">
        <v>21</v>
      </c>
      <c r="V2059" s="22">
        <f>P2059*(U2059/100)</f>
        <v>0</v>
      </c>
      <c r="W2059" s="22">
        <f>P2059+V2059</f>
        <v>0</v>
      </c>
      <c r="X2059" s="73"/>
      <c r="Y2059" s="72" t="s">
        <v>3135</v>
      </c>
      <c r="Z2059" s="72" t="s">
        <v>3130</v>
      </c>
      <c r="AA2059" s="143" t="s">
        <v>296</v>
      </c>
      <c r="AB2059" s="24" t="s">
        <v>294</v>
      </c>
    </row>
    <row r="2060" spans="6:28" s="71" customFormat="1" outlineLevel="4">
      <c r="F2060" s="17">
        <v>931</v>
      </c>
      <c r="G2060" s="18" t="s">
        <v>2929</v>
      </c>
      <c r="H2060" s="72" t="s">
        <v>1760</v>
      </c>
      <c r="I2060" s="72"/>
      <c r="J2060" s="73" t="s">
        <v>784</v>
      </c>
      <c r="K2060" s="18" t="s">
        <v>2935</v>
      </c>
      <c r="L2060" s="74">
        <v>7.07</v>
      </c>
      <c r="M2060" s="21">
        <v>0</v>
      </c>
      <c r="N2060" s="74">
        <f>L2060*(1+M2060/100)</f>
        <v>7.07</v>
      </c>
      <c r="O2060" s="145"/>
      <c r="P2060" s="22">
        <f>N2060*O2060</f>
        <v>0</v>
      </c>
      <c r="Q2060" s="75">
        <v>4.0000000000000002E-4</v>
      </c>
      <c r="R2060" s="76">
        <f>N2060*Q2060</f>
        <v>2.8280000000000002E-3</v>
      </c>
      <c r="S2060" s="75"/>
      <c r="T2060" s="76">
        <f>N2060*S2060</f>
        <v>0</v>
      </c>
      <c r="U2060" s="22">
        <v>21</v>
      </c>
      <c r="V2060" s="22">
        <f>P2060*(U2060/100)</f>
        <v>0</v>
      </c>
      <c r="W2060" s="22">
        <f>P2060+V2060</f>
        <v>0</v>
      </c>
      <c r="X2060" s="73"/>
      <c r="Y2060" s="72" t="s">
        <v>3135</v>
      </c>
      <c r="Z2060" s="72" t="s">
        <v>3130</v>
      </c>
      <c r="AA2060" s="143" t="s">
        <v>295</v>
      </c>
      <c r="AB2060" s="24" t="s">
        <v>294</v>
      </c>
    </row>
    <row r="2061" spans="6:28" s="71" customFormat="1" outlineLevel="4">
      <c r="F2061" s="17">
        <v>932</v>
      </c>
      <c r="G2061" s="18" t="s">
        <v>2929</v>
      </c>
      <c r="H2061" s="72" t="s">
        <v>4327</v>
      </c>
      <c r="I2061" s="72"/>
      <c r="J2061" s="73" t="s">
        <v>1041</v>
      </c>
      <c r="K2061" s="18" t="s">
        <v>2935</v>
      </c>
      <c r="L2061" s="74">
        <v>7.07</v>
      </c>
      <c r="M2061" s="21">
        <v>0</v>
      </c>
      <c r="N2061" s="74">
        <f>L2061*(1+M2061/100)</f>
        <v>7.07</v>
      </c>
      <c r="O2061" s="145"/>
      <c r="P2061" s="22">
        <f>N2061*O2061</f>
        <v>0</v>
      </c>
      <c r="Q2061" s="75">
        <v>1.0000000000000001E-5</v>
      </c>
      <c r="R2061" s="76">
        <f>N2061*Q2061</f>
        <v>7.0700000000000011E-5</v>
      </c>
      <c r="S2061" s="75"/>
      <c r="T2061" s="76">
        <f>N2061*S2061</f>
        <v>0</v>
      </c>
      <c r="U2061" s="22">
        <v>21</v>
      </c>
      <c r="V2061" s="22">
        <f>P2061*(U2061/100)</f>
        <v>0</v>
      </c>
      <c r="W2061" s="22">
        <f>P2061+V2061</f>
        <v>0</v>
      </c>
      <c r="X2061" s="73"/>
      <c r="Y2061" s="72" t="s">
        <v>3135</v>
      </c>
      <c r="Z2061" s="72" t="s">
        <v>3130</v>
      </c>
      <c r="AA2061" s="143" t="s">
        <v>296</v>
      </c>
      <c r="AB2061" s="24" t="s">
        <v>294</v>
      </c>
    </row>
    <row r="2062" spans="6:28" s="120" customFormat="1" ht="12.75" customHeight="1" outlineLevel="4">
      <c r="F2062" s="121"/>
      <c r="G2062" s="122"/>
      <c r="H2062" s="122"/>
      <c r="I2062" s="122"/>
      <c r="J2062" s="123"/>
      <c r="K2062" s="122"/>
      <c r="L2062" s="124"/>
      <c r="M2062" s="125"/>
      <c r="N2062" s="124"/>
      <c r="O2062" s="125"/>
      <c r="P2062" s="126"/>
      <c r="Q2062" s="127"/>
      <c r="R2062" s="125"/>
      <c r="S2062" s="125"/>
      <c r="T2062" s="125"/>
      <c r="U2062" s="128" t="s">
        <v>2908</v>
      </c>
      <c r="V2062" s="125"/>
      <c r="W2062" s="125"/>
      <c r="X2062" s="125"/>
      <c r="Y2062" s="122"/>
      <c r="Z2062" s="122"/>
      <c r="AB2062" s="24" t="s">
        <v>294</v>
      </c>
    </row>
    <row r="2063" spans="6:28" s="62" customFormat="1" ht="16.5" customHeight="1" outlineLevel="3">
      <c r="F2063" s="63"/>
      <c r="G2063" s="6"/>
      <c r="H2063" s="64"/>
      <c r="I2063" s="64"/>
      <c r="J2063" s="64" t="s">
        <v>2607</v>
      </c>
      <c r="K2063" s="6"/>
      <c r="L2063" s="65"/>
      <c r="M2063" s="66"/>
      <c r="N2063" s="65"/>
      <c r="O2063" s="66"/>
      <c r="P2063" s="67">
        <f>SUBTOTAL(9,P2064:P2070)</f>
        <v>0</v>
      </c>
      <c r="Q2063" s="68"/>
      <c r="R2063" s="69">
        <f>SUBTOTAL(9,R2064:R2070)</f>
        <v>8.2983599999999991E-2</v>
      </c>
      <c r="S2063" s="66"/>
      <c r="T2063" s="69">
        <f>SUBTOTAL(9,T2064:T2070)</f>
        <v>0</v>
      </c>
      <c r="U2063" s="118" t="s">
        <v>2908</v>
      </c>
      <c r="V2063" s="67">
        <f>SUBTOTAL(9,V2064:V2070)</f>
        <v>0</v>
      </c>
      <c r="W2063" s="67">
        <f>SUBTOTAL(9,W2064:W2070)</f>
        <v>0</v>
      </c>
      <c r="X2063" s="70"/>
      <c r="Y2063" s="26"/>
      <c r="Z2063" s="26"/>
      <c r="AB2063" s="24" t="s">
        <v>294</v>
      </c>
    </row>
    <row r="2064" spans="6:28" s="71" customFormat="1" outlineLevel="4">
      <c r="F2064" s="17">
        <v>933</v>
      </c>
      <c r="G2064" s="18" t="s">
        <v>2929</v>
      </c>
      <c r="H2064" s="72" t="s">
        <v>3152</v>
      </c>
      <c r="I2064" s="72"/>
      <c r="J2064" s="73" t="s">
        <v>1402</v>
      </c>
      <c r="K2064" s="18" t="s">
        <v>2935</v>
      </c>
      <c r="L2064" s="74">
        <v>3.56</v>
      </c>
      <c r="M2064" s="21">
        <v>0</v>
      </c>
      <c r="N2064" s="74">
        <f>L2064*(1+M2064/100)</f>
        <v>3.56</v>
      </c>
      <c r="O2064" s="145"/>
      <c r="P2064" s="22">
        <f>N2064*O2064</f>
        <v>0</v>
      </c>
      <c r="Q2064" s="75">
        <v>2.29E-2</v>
      </c>
      <c r="R2064" s="76">
        <f>N2064*Q2064</f>
        <v>8.1523999999999999E-2</v>
      </c>
      <c r="S2064" s="75"/>
      <c r="T2064" s="76">
        <f>N2064*S2064</f>
        <v>0</v>
      </c>
      <c r="U2064" s="22">
        <v>21</v>
      </c>
      <c r="V2064" s="22">
        <f>P2064*(U2064/100)</f>
        <v>0</v>
      </c>
      <c r="W2064" s="22">
        <f>P2064+V2064</f>
        <v>0</v>
      </c>
      <c r="X2064" s="73"/>
      <c r="Y2064" s="72" t="s">
        <v>3135</v>
      </c>
      <c r="Z2064" s="72" t="s">
        <v>3130</v>
      </c>
      <c r="AA2064" s="143" t="s">
        <v>295</v>
      </c>
      <c r="AB2064" s="24" t="s">
        <v>294</v>
      </c>
    </row>
    <row r="2065" spans="6:28" s="77" customFormat="1" outlineLevel="5">
      <c r="F2065" s="78"/>
      <c r="G2065" s="79"/>
      <c r="H2065" s="79"/>
      <c r="I2065" s="79"/>
      <c r="J2065" s="80" t="s">
        <v>3052</v>
      </c>
      <c r="K2065" s="79"/>
      <c r="L2065" s="81">
        <v>3.38</v>
      </c>
      <c r="M2065" s="82"/>
      <c r="N2065" s="83"/>
      <c r="O2065" s="82"/>
      <c r="P2065" s="84"/>
      <c r="Q2065" s="85"/>
      <c r="R2065" s="82"/>
      <c r="S2065" s="82"/>
      <c r="T2065" s="82"/>
      <c r="U2065" s="119" t="s">
        <v>2908</v>
      </c>
      <c r="V2065" s="82"/>
      <c r="W2065" s="82"/>
      <c r="X2065" s="80"/>
      <c r="Y2065" s="79"/>
      <c r="Z2065" s="79"/>
      <c r="AB2065" s="24" t="s">
        <v>294</v>
      </c>
    </row>
    <row r="2066" spans="6:28" s="77" customFormat="1" outlineLevel="5">
      <c r="F2066" s="78"/>
      <c r="G2066" s="79"/>
      <c r="H2066" s="79"/>
      <c r="I2066" s="79"/>
      <c r="J2066" s="80" t="s">
        <v>3003</v>
      </c>
      <c r="K2066" s="79"/>
      <c r="L2066" s="81">
        <v>0.04</v>
      </c>
      <c r="M2066" s="82"/>
      <c r="N2066" s="83"/>
      <c r="O2066" s="82"/>
      <c r="P2066" s="84"/>
      <c r="Q2066" s="85"/>
      <c r="R2066" s="82"/>
      <c r="S2066" s="82"/>
      <c r="T2066" s="82"/>
      <c r="U2066" s="119" t="s">
        <v>2908</v>
      </c>
      <c r="V2066" s="82"/>
      <c r="W2066" s="82"/>
      <c r="X2066" s="80"/>
      <c r="Y2066" s="79"/>
      <c r="Z2066" s="79"/>
      <c r="AB2066" s="24" t="s">
        <v>294</v>
      </c>
    </row>
    <row r="2067" spans="6:28" s="77" customFormat="1" outlineLevel="5">
      <c r="F2067" s="78"/>
      <c r="G2067" s="79"/>
      <c r="H2067" s="79"/>
      <c r="I2067" s="79"/>
      <c r="J2067" s="80" t="s">
        <v>3006</v>
      </c>
      <c r="K2067" s="79"/>
      <c r="L2067" s="81">
        <v>0.14000000000000001</v>
      </c>
      <c r="M2067" s="82"/>
      <c r="N2067" s="83"/>
      <c r="O2067" s="82"/>
      <c r="P2067" s="84"/>
      <c r="Q2067" s="85"/>
      <c r="R2067" s="82"/>
      <c r="S2067" s="82"/>
      <c r="T2067" s="82"/>
      <c r="U2067" s="119" t="s">
        <v>2908</v>
      </c>
      <c r="V2067" s="82"/>
      <c r="W2067" s="82"/>
      <c r="X2067" s="80"/>
      <c r="Y2067" s="79"/>
      <c r="Z2067" s="79"/>
      <c r="AB2067" s="24" t="s">
        <v>294</v>
      </c>
    </row>
    <row r="2068" spans="6:28" s="71" customFormat="1" outlineLevel="4">
      <c r="F2068" s="17">
        <v>934</v>
      </c>
      <c r="G2068" s="18" t="s">
        <v>2929</v>
      </c>
      <c r="H2068" s="72" t="s">
        <v>1760</v>
      </c>
      <c r="I2068" s="72"/>
      <c r="J2068" s="73" t="s">
        <v>784</v>
      </c>
      <c r="K2068" s="18" t="s">
        <v>2935</v>
      </c>
      <c r="L2068" s="74">
        <v>3.56</v>
      </c>
      <c r="M2068" s="21">
        <v>0</v>
      </c>
      <c r="N2068" s="74">
        <f>L2068*(1+M2068/100)</f>
        <v>3.56</v>
      </c>
      <c r="O2068" s="145"/>
      <c r="P2068" s="22">
        <f>N2068*O2068</f>
        <v>0</v>
      </c>
      <c r="Q2068" s="75">
        <v>4.0000000000000002E-4</v>
      </c>
      <c r="R2068" s="76">
        <f>N2068*Q2068</f>
        <v>1.4240000000000001E-3</v>
      </c>
      <c r="S2068" s="75"/>
      <c r="T2068" s="76">
        <f>N2068*S2068</f>
        <v>0</v>
      </c>
      <c r="U2068" s="22">
        <v>21</v>
      </c>
      <c r="V2068" s="22">
        <f>P2068*(U2068/100)</f>
        <v>0</v>
      </c>
      <c r="W2068" s="22">
        <f>P2068+V2068</f>
        <v>0</v>
      </c>
      <c r="X2068" s="73"/>
      <c r="Y2068" s="72" t="s">
        <v>3135</v>
      </c>
      <c r="Z2068" s="72" t="s">
        <v>3130</v>
      </c>
      <c r="AA2068" s="143" t="s">
        <v>295</v>
      </c>
      <c r="AB2068" s="24" t="s">
        <v>294</v>
      </c>
    </row>
    <row r="2069" spans="6:28" s="71" customFormat="1" outlineLevel="4">
      <c r="F2069" s="17">
        <v>935</v>
      </c>
      <c r="G2069" s="18" t="s">
        <v>2929</v>
      </c>
      <c r="H2069" s="72" t="s">
        <v>4327</v>
      </c>
      <c r="I2069" s="72"/>
      <c r="J2069" s="73" t="s">
        <v>1041</v>
      </c>
      <c r="K2069" s="18" t="s">
        <v>2935</v>
      </c>
      <c r="L2069" s="74">
        <v>3.56</v>
      </c>
      <c r="M2069" s="21">
        <v>0</v>
      </c>
      <c r="N2069" s="74">
        <f>L2069*(1+M2069/100)</f>
        <v>3.56</v>
      </c>
      <c r="O2069" s="145"/>
      <c r="P2069" s="22">
        <f>N2069*O2069</f>
        <v>0</v>
      </c>
      <c r="Q2069" s="75">
        <v>1.0000000000000001E-5</v>
      </c>
      <c r="R2069" s="76">
        <f>N2069*Q2069</f>
        <v>3.5600000000000005E-5</v>
      </c>
      <c r="S2069" s="75"/>
      <c r="T2069" s="76">
        <f>N2069*S2069</f>
        <v>0</v>
      </c>
      <c r="U2069" s="22">
        <v>21</v>
      </c>
      <c r="V2069" s="22">
        <f>P2069*(U2069/100)</f>
        <v>0</v>
      </c>
      <c r="W2069" s="22">
        <f>P2069+V2069</f>
        <v>0</v>
      </c>
      <c r="X2069" s="73"/>
      <c r="Y2069" s="72" t="s">
        <v>3135</v>
      </c>
      <c r="Z2069" s="72" t="s">
        <v>3130</v>
      </c>
      <c r="AA2069" s="143" t="s">
        <v>296</v>
      </c>
      <c r="AB2069" s="24" t="s">
        <v>294</v>
      </c>
    </row>
    <row r="2070" spans="6:28" s="120" customFormat="1" ht="12.75" customHeight="1" outlineLevel="4">
      <c r="F2070" s="121"/>
      <c r="G2070" s="122"/>
      <c r="H2070" s="122"/>
      <c r="I2070" s="122"/>
      <c r="J2070" s="123"/>
      <c r="K2070" s="122"/>
      <c r="L2070" s="124"/>
      <c r="M2070" s="125"/>
      <c r="N2070" s="124"/>
      <c r="O2070" s="125"/>
      <c r="P2070" s="126"/>
      <c r="Q2070" s="127"/>
      <c r="R2070" s="125"/>
      <c r="S2070" s="125"/>
      <c r="T2070" s="125"/>
      <c r="U2070" s="128" t="s">
        <v>2908</v>
      </c>
      <c r="V2070" s="125"/>
      <c r="W2070" s="125"/>
      <c r="X2070" s="125"/>
      <c r="Y2070" s="122"/>
      <c r="Z2070" s="122"/>
      <c r="AB2070" s="24" t="s">
        <v>294</v>
      </c>
    </row>
    <row r="2071" spans="6:28" s="62" customFormat="1" ht="16.5" customHeight="1" outlineLevel="3">
      <c r="F2071" s="63"/>
      <c r="G2071" s="6"/>
      <c r="H2071" s="64"/>
      <c r="I2071" s="64"/>
      <c r="J2071" s="64" t="s">
        <v>2829</v>
      </c>
      <c r="K2071" s="6"/>
      <c r="L2071" s="65"/>
      <c r="M2071" s="66"/>
      <c r="N2071" s="65"/>
      <c r="O2071" s="66"/>
      <c r="P2071" s="67">
        <f>SUBTOTAL(9,P2072:P2081)</f>
        <v>0</v>
      </c>
      <c r="Q2071" s="68"/>
      <c r="R2071" s="69">
        <f>SUBTOTAL(9,R2072:R2081)</f>
        <v>0.29424780000000006</v>
      </c>
      <c r="S2071" s="66"/>
      <c r="T2071" s="69">
        <f>SUBTOTAL(9,T2072:T2081)</f>
        <v>0.16212000000000001</v>
      </c>
      <c r="U2071" s="118" t="s">
        <v>2908</v>
      </c>
      <c r="V2071" s="67">
        <f>SUBTOTAL(9,V2072:V2081)</f>
        <v>0</v>
      </c>
      <c r="W2071" s="67">
        <f>SUBTOTAL(9,W2072:W2081)</f>
        <v>0</v>
      </c>
      <c r="X2071" s="70"/>
      <c r="Y2071" s="26"/>
      <c r="Z2071" s="26"/>
      <c r="AB2071" s="24" t="s">
        <v>294</v>
      </c>
    </row>
    <row r="2072" spans="6:28" s="71" customFormat="1" outlineLevel="4">
      <c r="F2072" s="17">
        <v>936</v>
      </c>
      <c r="G2072" s="18" t="s">
        <v>2929</v>
      </c>
      <c r="H2072" s="72" t="s">
        <v>4393</v>
      </c>
      <c r="I2072" s="72"/>
      <c r="J2072" s="73" t="s">
        <v>1382</v>
      </c>
      <c r="K2072" s="18" t="s">
        <v>2935</v>
      </c>
      <c r="L2072" s="74">
        <v>11.58</v>
      </c>
      <c r="M2072" s="21">
        <v>0</v>
      </c>
      <c r="N2072" s="74">
        <f>L2072*(1+M2072/100)</f>
        <v>11.58</v>
      </c>
      <c r="O2072" s="145"/>
      <c r="P2072" s="22">
        <f>N2072*O2072</f>
        <v>0</v>
      </c>
      <c r="Q2072" s="75"/>
      <c r="R2072" s="76">
        <f>N2072*Q2072</f>
        <v>0</v>
      </c>
      <c r="S2072" s="75">
        <v>1.4E-2</v>
      </c>
      <c r="T2072" s="76">
        <f>N2072*S2072</f>
        <v>0.16212000000000001</v>
      </c>
      <c r="U2072" s="22">
        <v>21</v>
      </c>
      <c r="V2072" s="22">
        <f>P2072*(U2072/100)</f>
        <v>0</v>
      </c>
      <c r="W2072" s="22">
        <f>P2072+V2072</f>
        <v>0</v>
      </c>
      <c r="X2072" s="73"/>
      <c r="Y2072" s="72" t="s">
        <v>3135</v>
      </c>
      <c r="Z2072" s="72" t="s">
        <v>3130</v>
      </c>
      <c r="AA2072" s="143" t="s">
        <v>296</v>
      </c>
      <c r="AB2072" s="24" t="s">
        <v>294</v>
      </c>
    </row>
    <row r="2073" spans="6:28" s="71" customFormat="1" outlineLevel="4">
      <c r="F2073" s="17">
        <v>937</v>
      </c>
      <c r="G2073" s="18" t="s">
        <v>2929</v>
      </c>
      <c r="H2073" s="72" t="s">
        <v>4182</v>
      </c>
      <c r="I2073" s="72"/>
      <c r="J2073" s="73" t="s">
        <v>1598</v>
      </c>
      <c r="K2073" s="18" t="s">
        <v>2935</v>
      </c>
      <c r="L2073" s="74">
        <v>11.58</v>
      </c>
      <c r="M2073" s="21">
        <v>0</v>
      </c>
      <c r="N2073" s="74">
        <f>L2073*(1+M2073/100)</f>
        <v>11.58</v>
      </c>
      <c r="O2073" s="145"/>
      <c r="P2073" s="22">
        <f>N2073*O2073</f>
        <v>0</v>
      </c>
      <c r="Q2073" s="75">
        <v>2.5000000000000001E-2</v>
      </c>
      <c r="R2073" s="76">
        <f>N2073*Q2073</f>
        <v>0.28950000000000004</v>
      </c>
      <c r="S2073" s="75"/>
      <c r="T2073" s="76">
        <f>N2073*S2073</f>
        <v>0</v>
      </c>
      <c r="U2073" s="22">
        <v>21</v>
      </c>
      <c r="V2073" s="22">
        <f>P2073*(U2073/100)</f>
        <v>0</v>
      </c>
      <c r="W2073" s="22">
        <f>P2073+V2073</f>
        <v>0</v>
      </c>
      <c r="X2073" s="73"/>
      <c r="Y2073" s="72" t="s">
        <v>3135</v>
      </c>
      <c r="Z2073" s="72" t="s">
        <v>3130</v>
      </c>
      <c r="AA2073" s="143" t="s">
        <v>296</v>
      </c>
      <c r="AB2073" s="24" t="s">
        <v>294</v>
      </c>
    </row>
    <row r="2074" spans="6:28" s="71" customFormat="1" outlineLevel="4">
      <c r="F2074" s="17">
        <v>938</v>
      </c>
      <c r="G2074" s="18" t="s">
        <v>2929</v>
      </c>
      <c r="H2074" s="72" t="s">
        <v>1760</v>
      </c>
      <c r="I2074" s="72"/>
      <c r="J2074" s="73" t="s">
        <v>784</v>
      </c>
      <c r="K2074" s="18" t="s">
        <v>2935</v>
      </c>
      <c r="L2074" s="74">
        <v>11.58</v>
      </c>
      <c r="M2074" s="21">
        <v>0</v>
      </c>
      <c r="N2074" s="74">
        <f>L2074*(1+M2074/100)</f>
        <v>11.58</v>
      </c>
      <c r="O2074" s="145"/>
      <c r="P2074" s="22">
        <f>N2074*O2074</f>
        <v>0</v>
      </c>
      <c r="Q2074" s="75">
        <v>4.0000000000000002E-4</v>
      </c>
      <c r="R2074" s="76">
        <f>N2074*Q2074</f>
        <v>4.6319999999999998E-3</v>
      </c>
      <c r="S2074" s="75"/>
      <c r="T2074" s="76">
        <f>N2074*S2074</f>
        <v>0</v>
      </c>
      <c r="U2074" s="22">
        <v>21</v>
      </c>
      <c r="V2074" s="22">
        <f>P2074*(U2074/100)</f>
        <v>0</v>
      </c>
      <c r="W2074" s="22">
        <f>P2074+V2074</f>
        <v>0</v>
      </c>
      <c r="X2074" s="73"/>
      <c r="Y2074" s="72" t="s">
        <v>3135</v>
      </c>
      <c r="Z2074" s="72" t="s">
        <v>3130</v>
      </c>
      <c r="AA2074" s="143" t="s">
        <v>295</v>
      </c>
      <c r="AB2074" s="24" t="s">
        <v>294</v>
      </c>
    </row>
    <row r="2075" spans="6:28" s="71" customFormat="1" outlineLevel="4">
      <c r="F2075" s="17">
        <v>939</v>
      </c>
      <c r="G2075" s="18" t="s">
        <v>2929</v>
      </c>
      <c r="H2075" s="72" t="s">
        <v>4327</v>
      </c>
      <c r="I2075" s="72"/>
      <c r="J2075" s="73" t="s">
        <v>1041</v>
      </c>
      <c r="K2075" s="18" t="s">
        <v>2935</v>
      </c>
      <c r="L2075" s="74">
        <v>11.58</v>
      </c>
      <c r="M2075" s="21">
        <v>0</v>
      </c>
      <c r="N2075" s="74">
        <f>L2075*(1+M2075/100)</f>
        <v>11.58</v>
      </c>
      <c r="O2075" s="145"/>
      <c r="P2075" s="22">
        <f>N2075*O2075</f>
        <v>0</v>
      </c>
      <c r="Q2075" s="75">
        <v>1.0000000000000001E-5</v>
      </c>
      <c r="R2075" s="76">
        <f>N2075*Q2075</f>
        <v>1.1580000000000001E-4</v>
      </c>
      <c r="S2075" s="75"/>
      <c r="T2075" s="76">
        <f>N2075*S2075</f>
        <v>0</v>
      </c>
      <c r="U2075" s="22">
        <v>21</v>
      </c>
      <c r="V2075" s="22">
        <f>P2075*(U2075/100)</f>
        <v>0</v>
      </c>
      <c r="W2075" s="22">
        <f>P2075+V2075</f>
        <v>0</v>
      </c>
      <c r="X2075" s="73"/>
      <c r="Y2075" s="72" t="s">
        <v>3135</v>
      </c>
      <c r="Z2075" s="72" t="s">
        <v>3130</v>
      </c>
      <c r="AA2075" s="143" t="s">
        <v>296</v>
      </c>
      <c r="AB2075" s="24" t="s">
        <v>294</v>
      </c>
    </row>
    <row r="2076" spans="6:28" s="71" customFormat="1" outlineLevel="4">
      <c r="F2076" s="17">
        <v>940</v>
      </c>
      <c r="G2076" s="18" t="s">
        <v>2929</v>
      </c>
      <c r="H2076" s="72" t="s">
        <v>4395</v>
      </c>
      <c r="I2076" s="72"/>
      <c r="J2076" s="73" t="s">
        <v>1649</v>
      </c>
      <c r="K2076" s="18" t="s">
        <v>2935</v>
      </c>
      <c r="L2076" s="74">
        <v>11.58</v>
      </c>
      <c r="M2076" s="21"/>
      <c r="N2076" s="74">
        <f>L2076*(1+M2076/100)</f>
        <v>11.58</v>
      </c>
      <c r="O2076" s="145"/>
      <c r="P2076" s="22">
        <f>N2076*O2076</f>
        <v>0</v>
      </c>
      <c r="Q2076" s="75"/>
      <c r="R2076" s="76">
        <f>N2076*Q2076</f>
        <v>0</v>
      </c>
      <c r="S2076" s="75"/>
      <c r="T2076" s="76">
        <f>N2076*S2076</f>
        <v>0</v>
      </c>
      <c r="U2076" s="22">
        <v>21</v>
      </c>
      <c r="V2076" s="22">
        <f>P2076*(U2076/100)</f>
        <v>0</v>
      </c>
      <c r="W2076" s="22">
        <f>P2076+V2076</f>
        <v>0</v>
      </c>
      <c r="X2076" s="73"/>
      <c r="Y2076" s="72" t="s">
        <v>3135</v>
      </c>
      <c r="Z2076" s="72" t="s">
        <v>3130</v>
      </c>
      <c r="AA2076" s="143" t="s">
        <v>296</v>
      </c>
      <c r="AB2076" s="24" t="s">
        <v>294</v>
      </c>
    </row>
    <row r="2077" spans="6:28" s="77" customFormat="1" outlineLevel="5">
      <c r="F2077" s="78"/>
      <c r="G2077" s="79"/>
      <c r="H2077" s="79"/>
      <c r="I2077" s="79"/>
      <c r="J2077" s="80" t="s">
        <v>3050</v>
      </c>
      <c r="K2077" s="79"/>
      <c r="L2077" s="81">
        <v>3.05</v>
      </c>
      <c r="M2077" s="82"/>
      <c r="N2077" s="83"/>
      <c r="O2077" s="82"/>
      <c r="P2077" s="84"/>
      <c r="Q2077" s="85"/>
      <c r="R2077" s="82"/>
      <c r="S2077" s="82"/>
      <c r="T2077" s="82"/>
      <c r="U2077" s="119" t="s">
        <v>2908</v>
      </c>
      <c r="V2077" s="82"/>
      <c r="W2077" s="82"/>
      <c r="X2077" s="80"/>
      <c r="Y2077" s="79"/>
      <c r="Z2077" s="79"/>
      <c r="AB2077" s="24" t="s">
        <v>294</v>
      </c>
    </row>
    <row r="2078" spans="6:28" s="77" customFormat="1" outlineLevel="5">
      <c r="F2078" s="78"/>
      <c r="G2078" s="79"/>
      <c r="H2078" s="79"/>
      <c r="I2078" s="79"/>
      <c r="J2078" s="80" t="s">
        <v>3057</v>
      </c>
      <c r="K2078" s="79"/>
      <c r="L2078" s="81">
        <v>3.82</v>
      </c>
      <c r="M2078" s="82"/>
      <c r="N2078" s="83"/>
      <c r="O2078" s="82"/>
      <c r="P2078" s="84"/>
      <c r="Q2078" s="85"/>
      <c r="R2078" s="82"/>
      <c r="S2078" s="82"/>
      <c r="T2078" s="82"/>
      <c r="U2078" s="119" t="s">
        <v>2908</v>
      </c>
      <c r="V2078" s="82"/>
      <c r="W2078" s="82"/>
      <c r="X2078" s="80"/>
      <c r="Y2078" s="79"/>
      <c r="Z2078" s="79"/>
      <c r="AB2078" s="24" t="s">
        <v>294</v>
      </c>
    </row>
    <row r="2079" spans="6:28" s="77" customFormat="1" outlineLevel="5">
      <c r="F2079" s="78"/>
      <c r="G2079" s="79"/>
      <c r="H2079" s="79"/>
      <c r="I2079" s="79"/>
      <c r="J2079" s="80" t="s">
        <v>3057</v>
      </c>
      <c r="K2079" s="79"/>
      <c r="L2079" s="81">
        <v>3.82</v>
      </c>
      <c r="M2079" s="82"/>
      <c r="N2079" s="83"/>
      <c r="O2079" s="82"/>
      <c r="P2079" s="84"/>
      <c r="Q2079" s="85"/>
      <c r="R2079" s="82"/>
      <c r="S2079" s="82"/>
      <c r="T2079" s="82"/>
      <c r="U2079" s="119" t="s">
        <v>2908</v>
      </c>
      <c r="V2079" s="82"/>
      <c r="W2079" s="82"/>
      <c r="X2079" s="80"/>
      <c r="Y2079" s="79"/>
      <c r="Z2079" s="79"/>
      <c r="AB2079" s="24" t="s">
        <v>294</v>
      </c>
    </row>
    <row r="2080" spans="6:28" s="77" customFormat="1" outlineLevel="5">
      <c r="F2080" s="78"/>
      <c r="G2080" s="79"/>
      <c r="H2080" s="79"/>
      <c r="I2080" s="79"/>
      <c r="J2080" s="80" t="s">
        <v>3017</v>
      </c>
      <c r="K2080" s="79"/>
      <c r="L2080" s="81">
        <v>0.89</v>
      </c>
      <c r="M2080" s="82"/>
      <c r="N2080" s="83"/>
      <c r="O2080" s="82"/>
      <c r="P2080" s="84"/>
      <c r="Q2080" s="85"/>
      <c r="R2080" s="82"/>
      <c r="S2080" s="82"/>
      <c r="T2080" s="82"/>
      <c r="U2080" s="119" t="s">
        <v>2908</v>
      </c>
      <c r="V2080" s="82"/>
      <c r="W2080" s="82"/>
      <c r="X2080" s="80"/>
      <c r="Y2080" s="79"/>
      <c r="Z2080" s="79"/>
      <c r="AB2080" s="24" t="s">
        <v>294</v>
      </c>
    </row>
    <row r="2081" spans="6:28" s="120" customFormat="1" ht="12.75" customHeight="1" outlineLevel="4">
      <c r="F2081" s="121"/>
      <c r="G2081" s="122"/>
      <c r="H2081" s="122"/>
      <c r="I2081" s="122"/>
      <c r="J2081" s="123"/>
      <c r="K2081" s="122"/>
      <c r="L2081" s="124"/>
      <c r="M2081" s="125"/>
      <c r="N2081" s="124"/>
      <c r="O2081" s="125"/>
      <c r="P2081" s="126"/>
      <c r="Q2081" s="127"/>
      <c r="R2081" s="125"/>
      <c r="S2081" s="125"/>
      <c r="T2081" s="125"/>
      <c r="U2081" s="128" t="s">
        <v>2908</v>
      </c>
      <c r="V2081" s="125"/>
      <c r="W2081" s="125"/>
      <c r="X2081" s="125"/>
      <c r="Y2081" s="122"/>
      <c r="Z2081" s="122"/>
      <c r="AB2081" s="24" t="s">
        <v>294</v>
      </c>
    </row>
    <row r="2082" spans="6:28" s="62" customFormat="1" ht="16.5" customHeight="1" outlineLevel="3">
      <c r="F2082" s="63"/>
      <c r="G2082" s="6"/>
      <c r="H2082" s="64"/>
      <c r="I2082" s="64"/>
      <c r="J2082" s="64" t="s">
        <v>2001</v>
      </c>
      <c r="K2082" s="6"/>
      <c r="L2082" s="65"/>
      <c r="M2082" s="66"/>
      <c r="N2082" s="65"/>
      <c r="O2082" s="66"/>
      <c r="P2082" s="67">
        <f>SUBTOTAL(9,P2083:P2091)</f>
        <v>0</v>
      </c>
      <c r="Q2082" s="68"/>
      <c r="R2082" s="69">
        <f>SUBTOTAL(9,R2083:R2091)</f>
        <v>0.16593199999999997</v>
      </c>
      <c r="S2082" s="66"/>
      <c r="T2082" s="69">
        <f>SUBTOTAL(9,T2083:T2091)</f>
        <v>7.279999999999999E-2</v>
      </c>
      <c r="U2082" s="118" t="s">
        <v>2908</v>
      </c>
      <c r="V2082" s="67">
        <f>SUBTOTAL(9,V2083:V2091)</f>
        <v>0</v>
      </c>
      <c r="W2082" s="67">
        <f>SUBTOTAL(9,W2083:W2091)</f>
        <v>0</v>
      </c>
      <c r="X2082" s="70"/>
      <c r="Y2082" s="26"/>
      <c r="Z2082" s="26"/>
      <c r="AB2082" s="24" t="s">
        <v>294</v>
      </c>
    </row>
    <row r="2083" spans="6:28" s="71" customFormat="1" outlineLevel="4">
      <c r="F2083" s="17">
        <v>941</v>
      </c>
      <c r="G2083" s="18" t="s">
        <v>2929</v>
      </c>
      <c r="H2083" s="72" t="s">
        <v>4393</v>
      </c>
      <c r="I2083" s="72"/>
      <c r="J2083" s="73" t="s">
        <v>1382</v>
      </c>
      <c r="K2083" s="18" t="s">
        <v>2935</v>
      </c>
      <c r="L2083" s="74">
        <v>5.1999999999999993</v>
      </c>
      <c r="M2083" s="21"/>
      <c r="N2083" s="74">
        <f>L2083*(1+M2083/100)</f>
        <v>5.1999999999999993</v>
      </c>
      <c r="O2083" s="145"/>
      <c r="P2083" s="22">
        <f>N2083*O2083</f>
        <v>0</v>
      </c>
      <c r="Q2083" s="75"/>
      <c r="R2083" s="76">
        <f>N2083*Q2083</f>
        <v>0</v>
      </c>
      <c r="S2083" s="75">
        <v>1.4E-2</v>
      </c>
      <c r="T2083" s="76">
        <f>N2083*S2083</f>
        <v>7.279999999999999E-2</v>
      </c>
      <c r="U2083" s="22">
        <v>21</v>
      </c>
      <c r="V2083" s="22">
        <f>P2083*(U2083/100)</f>
        <v>0</v>
      </c>
      <c r="W2083" s="22">
        <f>P2083+V2083</f>
        <v>0</v>
      </c>
      <c r="X2083" s="73"/>
      <c r="Y2083" s="72" t="s">
        <v>3135</v>
      </c>
      <c r="Z2083" s="72" t="s">
        <v>3130</v>
      </c>
      <c r="AA2083" s="143" t="s">
        <v>296</v>
      </c>
      <c r="AB2083" s="24" t="s">
        <v>294</v>
      </c>
    </row>
    <row r="2084" spans="6:28" s="77" customFormat="1" outlineLevel="5">
      <c r="F2084" s="78"/>
      <c r="G2084" s="79"/>
      <c r="H2084" s="79"/>
      <c r="I2084" s="79"/>
      <c r="J2084" s="80" t="s">
        <v>2956</v>
      </c>
      <c r="K2084" s="79"/>
      <c r="L2084" s="81">
        <v>3.4</v>
      </c>
      <c r="M2084" s="82"/>
      <c r="N2084" s="83"/>
      <c r="O2084" s="82"/>
      <c r="P2084" s="84"/>
      <c r="Q2084" s="85"/>
      <c r="R2084" s="82"/>
      <c r="S2084" s="82"/>
      <c r="T2084" s="82"/>
      <c r="U2084" s="119" t="s">
        <v>2908</v>
      </c>
      <c r="V2084" s="82"/>
      <c r="W2084" s="82"/>
      <c r="X2084" s="80"/>
      <c r="Y2084" s="79"/>
      <c r="Z2084" s="79"/>
      <c r="AB2084" s="24" t="s">
        <v>294</v>
      </c>
    </row>
    <row r="2085" spans="6:28" s="77" customFormat="1" outlineLevel="5">
      <c r="F2085" s="78"/>
      <c r="G2085" s="79"/>
      <c r="H2085" s="79"/>
      <c r="I2085" s="79"/>
      <c r="J2085" s="80" t="s">
        <v>3026</v>
      </c>
      <c r="K2085" s="79"/>
      <c r="L2085" s="81">
        <v>1.24</v>
      </c>
      <c r="M2085" s="82"/>
      <c r="N2085" s="83"/>
      <c r="O2085" s="82"/>
      <c r="P2085" s="84"/>
      <c r="Q2085" s="85"/>
      <c r="R2085" s="82"/>
      <c r="S2085" s="82"/>
      <c r="T2085" s="82"/>
      <c r="U2085" s="119" t="s">
        <v>2908</v>
      </c>
      <c r="V2085" s="82"/>
      <c r="W2085" s="82"/>
      <c r="X2085" s="80"/>
      <c r="Y2085" s="79"/>
      <c r="Z2085" s="79"/>
      <c r="AB2085" s="24" t="s">
        <v>294</v>
      </c>
    </row>
    <row r="2086" spans="6:28" s="77" customFormat="1" outlineLevel="5">
      <c r="F2086" s="78"/>
      <c r="G2086" s="79"/>
      <c r="H2086" s="79"/>
      <c r="I2086" s="79"/>
      <c r="J2086" s="80" t="s">
        <v>3014</v>
      </c>
      <c r="K2086" s="79"/>
      <c r="L2086" s="81">
        <v>0.56000000000000005</v>
      </c>
      <c r="M2086" s="82"/>
      <c r="N2086" s="83"/>
      <c r="O2086" s="82"/>
      <c r="P2086" s="84"/>
      <c r="Q2086" s="85"/>
      <c r="R2086" s="82"/>
      <c r="S2086" s="82"/>
      <c r="T2086" s="82"/>
      <c r="U2086" s="119" t="s">
        <v>2908</v>
      </c>
      <c r="V2086" s="82"/>
      <c r="W2086" s="82"/>
      <c r="X2086" s="80"/>
      <c r="Y2086" s="79"/>
      <c r="Z2086" s="79"/>
      <c r="AB2086" s="24" t="s">
        <v>294</v>
      </c>
    </row>
    <row r="2087" spans="6:28" s="71" customFormat="1" outlineLevel="4">
      <c r="F2087" s="17">
        <v>942</v>
      </c>
      <c r="G2087" s="18" t="s">
        <v>2929</v>
      </c>
      <c r="H2087" s="72" t="s">
        <v>1714</v>
      </c>
      <c r="I2087" s="72"/>
      <c r="J2087" s="73" t="s">
        <v>2864</v>
      </c>
      <c r="K2087" s="18" t="s">
        <v>2935</v>
      </c>
      <c r="L2087" s="74">
        <v>5.1999999999999993</v>
      </c>
      <c r="M2087" s="21">
        <v>0</v>
      </c>
      <c r="N2087" s="74">
        <f>L2087*(1+M2087/100)</f>
        <v>5.1999999999999993</v>
      </c>
      <c r="O2087" s="145"/>
      <c r="P2087" s="22">
        <f>N2087*O2087</f>
        <v>0</v>
      </c>
      <c r="Q2087" s="75">
        <v>6.4999999999999997E-3</v>
      </c>
      <c r="R2087" s="76">
        <f>N2087*Q2087</f>
        <v>3.3799999999999997E-2</v>
      </c>
      <c r="S2087" s="75"/>
      <c r="T2087" s="76">
        <f>N2087*S2087</f>
        <v>0</v>
      </c>
      <c r="U2087" s="22">
        <v>21</v>
      </c>
      <c r="V2087" s="22">
        <f>P2087*(U2087/100)</f>
        <v>0</v>
      </c>
      <c r="W2087" s="22">
        <f>P2087+V2087</f>
        <v>0</v>
      </c>
      <c r="X2087" s="73"/>
      <c r="Y2087" s="72" t="s">
        <v>3135</v>
      </c>
      <c r="Z2087" s="72" t="s">
        <v>3130</v>
      </c>
      <c r="AA2087" s="143" t="s">
        <v>295</v>
      </c>
      <c r="AB2087" s="24" t="s">
        <v>294</v>
      </c>
    </row>
    <row r="2088" spans="6:28" s="71" customFormat="1" outlineLevel="4">
      <c r="F2088" s="17">
        <v>943</v>
      </c>
      <c r="G2088" s="18" t="s">
        <v>2929</v>
      </c>
      <c r="H2088" s="72" t="s">
        <v>1715</v>
      </c>
      <c r="I2088" s="72"/>
      <c r="J2088" s="73" t="s">
        <v>824</v>
      </c>
      <c r="K2088" s="18" t="s">
        <v>2935</v>
      </c>
      <c r="L2088" s="74">
        <v>5.1999999999999993</v>
      </c>
      <c r="M2088" s="21">
        <v>0</v>
      </c>
      <c r="N2088" s="74">
        <f>L2088*(1+M2088/100)</f>
        <v>5.1999999999999993</v>
      </c>
      <c r="O2088" s="145"/>
      <c r="P2088" s="22">
        <f>N2088*O2088</f>
        <v>0</v>
      </c>
      <c r="Q2088" s="75">
        <v>2.5000000000000001E-2</v>
      </c>
      <c r="R2088" s="76">
        <f>N2088*Q2088</f>
        <v>0.12999999999999998</v>
      </c>
      <c r="S2088" s="75"/>
      <c r="T2088" s="76">
        <f>N2088*S2088</f>
        <v>0</v>
      </c>
      <c r="U2088" s="22">
        <v>21</v>
      </c>
      <c r="V2088" s="22">
        <f>P2088*(U2088/100)</f>
        <v>0</v>
      </c>
      <c r="W2088" s="22">
        <f>P2088+V2088</f>
        <v>0</v>
      </c>
      <c r="X2088" s="73"/>
      <c r="Y2088" s="72" t="s">
        <v>3135</v>
      </c>
      <c r="Z2088" s="72" t="s">
        <v>3130</v>
      </c>
      <c r="AA2088" s="143" t="s">
        <v>295</v>
      </c>
      <c r="AB2088" s="24" t="s">
        <v>294</v>
      </c>
    </row>
    <row r="2089" spans="6:28" s="71" customFormat="1" outlineLevel="4">
      <c r="F2089" s="17">
        <v>944</v>
      </c>
      <c r="G2089" s="18" t="s">
        <v>2929</v>
      </c>
      <c r="H2089" s="72" t="s">
        <v>1760</v>
      </c>
      <c r="I2089" s="72"/>
      <c r="J2089" s="73" t="s">
        <v>784</v>
      </c>
      <c r="K2089" s="18" t="s">
        <v>2935</v>
      </c>
      <c r="L2089" s="74">
        <v>5.1999999999999993</v>
      </c>
      <c r="M2089" s="21">
        <v>0</v>
      </c>
      <c r="N2089" s="74">
        <f>L2089*(1+M2089/100)</f>
        <v>5.1999999999999993</v>
      </c>
      <c r="O2089" s="145"/>
      <c r="P2089" s="22">
        <f>N2089*O2089</f>
        <v>0</v>
      </c>
      <c r="Q2089" s="75">
        <v>4.0000000000000002E-4</v>
      </c>
      <c r="R2089" s="76">
        <f>N2089*Q2089</f>
        <v>2.0799999999999998E-3</v>
      </c>
      <c r="S2089" s="75"/>
      <c r="T2089" s="76">
        <f>N2089*S2089</f>
        <v>0</v>
      </c>
      <c r="U2089" s="22">
        <v>21</v>
      </c>
      <c r="V2089" s="22">
        <f>P2089*(U2089/100)</f>
        <v>0</v>
      </c>
      <c r="W2089" s="22">
        <f>P2089+V2089</f>
        <v>0</v>
      </c>
      <c r="X2089" s="73"/>
      <c r="Y2089" s="72" t="s">
        <v>3135</v>
      </c>
      <c r="Z2089" s="72" t="s">
        <v>3130</v>
      </c>
      <c r="AA2089" s="143" t="s">
        <v>295</v>
      </c>
      <c r="AB2089" s="24" t="s">
        <v>294</v>
      </c>
    </row>
    <row r="2090" spans="6:28" s="71" customFormat="1" outlineLevel="4">
      <c r="F2090" s="17">
        <v>945</v>
      </c>
      <c r="G2090" s="18" t="s">
        <v>2929</v>
      </c>
      <c r="H2090" s="72" t="s">
        <v>4327</v>
      </c>
      <c r="I2090" s="72"/>
      <c r="J2090" s="73" t="s">
        <v>1041</v>
      </c>
      <c r="K2090" s="18" t="s">
        <v>2935</v>
      </c>
      <c r="L2090" s="74">
        <v>5.1999999999999993</v>
      </c>
      <c r="M2090" s="21">
        <v>0</v>
      </c>
      <c r="N2090" s="74">
        <f>L2090*(1+M2090/100)</f>
        <v>5.1999999999999993</v>
      </c>
      <c r="O2090" s="145"/>
      <c r="P2090" s="22">
        <f>N2090*O2090</f>
        <v>0</v>
      </c>
      <c r="Q2090" s="75">
        <v>1.0000000000000001E-5</v>
      </c>
      <c r="R2090" s="76">
        <f>N2090*Q2090</f>
        <v>5.1999999999999997E-5</v>
      </c>
      <c r="S2090" s="75"/>
      <c r="T2090" s="76">
        <f>N2090*S2090</f>
        <v>0</v>
      </c>
      <c r="U2090" s="22">
        <v>21</v>
      </c>
      <c r="V2090" s="22">
        <f>P2090*(U2090/100)</f>
        <v>0</v>
      </c>
      <c r="W2090" s="22">
        <f>P2090+V2090</f>
        <v>0</v>
      </c>
      <c r="X2090" s="73"/>
      <c r="Y2090" s="72" t="s">
        <v>3135</v>
      </c>
      <c r="Z2090" s="72" t="s">
        <v>3130</v>
      </c>
      <c r="AA2090" s="143" t="s">
        <v>296</v>
      </c>
      <c r="AB2090" s="24" t="s">
        <v>294</v>
      </c>
    </row>
    <row r="2091" spans="6:28" s="120" customFormat="1" ht="12.75" customHeight="1" outlineLevel="4">
      <c r="F2091" s="121"/>
      <c r="G2091" s="122"/>
      <c r="H2091" s="122"/>
      <c r="I2091" s="122"/>
      <c r="J2091" s="123"/>
      <c r="K2091" s="122"/>
      <c r="L2091" s="124"/>
      <c r="M2091" s="125"/>
      <c r="N2091" s="124"/>
      <c r="O2091" s="125"/>
      <c r="P2091" s="126"/>
      <c r="Q2091" s="127"/>
      <c r="R2091" s="125"/>
      <c r="S2091" s="125"/>
      <c r="T2091" s="125"/>
      <c r="U2091" s="128" t="s">
        <v>2908</v>
      </c>
      <c r="V2091" s="125"/>
      <c r="W2091" s="125"/>
      <c r="X2091" s="125"/>
      <c r="Y2091" s="122"/>
      <c r="Z2091" s="122"/>
      <c r="AB2091" s="24" t="s">
        <v>294</v>
      </c>
    </row>
    <row r="2092" spans="6:28" s="62" customFormat="1" ht="16.5" customHeight="1" outlineLevel="3">
      <c r="F2092" s="63"/>
      <c r="G2092" s="6"/>
      <c r="H2092" s="64"/>
      <c r="I2092" s="64"/>
      <c r="J2092" s="64" t="s">
        <v>2002</v>
      </c>
      <c r="K2092" s="6"/>
      <c r="L2092" s="65"/>
      <c r="M2092" s="66"/>
      <c r="N2092" s="65"/>
      <c r="O2092" s="66"/>
      <c r="P2092" s="67">
        <f>SUBTOTAL(9,P2093:P2103)</f>
        <v>0</v>
      </c>
      <c r="Q2092" s="68"/>
      <c r="R2092" s="69">
        <f>SUBTOTAL(9,R2093:R2103)</f>
        <v>0.82710720000000015</v>
      </c>
      <c r="S2092" s="66"/>
      <c r="T2092" s="69">
        <f>SUBTOTAL(9,T2093:T2103)</f>
        <v>1.9958400000000003</v>
      </c>
      <c r="U2092" s="118" t="s">
        <v>2908</v>
      </c>
      <c r="V2092" s="67">
        <f>SUBTOTAL(9,V2093:V2103)</f>
        <v>0</v>
      </c>
      <c r="W2092" s="67">
        <f>SUBTOTAL(9,W2093:W2103)</f>
        <v>0</v>
      </c>
      <c r="X2092" s="70"/>
      <c r="Y2092" s="26"/>
      <c r="Z2092" s="26"/>
      <c r="AB2092" s="24" t="s">
        <v>294</v>
      </c>
    </row>
    <row r="2093" spans="6:28" s="71" customFormat="1" outlineLevel="4">
      <c r="F2093" s="17">
        <v>946</v>
      </c>
      <c r="G2093" s="18" t="s">
        <v>2929</v>
      </c>
      <c r="H2093" s="72" t="s">
        <v>4394</v>
      </c>
      <c r="I2093" s="72"/>
      <c r="J2093" s="73" t="s">
        <v>2224</v>
      </c>
      <c r="K2093" s="18" t="s">
        <v>2935</v>
      </c>
      <c r="L2093" s="74">
        <v>25.92</v>
      </c>
      <c r="M2093" s="21"/>
      <c r="N2093" s="74">
        <f>L2093*(1+M2093/100)</f>
        <v>25.92</v>
      </c>
      <c r="O2093" s="145"/>
      <c r="P2093" s="22">
        <f>N2093*O2093</f>
        <v>0</v>
      </c>
      <c r="Q2093" s="75"/>
      <c r="R2093" s="76">
        <f>N2093*Q2093</f>
        <v>0</v>
      </c>
      <c r="S2093" s="75">
        <v>6.3E-2</v>
      </c>
      <c r="T2093" s="76">
        <f>N2093*S2093</f>
        <v>1.6329600000000002</v>
      </c>
      <c r="U2093" s="22">
        <v>21</v>
      </c>
      <c r="V2093" s="22">
        <f>P2093*(U2093/100)</f>
        <v>0</v>
      </c>
      <c r="W2093" s="22">
        <f>P2093+V2093</f>
        <v>0</v>
      </c>
      <c r="X2093" s="73"/>
      <c r="Y2093" s="72" t="s">
        <v>3135</v>
      </c>
      <c r="Z2093" s="72" t="s">
        <v>3130</v>
      </c>
      <c r="AA2093" s="143" t="s">
        <v>296</v>
      </c>
      <c r="AB2093" s="24" t="s">
        <v>294</v>
      </c>
    </row>
    <row r="2094" spans="6:28" s="77" customFormat="1" outlineLevel="5">
      <c r="F2094" s="78"/>
      <c r="G2094" s="79"/>
      <c r="H2094" s="79"/>
      <c r="I2094" s="79"/>
      <c r="J2094" s="80" t="s">
        <v>3075</v>
      </c>
      <c r="K2094" s="79"/>
      <c r="L2094" s="81">
        <v>8.89</v>
      </c>
      <c r="M2094" s="82"/>
      <c r="N2094" s="83"/>
      <c r="O2094" s="82"/>
      <c r="P2094" s="84"/>
      <c r="Q2094" s="85"/>
      <c r="R2094" s="82"/>
      <c r="S2094" s="82"/>
      <c r="T2094" s="82"/>
      <c r="U2094" s="119" t="s">
        <v>2908</v>
      </c>
      <c r="V2094" s="82"/>
      <c r="W2094" s="82"/>
      <c r="X2094" s="80"/>
      <c r="Y2094" s="79"/>
      <c r="Z2094" s="79"/>
      <c r="AB2094" s="24" t="s">
        <v>294</v>
      </c>
    </row>
    <row r="2095" spans="6:28" s="77" customFormat="1" outlineLevel="5">
      <c r="F2095" s="78"/>
      <c r="G2095" s="79"/>
      <c r="H2095" s="79"/>
      <c r="I2095" s="79"/>
      <c r="J2095" s="80" t="s">
        <v>3076</v>
      </c>
      <c r="K2095" s="79"/>
      <c r="L2095" s="81">
        <v>9.1300000000000008</v>
      </c>
      <c r="M2095" s="82"/>
      <c r="N2095" s="83"/>
      <c r="O2095" s="82"/>
      <c r="P2095" s="84"/>
      <c r="Q2095" s="85"/>
      <c r="R2095" s="82"/>
      <c r="S2095" s="82"/>
      <c r="T2095" s="82"/>
      <c r="U2095" s="119" t="s">
        <v>2908</v>
      </c>
      <c r="V2095" s="82"/>
      <c r="W2095" s="82"/>
      <c r="X2095" s="80"/>
      <c r="Y2095" s="79"/>
      <c r="Z2095" s="79"/>
      <c r="AB2095" s="24" t="s">
        <v>294</v>
      </c>
    </row>
    <row r="2096" spans="6:28" s="77" customFormat="1" outlineLevel="5">
      <c r="F2096" s="78"/>
      <c r="G2096" s="79"/>
      <c r="H2096" s="79"/>
      <c r="I2096" s="79"/>
      <c r="J2096" s="80" t="s">
        <v>3067</v>
      </c>
      <c r="K2096" s="79"/>
      <c r="L2096" s="81">
        <v>5.54</v>
      </c>
      <c r="M2096" s="82"/>
      <c r="N2096" s="83"/>
      <c r="O2096" s="82"/>
      <c r="P2096" s="84"/>
      <c r="Q2096" s="85"/>
      <c r="R2096" s="82"/>
      <c r="S2096" s="82"/>
      <c r="T2096" s="82"/>
      <c r="U2096" s="119" t="s">
        <v>2908</v>
      </c>
      <c r="V2096" s="82"/>
      <c r="W2096" s="82"/>
      <c r="X2096" s="80"/>
      <c r="Y2096" s="79"/>
      <c r="Z2096" s="79"/>
      <c r="AB2096" s="24" t="s">
        <v>294</v>
      </c>
    </row>
    <row r="2097" spans="6:28" s="77" customFormat="1" outlineLevel="5">
      <c r="F2097" s="78"/>
      <c r="G2097" s="79"/>
      <c r="H2097" s="79"/>
      <c r="I2097" s="79"/>
      <c r="J2097" s="80" t="s">
        <v>3041</v>
      </c>
      <c r="K2097" s="79"/>
      <c r="L2097" s="81">
        <v>2.36</v>
      </c>
      <c r="M2097" s="82"/>
      <c r="N2097" s="83"/>
      <c r="O2097" s="82"/>
      <c r="P2097" s="84"/>
      <c r="Q2097" s="85"/>
      <c r="R2097" s="82"/>
      <c r="S2097" s="82"/>
      <c r="T2097" s="82"/>
      <c r="U2097" s="119" t="s">
        <v>2908</v>
      </c>
      <c r="V2097" s="82"/>
      <c r="W2097" s="82"/>
      <c r="X2097" s="80"/>
      <c r="Y2097" s="79"/>
      <c r="Z2097" s="79"/>
      <c r="AB2097" s="24" t="s">
        <v>294</v>
      </c>
    </row>
    <row r="2098" spans="6:28" s="71" customFormat="1" outlineLevel="4">
      <c r="F2098" s="17">
        <v>947</v>
      </c>
      <c r="G2098" s="18" t="s">
        <v>2929</v>
      </c>
      <c r="H2098" s="72" t="s">
        <v>4393</v>
      </c>
      <c r="I2098" s="72"/>
      <c r="J2098" s="73" t="s">
        <v>1382</v>
      </c>
      <c r="K2098" s="18" t="s">
        <v>2935</v>
      </c>
      <c r="L2098" s="74">
        <v>25.92</v>
      </c>
      <c r="M2098" s="21">
        <v>0</v>
      </c>
      <c r="N2098" s="74">
        <f>L2098*(1+M2098/100)</f>
        <v>25.92</v>
      </c>
      <c r="O2098" s="145"/>
      <c r="P2098" s="22">
        <f>N2098*O2098</f>
        <v>0</v>
      </c>
      <c r="Q2098" s="75"/>
      <c r="R2098" s="76">
        <f>N2098*Q2098</f>
        <v>0</v>
      </c>
      <c r="S2098" s="75">
        <v>1.4E-2</v>
      </c>
      <c r="T2098" s="76">
        <f>N2098*S2098</f>
        <v>0.36288000000000004</v>
      </c>
      <c r="U2098" s="22">
        <v>21</v>
      </c>
      <c r="V2098" s="22">
        <f>P2098*(U2098/100)</f>
        <v>0</v>
      </c>
      <c r="W2098" s="22">
        <f>P2098+V2098</f>
        <v>0</v>
      </c>
      <c r="X2098" s="73"/>
      <c r="Y2098" s="72" t="s">
        <v>3135</v>
      </c>
      <c r="Z2098" s="72" t="s">
        <v>3130</v>
      </c>
      <c r="AA2098" s="143" t="s">
        <v>296</v>
      </c>
      <c r="AB2098" s="24" t="s">
        <v>294</v>
      </c>
    </row>
    <row r="2099" spans="6:28" s="71" customFormat="1" outlineLevel="4">
      <c r="F2099" s="17">
        <v>948</v>
      </c>
      <c r="G2099" s="18" t="s">
        <v>2929</v>
      </c>
      <c r="H2099" s="72" t="s">
        <v>1714</v>
      </c>
      <c r="I2099" s="72"/>
      <c r="J2099" s="73" t="s">
        <v>2864</v>
      </c>
      <c r="K2099" s="18" t="s">
        <v>2935</v>
      </c>
      <c r="L2099" s="74">
        <v>25.92</v>
      </c>
      <c r="M2099" s="21">
        <v>0</v>
      </c>
      <c r="N2099" s="74">
        <f>L2099*(1+M2099/100)</f>
        <v>25.92</v>
      </c>
      <c r="O2099" s="145"/>
      <c r="P2099" s="22">
        <f>N2099*O2099</f>
        <v>0</v>
      </c>
      <c r="Q2099" s="75">
        <v>6.4999999999999997E-3</v>
      </c>
      <c r="R2099" s="76">
        <f>N2099*Q2099</f>
        <v>0.16847999999999999</v>
      </c>
      <c r="S2099" s="75"/>
      <c r="T2099" s="76">
        <f>N2099*S2099</f>
        <v>0</v>
      </c>
      <c r="U2099" s="22">
        <v>21</v>
      </c>
      <c r="V2099" s="22">
        <f>P2099*(U2099/100)</f>
        <v>0</v>
      </c>
      <c r="W2099" s="22">
        <f>P2099+V2099</f>
        <v>0</v>
      </c>
      <c r="X2099" s="73"/>
      <c r="Y2099" s="72" t="s">
        <v>3135</v>
      </c>
      <c r="Z2099" s="72" t="s">
        <v>3130</v>
      </c>
      <c r="AA2099" s="143" t="s">
        <v>295</v>
      </c>
      <c r="AB2099" s="24" t="s">
        <v>294</v>
      </c>
    </row>
    <row r="2100" spans="6:28" s="71" customFormat="1" outlineLevel="4">
      <c r="F2100" s="17">
        <v>949</v>
      </c>
      <c r="G2100" s="18" t="s">
        <v>2929</v>
      </c>
      <c r="H2100" s="72" t="s">
        <v>1715</v>
      </c>
      <c r="I2100" s="72"/>
      <c r="J2100" s="73" t="s">
        <v>824</v>
      </c>
      <c r="K2100" s="18" t="s">
        <v>2935</v>
      </c>
      <c r="L2100" s="74">
        <v>25.92</v>
      </c>
      <c r="M2100" s="21">
        <v>0</v>
      </c>
      <c r="N2100" s="74">
        <f>L2100*(1+M2100/100)</f>
        <v>25.92</v>
      </c>
      <c r="O2100" s="145"/>
      <c r="P2100" s="22">
        <f>N2100*O2100</f>
        <v>0</v>
      </c>
      <c r="Q2100" s="75">
        <v>2.5000000000000001E-2</v>
      </c>
      <c r="R2100" s="76">
        <f>N2100*Q2100</f>
        <v>0.64800000000000013</v>
      </c>
      <c r="S2100" s="75"/>
      <c r="T2100" s="76">
        <f>N2100*S2100</f>
        <v>0</v>
      </c>
      <c r="U2100" s="22">
        <v>21</v>
      </c>
      <c r="V2100" s="22">
        <f>P2100*(U2100/100)</f>
        <v>0</v>
      </c>
      <c r="W2100" s="22">
        <f>P2100+V2100</f>
        <v>0</v>
      </c>
      <c r="X2100" s="73"/>
      <c r="Y2100" s="72" t="s">
        <v>3135</v>
      </c>
      <c r="Z2100" s="72" t="s">
        <v>3130</v>
      </c>
      <c r="AA2100" s="143" t="s">
        <v>295</v>
      </c>
      <c r="AB2100" s="24" t="s">
        <v>294</v>
      </c>
    </row>
    <row r="2101" spans="6:28" s="71" customFormat="1" outlineLevel="4">
      <c r="F2101" s="17">
        <v>950</v>
      </c>
      <c r="G2101" s="18" t="s">
        <v>2929</v>
      </c>
      <c r="H2101" s="72" t="s">
        <v>1760</v>
      </c>
      <c r="I2101" s="72"/>
      <c r="J2101" s="73" t="s">
        <v>784</v>
      </c>
      <c r="K2101" s="18" t="s">
        <v>2935</v>
      </c>
      <c r="L2101" s="74">
        <v>25.92</v>
      </c>
      <c r="M2101" s="21">
        <v>0</v>
      </c>
      <c r="N2101" s="74">
        <f>L2101*(1+M2101/100)</f>
        <v>25.92</v>
      </c>
      <c r="O2101" s="145"/>
      <c r="P2101" s="22">
        <f>N2101*O2101</f>
        <v>0</v>
      </c>
      <c r="Q2101" s="75">
        <v>4.0000000000000002E-4</v>
      </c>
      <c r="R2101" s="76">
        <f>N2101*Q2101</f>
        <v>1.0368E-2</v>
      </c>
      <c r="S2101" s="75"/>
      <c r="T2101" s="76">
        <f>N2101*S2101</f>
        <v>0</v>
      </c>
      <c r="U2101" s="22">
        <v>21</v>
      </c>
      <c r="V2101" s="22">
        <f>P2101*(U2101/100)</f>
        <v>0</v>
      </c>
      <c r="W2101" s="22">
        <f>P2101+V2101</f>
        <v>0</v>
      </c>
      <c r="X2101" s="73"/>
      <c r="Y2101" s="72" t="s">
        <v>3135</v>
      </c>
      <c r="Z2101" s="72" t="s">
        <v>3130</v>
      </c>
      <c r="AA2101" s="143" t="s">
        <v>295</v>
      </c>
      <c r="AB2101" s="24" t="s">
        <v>294</v>
      </c>
    </row>
    <row r="2102" spans="6:28" s="71" customFormat="1" outlineLevel="4">
      <c r="F2102" s="17">
        <v>951</v>
      </c>
      <c r="G2102" s="18" t="s">
        <v>2929</v>
      </c>
      <c r="H2102" s="72" t="s">
        <v>4327</v>
      </c>
      <c r="I2102" s="72"/>
      <c r="J2102" s="73" t="s">
        <v>1041</v>
      </c>
      <c r="K2102" s="18" t="s">
        <v>2935</v>
      </c>
      <c r="L2102" s="74">
        <v>25.92</v>
      </c>
      <c r="M2102" s="21">
        <v>0</v>
      </c>
      <c r="N2102" s="74">
        <f>L2102*(1+M2102/100)</f>
        <v>25.92</v>
      </c>
      <c r="O2102" s="145"/>
      <c r="P2102" s="22">
        <f>N2102*O2102</f>
        <v>0</v>
      </c>
      <c r="Q2102" s="75">
        <v>1.0000000000000001E-5</v>
      </c>
      <c r="R2102" s="76">
        <f>N2102*Q2102</f>
        <v>2.5920000000000001E-4</v>
      </c>
      <c r="S2102" s="75"/>
      <c r="T2102" s="76">
        <f>N2102*S2102</f>
        <v>0</v>
      </c>
      <c r="U2102" s="22">
        <v>21</v>
      </c>
      <c r="V2102" s="22">
        <f>P2102*(U2102/100)</f>
        <v>0</v>
      </c>
      <c r="W2102" s="22">
        <f>P2102+V2102</f>
        <v>0</v>
      </c>
      <c r="X2102" s="73"/>
      <c r="Y2102" s="72" t="s">
        <v>3135</v>
      </c>
      <c r="Z2102" s="72" t="s">
        <v>3130</v>
      </c>
      <c r="AA2102" s="143" t="s">
        <v>296</v>
      </c>
      <c r="AB2102" s="24" t="s">
        <v>294</v>
      </c>
    </row>
    <row r="2103" spans="6:28" s="120" customFormat="1" ht="12.75" customHeight="1" outlineLevel="4">
      <c r="F2103" s="121"/>
      <c r="G2103" s="122"/>
      <c r="H2103" s="122"/>
      <c r="I2103" s="122"/>
      <c r="J2103" s="123"/>
      <c r="K2103" s="122"/>
      <c r="L2103" s="124"/>
      <c r="M2103" s="125"/>
      <c r="N2103" s="124"/>
      <c r="O2103" s="125"/>
      <c r="P2103" s="126"/>
      <c r="Q2103" s="127"/>
      <c r="R2103" s="125"/>
      <c r="S2103" s="125"/>
      <c r="T2103" s="125"/>
      <c r="U2103" s="128" t="s">
        <v>2908</v>
      </c>
      <c r="V2103" s="125"/>
      <c r="W2103" s="125"/>
      <c r="X2103" s="125"/>
      <c r="Y2103" s="122"/>
      <c r="Z2103" s="122"/>
      <c r="AB2103" s="24" t="s">
        <v>294</v>
      </c>
    </row>
    <row r="2104" spans="6:28" s="62" customFormat="1" ht="16.5" customHeight="1" outlineLevel="3">
      <c r="F2104" s="63"/>
      <c r="G2104" s="6"/>
      <c r="H2104" s="64"/>
      <c r="I2104" s="64"/>
      <c r="J2104" s="64" t="s">
        <v>866</v>
      </c>
      <c r="K2104" s="6"/>
      <c r="L2104" s="65"/>
      <c r="M2104" s="66"/>
      <c r="N2104" s="65"/>
      <c r="O2104" s="66"/>
      <c r="P2104" s="67">
        <f>SUBTOTAL(9,P2105:P2113)</f>
        <v>0</v>
      </c>
      <c r="Q2104" s="68"/>
      <c r="R2104" s="69">
        <f>SUBTOTAL(9,R2105:R2113)</f>
        <v>7.7616000000000013E-3</v>
      </c>
      <c r="S2104" s="66"/>
      <c r="T2104" s="69">
        <f>SUBTOTAL(9,T2105:T2113)</f>
        <v>0</v>
      </c>
      <c r="U2104" s="118" t="s">
        <v>2908</v>
      </c>
      <c r="V2104" s="67">
        <f>SUBTOTAL(9,V2105:V2113)</f>
        <v>0</v>
      </c>
      <c r="W2104" s="67">
        <f>SUBTOTAL(9,W2105:W2113)</f>
        <v>0</v>
      </c>
      <c r="X2104" s="70"/>
      <c r="Y2104" s="26"/>
      <c r="Z2104" s="26"/>
      <c r="AB2104" s="24" t="s">
        <v>294</v>
      </c>
    </row>
    <row r="2105" spans="6:28" s="71" customFormat="1" outlineLevel="4">
      <c r="F2105" s="17">
        <v>952</v>
      </c>
      <c r="G2105" s="18" t="s">
        <v>2929</v>
      </c>
      <c r="H2105" s="72" t="s">
        <v>4395</v>
      </c>
      <c r="I2105" s="72"/>
      <c r="J2105" s="73" t="s">
        <v>1649</v>
      </c>
      <c r="K2105" s="18" t="s">
        <v>2935</v>
      </c>
      <c r="L2105" s="74">
        <v>1.7600000000000002</v>
      </c>
      <c r="M2105" s="21"/>
      <c r="N2105" s="74">
        <f>L2105*(1+M2105/100)</f>
        <v>1.7600000000000002</v>
      </c>
      <c r="O2105" s="145"/>
      <c r="P2105" s="22">
        <f>N2105*O2105</f>
        <v>0</v>
      </c>
      <c r="Q2105" s="75"/>
      <c r="R2105" s="76">
        <f>N2105*Q2105</f>
        <v>0</v>
      </c>
      <c r="S2105" s="75"/>
      <c r="T2105" s="76">
        <f>N2105*S2105</f>
        <v>0</v>
      </c>
      <c r="U2105" s="22">
        <v>21</v>
      </c>
      <c r="V2105" s="22">
        <f>P2105*(U2105/100)</f>
        <v>0</v>
      </c>
      <c r="W2105" s="22">
        <f>P2105+V2105</f>
        <v>0</v>
      </c>
      <c r="X2105" s="73"/>
      <c r="Y2105" s="72" t="s">
        <v>3135</v>
      </c>
      <c r="Z2105" s="72" t="s">
        <v>3130</v>
      </c>
      <c r="AA2105" s="143" t="s">
        <v>296</v>
      </c>
      <c r="AB2105" s="24" t="s">
        <v>294</v>
      </c>
    </row>
    <row r="2106" spans="6:28" s="77" customFormat="1" outlineLevel="5">
      <c r="F2106" s="78"/>
      <c r="G2106" s="79"/>
      <c r="H2106" s="79"/>
      <c r="I2106" s="79"/>
      <c r="J2106" s="80" t="s">
        <v>3013</v>
      </c>
      <c r="K2106" s="79"/>
      <c r="L2106" s="81">
        <v>0.36</v>
      </c>
      <c r="M2106" s="82"/>
      <c r="N2106" s="83"/>
      <c r="O2106" s="82"/>
      <c r="P2106" s="84"/>
      <c r="Q2106" s="85"/>
      <c r="R2106" s="82"/>
      <c r="S2106" s="82"/>
      <c r="T2106" s="82"/>
      <c r="U2106" s="119" t="s">
        <v>2908</v>
      </c>
      <c r="V2106" s="82"/>
      <c r="W2106" s="82"/>
      <c r="X2106" s="80"/>
      <c r="Y2106" s="79"/>
      <c r="Z2106" s="79"/>
      <c r="AB2106" s="24" t="s">
        <v>294</v>
      </c>
    </row>
    <row r="2107" spans="6:28" s="77" customFormat="1" outlineLevel="5">
      <c r="F2107" s="78"/>
      <c r="G2107" s="79"/>
      <c r="H2107" s="79"/>
      <c r="I2107" s="79"/>
      <c r="J2107" s="80" t="s">
        <v>3008</v>
      </c>
      <c r="K2107" s="79"/>
      <c r="L2107" s="81">
        <v>0.17</v>
      </c>
      <c r="M2107" s="82"/>
      <c r="N2107" s="83"/>
      <c r="O2107" s="82"/>
      <c r="P2107" s="84"/>
      <c r="Q2107" s="85"/>
      <c r="R2107" s="82"/>
      <c r="S2107" s="82"/>
      <c r="T2107" s="82"/>
      <c r="U2107" s="119" t="s">
        <v>2908</v>
      </c>
      <c r="V2107" s="82"/>
      <c r="W2107" s="82"/>
      <c r="X2107" s="80"/>
      <c r="Y2107" s="79"/>
      <c r="Z2107" s="79"/>
      <c r="AB2107" s="24" t="s">
        <v>294</v>
      </c>
    </row>
    <row r="2108" spans="6:28" s="77" customFormat="1" outlineLevel="5">
      <c r="F2108" s="78"/>
      <c r="G2108" s="79"/>
      <c r="H2108" s="79"/>
      <c r="I2108" s="79"/>
      <c r="J2108" s="80" t="s">
        <v>3005</v>
      </c>
      <c r="K2108" s="79"/>
      <c r="L2108" s="81">
        <v>0.12</v>
      </c>
      <c r="M2108" s="82"/>
      <c r="N2108" s="83"/>
      <c r="O2108" s="82"/>
      <c r="P2108" s="84"/>
      <c r="Q2108" s="85"/>
      <c r="R2108" s="82"/>
      <c r="S2108" s="82"/>
      <c r="T2108" s="82"/>
      <c r="U2108" s="119" t="s">
        <v>2908</v>
      </c>
      <c r="V2108" s="82"/>
      <c r="W2108" s="82"/>
      <c r="X2108" s="80"/>
      <c r="Y2108" s="79"/>
      <c r="Z2108" s="79"/>
      <c r="AB2108" s="24" t="s">
        <v>294</v>
      </c>
    </row>
    <row r="2109" spans="6:28" s="77" customFormat="1" outlineLevel="5">
      <c r="F2109" s="78"/>
      <c r="G2109" s="79"/>
      <c r="H2109" s="79"/>
      <c r="I2109" s="79"/>
      <c r="J2109" s="80" t="s">
        <v>3022</v>
      </c>
      <c r="K2109" s="79"/>
      <c r="L2109" s="81">
        <v>1.1100000000000001</v>
      </c>
      <c r="M2109" s="82"/>
      <c r="N2109" s="83"/>
      <c r="O2109" s="82"/>
      <c r="P2109" s="84"/>
      <c r="Q2109" s="85"/>
      <c r="R2109" s="82"/>
      <c r="S2109" s="82"/>
      <c r="T2109" s="82"/>
      <c r="U2109" s="119" t="s">
        <v>2908</v>
      </c>
      <c r="V2109" s="82"/>
      <c r="W2109" s="82"/>
      <c r="X2109" s="80"/>
      <c r="Y2109" s="79"/>
      <c r="Z2109" s="79"/>
      <c r="AB2109" s="24" t="s">
        <v>294</v>
      </c>
    </row>
    <row r="2110" spans="6:28" s="71" customFormat="1" outlineLevel="4">
      <c r="F2110" s="17">
        <v>953</v>
      </c>
      <c r="G2110" s="18" t="s">
        <v>2929</v>
      </c>
      <c r="H2110" s="72" t="s">
        <v>4181</v>
      </c>
      <c r="I2110" s="72"/>
      <c r="J2110" s="73" t="s">
        <v>1509</v>
      </c>
      <c r="K2110" s="18" t="s">
        <v>2935</v>
      </c>
      <c r="L2110" s="74">
        <v>1.7600000000000002</v>
      </c>
      <c r="M2110" s="21">
        <v>0</v>
      </c>
      <c r="N2110" s="74">
        <f>L2110*(1+M2110/100)</f>
        <v>1.7600000000000002</v>
      </c>
      <c r="O2110" s="145"/>
      <c r="P2110" s="22">
        <f>N2110*O2110</f>
        <v>0</v>
      </c>
      <c r="Q2110" s="75">
        <v>4.0000000000000001E-3</v>
      </c>
      <c r="R2110" s="76">
        <f>N2110*Q2110</f>
        <v>7.0400000000000011E-3</v>
      </c>
      <c r="S2110" s="75"/>
      <c r="T2110" s="76">
        <f>N2110*S2110</f>
        <v>0</v>
      </c>
      <c r="U2110" s="22">
        <v>21</v>
      </c>
      <c r="V2110" s="22">
        <f>P2110*(U2110/100)</f>
        <v>0</v>
      </c>
      <c r="W2110" s="22">
        <f>P2110+V2110</f>
        <v>0</v>
      </c>
      <c r="X2110" s="73"/>
      <c r="Y2110" s="72" t="s">
        <v>3135</v>
      </c>
      <c r="Z2110" s="72" t="s">
        <v>3130</v>
      </c>
      <c r="AA2110" s="143" t="s">
        <v>296</v>
      </c>
      <c r="AB2110" s="24" t="s">
        <v>294</v>
      </c>
    </row>
    <row r="2111" spans="6:28" s="71" customFormat="1" outlineLevel="4">
      <c r="F2111" s="17">
        <v>954</v>
      </c>
      <c r="G2111" s="18" t="s">
        <v>2929</v>
      </c>
      <c r="H2111" s="72" t="s">
        <v>1760</v>
      </c>
      <c r="I2111" s="72"/>
      <c r="J2111" s="73" t="s">
        <v>784</v>
      </c>
      <c r="K2111" s="18" t="s">
        <v>2935</v>
      </c>
      <c r="L2111" s="74">
        <v>1.7600000000000002</v>
      </c>
      <c r="M2111" s="21">
        <v>0</v>
      </c>
      <c r="N2111" s="74">
        <f>L2111*(1+M2111/100)</f>
        <v>1.7600000000000002</v>
      </c>
      <c r="O2111" s="145"/>
      <c r="P2111" s="22">
        <f>N2111*O2111</f>
        <v>0</v>
      </c>
      <c r="Q2111" s="75">
        <v>4.0000000000000002E-4</v>
      </c>
      <c r="R2111" s="76">
        <f>N2111*Q2111</f>
        <v>7.0400000000000009E-4</v>
      </c>
      <c r="S2111" s="75"/>
      <c r="T2111" s="76">
        <f>N2111*S2111</f>
        <v>0</v>
      </c>
      <c r="U2111" s="22">
        <v>21</v>
      </c>
      <c r="V2111" s="22">
        <f>P2111*(U2111/100)</f>
        <v>0</v>
      </c>
      <c r="W2111" s="22">
        <f>P2111+V2111</f>
        <v>0</v>
      </c>
      <c r="X2111" s="73"/>
      <c r="Y2111" s="72" t="s">
        <v>3135</v>
      </c>
      <c r="Z2111" s="72" t="s">
        <v>3130</v>
      </c>
      <c r="AA2111" s="143" t="s">
        <v>295</v>
      </c>
      <c r="AB2111" s="24" t="s">
        <v>294</v>
      </c>
    </row>
    <row r="2112" spans="6:28" s="71" customFormat="1" outlineLevel="4">
      <c r="F2112" s="17">
        <v>955</v>
      </c>
      <c r="G2112" s="18" t="s">
        <v>2929</v>
      </c>
      <c r="H2112" s="72" t="s">
        <v>4327</v>
      </c>
      <c r="I2112" s="72"/>
      <c r="J2112" s="73" t="s">
        <v>1041</v>
      </c>
      <c r="K2112" s="18" t="s">
        <v>2935</v>
      </c>
      <c r="L2112" s="74">
        <v>1.7600000000000002</v>
      </c>
      <c r="M2112" s="21">
        <v>0</v>
      </c>
      <c r="N2112" s="74">
        <f>L2112*(1+M2112/100)</f>
        <v>1.7600000000000002</v>
      </c>
      <c r="O2112" s="145"/>
      <c r="P2112" s="22">
        <f>N2112*O2112</f>
        <v>0</v>
      </c>
      <c r="Q2112" s="75">
        <v>1.0000000000000001E-5</v>
      </c>
      <c r="R2112" s="76">
        <f>N2112*Q2112</f>
        <v>1.7600000000000004E-5</v>
      </c>
      <c r="S2112" s="75"/>
      <c r="T2112" s="76">
        <f>N2112*S2112</f>
        <v>0</v>
      </c>
      <c r="U2112" s="22">
        <v>21</v>
      </c>
      <c r="V2112" s="22">
        <f>P2112*(U2112/100)</f>
        <v>0</v>
      </c>
      <c r="W2112" s="22">
        <f>P2112+V2112</f>
        <v>0</v>
      </c>
      <c r="X2112" s="73"/>
      <c r="Y2112" s="72" t="s">
        <v>3135</v>
      </c>
      <c r="Z2112" s="72" t="s">
        <v>3130</v>
      </c>
      <c r="AA2112" s="143" t="s">
        <v>296</v>
      </c>
      <c r="AB2112" s="24" t="s">
        <v>294</v>
      </c>
    </row>
    <row r="2113" spans="6:28" s="120" customFormat="1" ht="12.75" customHeight="1" outlineLevel="4">
      <c r="F2113" s="121"/>
      <c r="G2113" s="122"/>
      <c r="H2113" s="122"/>
      <c r="I2113" s="122"/>
      <c r="J2113" s="123"/>
      <c r="K2113" s="122"/>
      <c r="L2113" s="124"/>
      <c r="M2113" s="125"/>
      <c r="N2113" s="124"/>
      <c r="O2113" s="125"/>
      <c r="P2113" s="126"/>
      <c r="Q2113" s="127"/>
      <c r="R2113" s="125"/>
      <c r="S2113" s="125"/>
      <c r="T2113" s="125"/>
      <c r="U2113" s="128" t="s">
        <v>2908</v>
      </c>
      <c r="V2113" s="125"/>
      <c r="W2113" s="125"/>
      <c r="X2113" s="125"/>
      <c r="Y2113" s="122"/>
      <c r="Z2113" s="122"/>
      <c r="AB2113" s="24" t="s">
        <v>294</v>
      </c>
    </row>
    <row r="2114" spans="6:28" s="120" customFormat="1" ht="12.75" customHeight="1" outlineLevel="3">
      <c r="F2114" s="121"/>
      <c r="G2114" s="122"/>
      <c r="H2114" s="122"/>
      <c r="I2114" s="122"/>
      <c r="J2114" s="123"/>
      <c r="K2114" s="122"/>
      <c r="L2114" s="124"/>
      <c r="M2114" s="125"/>
      <c r="N2114" s="124"/>
      <c r="O2114" s="125"/>
      <c r="P2114" s="126"/>
      <c r="Q2114" s="127"/>
      <c r="R2114" s="125"/>
      <c r="S2114" s="125"/>
      <c r="T2114" s="125"/>
      <c r="U2114" s="128" t="s">
        <v>2908</v>
      </c>
      <c r="V2114" s="125"/>
      <c r="W2114" s="125"/>
      <c r="X2114" s="125"/>
      <c r="Y2114" s="122"/>
      <c r="Z2114" s="122"/>
      <c r="AB2114" s="24" t="s">
        <v>294</v>
      </c>
    </row>
    <row r="2115" spans="6:28" s="51" customFormat="1" ht="18.75" customHeight="1" outlineLevel="2">
      <c r="F2115" s="52"/>
      <c r="G2115" s="53"/>
      <c r="H2115" s="54"/>
      <c r="I2115" s="54"/>
      <c r="J2115" s="54" t="s">
        <v>1915</v>
      </c>
      <c r="K2115" s="53"/>
      <c r="L2115" s="55"/>
      <c r="M2115" s="56"/>
      <c r="N2115" s="55"/>
      <c r="O2115" s="56"/>
      <c r="P2115" s="57">
        <f>SUBTOTAL(9,P2116:P2140)</f>
        <v>0</v>
      </c>
      <c r="Q2115" s="58"/>
      <c r="R2115" s="59">
        <f>SUBTOTAL(9,R2116:R2140)</f>
        <v>0</v>
      </c>
      <c r="S2115" s="56"/>
      <c r="T2115" s="59">
        <f>SUBTOTAL(9,T2116:T2140)</f>
        <v>29.553018000000002</v>
      </c>
      <c r="U2115" s="117" t="s">
        <v>2908</v>
      </c>
      <c r="V2115" s="57">
        <f>SUBTOTAL(9,V2116:V2140)</f>
        <v>0</v>
      </c>
      <c r="W2115" s="57">
        <f>SUBTOTAL(9,W2116:W2140)</f>
        <v>0</v>
      </c>
      <c r="X2115" s="60"/>
      <c r="Y2115" s="61"/>
      <c r="Z2115" s="61"/>
      <c r="AB2115" s="24" t="s">
        <v>294</v>
      </c>
    </row>
    <row r="2116" spans="6:28" s="62" customFormat="1" ht="16.5" customHeight="1" outlineLevel="3">
      <c r="F2116" s="63"/>
      <c r="G2116" s="6"/>
      <c r="H2116" s="64"/>
      <c r="I2116" s="64"/>
      <c r="J2116" s="64" t="s">
        <v>2892</v>
      </c>
      <c r="K2116" s="6"/>
      <c r="L2116" s="65"/>
      <c r="M2116" s="66"/>
      <c r="N2116" s="65"/>
      <c r="O2116" s="66"/>
      <c r="P2116" s="67">
        <f>SUBTOTAL(9,P2117:P2122)</f>
        <v>0</v>
      </c>
      <c r="Q2116" s="68"/>
      <c r="R2116" s="69">
        <f>SUBTOTAL(9,R2117:R2122)</f>
        <v>0</v>
      </c>
      <c r="S2116" s="66"/>
      <c r="T2116" s="69">
        <f>SUBTOTAL(9,T2117:T2122)</f>
        <v>19.637640000000001</v>
      </c>
      <c r="U2116" s="118" t="s">
        <v>2908</v>
      </c>
      <c r="V2116" s="67">
        <f>SUBTOTAL(9,V2117:V2122)</f>
        <v>0</v>
      </c>
      <c r="W2116" s="67">
        <f>SUBTOTAL(9,W2117:W2122)</f>
        <v>0</v>
      </c>
      <c r="X2116" s="70"/>
      <c r="Y2116" s="26"/>
      <c r="Z2116" s="26"/>
      <c r="AB2116" s="24" t="s">
        <v>294</v>
      </c>
    </row>
    <row r="2117" spans="6:28" s="71" customFormat="1" outlineLevel="4">
      <c r="F2117" s="17">
        <v>956</v>
      </c>
      <c r="G2117" s="18" t="s">
        <v>2929</v>
      </c>
      <c r="H2117" s="72" t="s">
        <v>4378</v>
      </c>
      <c r="I2117" s="72"/>
      <c r="J2117" s="73" t="s">
        <v>961</v>
      </c>
      <c r="K2117" s="18" t="s">
        <v>2935</v>
      </c>
      <c r="L2117" s="74">
        <v>75.239999999999995</v>
      </c>
      <c r="M2117" s="21">
        <v>0</v>
      </c>
      <c r="N2117" s="74">
        <f>L2117*(1+M2117/100)</f>
        <v>75.239999999999995</v>
      </c>
      <c r="O2117" s="145"/>
      <c r="P2117" s="22">
        <f>N2117*O2117</f>
        <v>0</v>
      </c>
      <c r="Q2117" s="75"/>
      <c r="R2117" s="76">
        <f>N2117*Q2117</f>
        <v>0</v>
      </c>
      <c r="S2117" s="75">
        <v>5.7000000000000002E-2</v>
      </c>
      <c r="T2117" s="76">
        <f>N2117*S2117</f>
        <v>4.2886800000000003</v>
      </c>
      <c r="U2117" s="22">
        <v>21</v>
      </c>
      <c r="V2117" s="22">
        <f>P2117*(U2117/100)</f>
        <v>0</v>
      </c>
      <c r="W2117" s="22">
        <f>P2117+V2117</f>
        <v>0</v>
      </c>
      <c r="X2117" s="73"/>
      <c r="Y2117" s="72" t="s">
        <v>3135</v>
      </c>
      <c r="Z2117" s="72" t="s">
        <v>3082</v>
      </c>
      <c r="AA2117" s="143" t="s">
        <v>296</v>
      </c>
      <c r="AB2117" s="24" t="s">
        <v>294</v>
      </c>
    </row>
    <row r="2118" spans="6:28" s="71" customFormat="1" outlineLevel="4">
      <c r="F2118" s="17">
        <v>957</v>
      </c>
      <c r="G2118" s="18" t="s">
        <v>2929</v>
      </c>
      <c r="H2118" s="72" t="s">
        <v>4377</v>
      </c>
      <c r="I2118" s="72"/>
      <c r="J2118" s="73" t="s">
        <v>1839</v>
      </c>
      <c r="K2118" s="18" t="s">
        <v>2935</v>
      </c>
      <c r="L2118" s="74">
        <v>75.239999999999995</v>
      </c>
      <c r="M2118" s="21">
        <v>0</v>
      </c>
      <c r="N2118" s="74">
        <f>L2118*(1+M2118/100)</f>
        <v>75.239999999999995</v>
      </c>
      <c r="O2118" s="145"/>
      <c r="P2118" s="22">
        <f>N2118*O2118</f>
        <v>0</v>
      </c>
      <c r="Q2118" s="75"/>
      <c r="R2118" s="76">
        <f>N2118*Q2118</f>
        <v>0</v>
      </c>
      <c r="S2118" s="75">
        <v>0.09</v>
      </c>
      <c r="T2118" s="76">
        <f>N2118*S2118</f>
        <v>6.7715999999999994</v>
      </c>
      <c r="U2118" s="22">
        <v>21</v>
      </c>
      <c r="V2118" s="22">
        <f>P2118*(U2118/100)</f>
        <v>0</v>
      </c>
      <c r="W2118" s="22">
        <f>P2118+V2118</f>
        <v>0</v>
      </c>
      <c r="X2118" s="73"/>
      <c r="Y2118" s="72" t="s">
        <v>3135</v>
      </c>
      <c r="Z2118" s="72" t="s">
        <v>3082</v>
      </c>
      <c r="AA2118" s="143" t="s">
        <v>296</v>
      </c>
      <c r="AB2118" s="24" t="s">
        <v>294</v>
      </c>
    </row>
    <row r="2119" spans="6:28" s="71" customFormat="1" ht="24" outlineLevel="4">
      <c r="F2119" s="17">
        <v>958</v>
      </c>
      <c r="G2119" s="18" t="s">
        <v>2929</v>
      </c>
      <c r="H2119" s="72" t="s">
        <v>4376</v>
      </c>
      <c r="I2119" s="72"/>
      <c r="J2119" s="73" t="s">
        <v>1089</v>
      </c>
      <c r="K2119" s="18" t="s">
        <v>2936</v>
      </c>
      <c r="L2119" s="74">
        <v>3.762</v>
      </c>
      <c r="M2119" s="21">
        <v>0</v>
      </c>
      <c r="N2119" s="74">
        <f>L2119*(1+M2119/100)</f>
        <v>3.762</v>
      </c>
      <c r="O2119" s="145"/>
      <c r="P2119" s="22">
        <f>N2119*O2119</f>
        <v>0</v>
      </c>
      <c r="Q2119" s="75"/>
      <c r="R2119" s="76">
        <f>N2119*Q2119</f>
        <v>0</v>
      </c>
      <c r="S2119" s="75">
        <v>2.2000000000000002</v>
      </c>
      <c r="T2119" s="76">
        <f>N2119*S2119</f>
        <v>8.2764000000000006</v>
      </c>
      <c r="U2119" s="22">
        <v>21</v>
      </c>
      <c r="V2119" s="22">
        <f>P2119*(U2119/100)</f>
        <v>0</v>
      </c>
      <c r="W2119" s="22">
        <f>P2119+V2119</f>
        <v>0</v>
      </c>
      <c r="X2119" s="73"/>
      <c r="Y2119" s="72" t="s">
        <v>3135</v>
      </c>
      <c r="Z2119" s="72" t="s">
        <v>3082</v>
      </c>
      <c r="AA2119" s="143" t="s">
        <v>296</v>
      </c>
      <c r="AB2119" s="24" t="s">
        <v>294</v>
      </c>
    </row>
    <row r="2120" spans="6:28" s="77" customFormat="1" outlineLevel="5">
      <c r="F2120" s="78"/>
      <c r="G2120" s="79"/>
      <c r="H2120" s="79"/>
      <c r="I2120" s="79"/>
      <c r="J2120" s="80" t="s">
        <v>4453</v>
      </c>
      <c r="K2120" s="79"/>
      <c r="L2120" s="81">
        <v>3.762</v>
      </c>
      <c r="M2120" s="82"/>
      <c r="N2120" s="83"/>
      <c r="O2120" s="82"/>
      <c r="P2120" s="84"/>
      <c r="Q2120" s="85"/>
      <c r="R2120" s="82"/>
      <c r="S2120" s="82"/>
      <c r="T2120" s="82"/>
      <c r="U2120" s="119" t="s">
        <v>2908</v>
      </c>
      <c r="V2120" s="82"/>
      <c r="W2120" s="82"/>
      <c r="X2120" s="80"/>
      <c r="Y2120" s="79"/>
      <c r="Z2120" s="79"/>
      <c r="AB2120" s="24" t="s">
        <v>294</v>
      </c>
    </row>
    <row r="2121" spans="6:28" s="71" customFormat="1" outlineLevel="4">
      <c r="F2121" s="17">
        <v>959</v>
      </c>
      <c r="G2121" s="18" t="s">
        <v>2929</v>
      </c>
      <c r="H2121" s="72" t="s">
        <v>4204</v>
      </c>
      <c r="I2121" s="72"/>
      <c r="J2121" s="73" t="s">
        <v>1408</v>
      </c>
      <c r="K2121" s="18" t="s">
        <v>2935</v>
      </c>
      <c r="L2121" s="74">
        <v>75.239999999999995</v>
      </c>
      <c r="M2121" s="21">
        <v>0</v>
      </c>
      <c r="N2121" s="74">
        <f>L2121*(1+M2121/100)</f>
        <v>75.239999999999995</v>
      </c>
      <c r="O2121" s="145"/>
      <c r="P2121" s="22">
        <f>N2121*O2121</f>
        <v>0</v>
      </c>
      <c r="Q2121" s="75"/>
      <c r="R2121" s="76">
        <f>N2121*Q2121</f>
        <v>0</v>
      </c>
      <c r="S2121" s="75">
        <v>4.0000000000000001E-3</v>
      </c>
      <c r="T2121" s="76">
        <f>N2121*S2121</f>
        <v>0.30096000000000001</v>
      </c>
      <c r="U2121" s="22">
        <v>21</v>
      </c>
      <c r="V2121" s="22">
        <f>P2121*(U2121/100)</f>
        <v>0</v>
      </c>
      <c r="W2121" s="22">
        <f>P2121+V2121</f>
        <v>0</v>
      </c>
      <c r="X2121" s="73"/>
      <c r="Y2121" s="72" t="s">
        <v>3135</v>
      </c>
      <c r="Z2121" s="72" t="s">
        <v>3082</v>
      </c>
      <c r="AA2121" s="143" t="s">
        <v>296</v>
      </c>
      <c r="AB2121" s="24" t="s">
        <v>294</v>
      </c>
    </row>
    <row r="2122" spans="6:28" s="120" customFormat="1" ht="12.75" customHeight="1" outlineLevel="4">
      <c r="F2122" s="121"/>
      <c r="G2122" s="122"/>
      <c r="H2122" s="122"/>
      <c r="I2122" s="122"/>
      <c r="J2122" s="123"/>
      <c r="K2122" s="122"/>
      <c r="L2122" s="124"/>
      <c r="M2122" s="125"/>
      <c r="N2122" s="124"/>
      <c r="O2122" s="125"/>
      <c r="P2122" s="126"/>
      <c r="Q2122" s="127"/>
      <c r="R2122" s="125"/>
      <c r="S2122" s="125"/>
      <c r="T2122" s="125"/>
      <c r="U2122" s="128" t="s">
        <v>2908</v>
      </c>
      <c r="V2122" s="125"/>
      <c r="W2122" s="125"/>
      <c r="X2122" s="125"/>
      <c r="Y2122" s="122"/>
      <c r="Z2122" s="122"/>
      <c r="AB2122" s="24" t="s">
        <v>294</v>
      </c>
    </row>
    <row r="2123" spans="6:28" s="62" customFormat="1" ht="16.5" customHeight="1" outlineLevel="3">
      <c r="F2123" s="63"/>
      <c r="G2123" s="6"/>
      <c r="H2123" s="64"/>
      <c r="I2123" s="64"/>
      <c r="J2123" s="64" t="s">
        <v>2893</v>
      </c>
      <c r="K2123" s="6"/>
      <c r="L2123" s="65"/>
      <c r="M2123" s="66"/>
      <c r="N2123" s="65"/>
      <c r="O2123" s="66"/>
      <c r="P2123" s="67">
        <f>SUBTOTAL(9,P2124:P2126)</f>
        <v>0</v>
      </c>
      <c r="Q2123" s="68"/>
      <c r="R2123" s="69">
        <f>SUBTOTAL(9,R2124:R2126)</f>
        <v>0</v>
      </c>
      <c r="S2123" s="66"/>
      <c r="T2123" s="69">
        <f>SUBTOTAL(9,T2124:T2126)</f>
        <v>0.69440999999999997</v>
      </c>
      <c r="U2123" s="118" t="s">
        <v>2908</v>
      </c>
      <c r="V2123" s="67">
        <f>SUBTOTAL(9,V2124:V2126)</f>
        <v>0</v>
      </c>
      <c r="W2123" s="67">
        <f>SUBTOTAL(9,W2124:W2126)</f>
        <v>0</v>
      </c>
      <c r="X2123" s="70"/>
      <c r="Y2123" s="26"/>
      <c r="Z2123" s="26"/>
      <c r="AB2123" s="24" t="s">
        <v>294</v>
      </c>
    </row>
    <row r="2124" spans="6:28" s="71" customFormat="1" outlineLevel="4">
      <c r="F2124" s="17">
        <v>960</v>
      </c>
      <c r="G2124" s="18" t="s">
        <v>2929</v>
      </c>
      <c r="H2124" s="72" t="s">
        <v>4378</v>
      </c>
      <c r="I2124" s="72"/>
      <c r="J2124" s="73" t="s">
        <v>961</v>
      </c>
      <c r="K2124" s="18" t="s">
        <v>2935</v>
      </c>
      <c r="L2124" s="74">
        <v>2.93</v>
      </c>
      <c r="M2124" s="21">
        <v>0</v>
      </c>
      <c r="N2124" s="74">
        <f>L2124*(1+M2124/100)</f>
        <v>2.93</v>
      </c>
      <c r="O2124" s="145"/>
      <c r="P2124" s="22">
        <f>N2124*O2124</f>
        <v>0</v>
      </c>
      <c r="Q2124" s="75"/>
      <c r="R2124" s="76">
        <f>N2124*Q2124</f>
        <v>0</v>
      </c>
      <c r="S2124" s="75">
        <v>5.7000000000000002E-2</v>
      </c>
      <c r="T2124" s="76">
        <f>N2124*S2124</f>
        <v>0.16701000000000002</v>
      </c>
      <c r="U2124" s="22">
        <v>21</v>
      </c>
      <c r="V2124" s="22">
        <f>P2124*(U2124/100)</f>
        <v>0</v>
      </c>
      <c r="W2124" s="22">
        <f>P2124+V2124</f>
        <v>0</v>
      </c>
      <c r="X2124" s="73"/>
      <c r="Y2124" s="72" t="s">
        <v>3135</v>
      </c>
      <c r="Z2124" s="72" t="s">
        <v>3082</v>
      </c>
      <c r="AA2124" s="143" t="s">
        <v>296</v>
      </c>
      <c r="AB2124" s="24" t="s">
        <v>294</v>
      </c>
    </row>
    <row r="2125" spans="6:28" s="71" customFormat="1" outlineLevel="4">
      <c r="F2125" s="17">
        <v>961</v>
      </c>
      <c r="G2125" s="18" t="s">
        <v>2929</v>
      </c>
      <c r="H2125" s="72" t="s">
        <v>1765</v>
      </c>
      <c r="I2125" s="72"/>
      <c r="J2125" s="73" t="s">
        <v>1576</v>
      </c>
      <c r="K2125" s="18" t="s">
        <v>2935</v>
      </c>
      <c r="L2125" s="74">
        <v>2.93</v>
      </c>
      <c r="M2125" s="21">
        <v>0</v>
      </c>
      <c r="N2125" s="74">
        <f>L2125*(1+M2125/100)</f>
        <v>2.93</v>
      </c>
      <c r="O2125" s="145"/>
      <c r="P2125" s="22">
        <f>N2125*O2125</f>
        <v>0</v>
      </c>
      <c r="Q2125" s="75"/>
      <c r="R2125" s="76">
        <f>N2125*Q2125</f>
        <v>0</v>
      </c>
      <c r="S2125" s="75">
        <v>0.18</v>
      </c>
      <c r="T2125" s="76">
        <f>N2125*S2125</f>
        <v>0.52739999999999998</v>
      </c>
      <c r="U2125" s="22">
        <v>21</v>
      </c>
      <c r="V2125" s="22">
        <f>P2125*(U2125/100)</f>
        <v>0</v>
      </c>
      <c r="W2125" s="22">
        <f>P2125+V2125</f>
        <v>0</v>
      </c>
      <c r="X2125" s="73"/>
      <c r="Y2125" s="72" t="s">
        <v>3135</v>
      </c>
      <c r="Z2125" s="72" t="s">
        <v>3082</v>
      </c>
      <c r="AA2125" s="143" t="s">
        <v>295</v>
      </c>
      <c r="AB2125" s="24" t="s">
        <v>294</v>
      </c>
    </row>
    <row r="2126" spans="6:28" s="120" customFormat="1" ht="12.75" customHeight="1" outlineLevel="4">
      <c r="F2126" s="121"/>
      <c r="G2126" s="122"/>
      <c r="H2126" s="122"/>
      <c r="I2126" s="122"/>
      <c r="J2126" s="123"/>
      <c r="K2126" s="122"/>
      <c r="L2126" s="124"/>
      <c r="M2126" s="125"/>
      <c r="N2126" s="124"/>
      <c r="O2126" s="125"/>
      <c r="P2126" s="126"/>
      <c r="Q2126" s="127"/>
      <c r="R2126" s="125"/>
      <c r="S2126" s="125"/>
      <c r="T2126" s="125"/>
      <c r="U2126" s="128" t="s">
        <v>2908</v>
      </c>
      <c r="V2126" s="125"/>
      <c r="W2126" s="125"/>
      <c r="X2126" s="125"/>
      <c r="Y2126" s="122"/>
      <c r="Z2126" s="122"/>
      <c r="AB2126" s="24" t="s">
        <v>294</v>
      </c>
    </row>
    <row r="2127" spans="6:28" s="62" customFormat="1" ht="16.5" customHeight="1" outlineLevel="3">
      <c r="F2127" s="63"/>
      <c r="G2127" s="6"/>
      <c r="H2127" s="64"/>
      <c r="I2127" s="64"/>
      <c r="J2127" s="64" t="s">
        <v>1984</v>
      </c>
      <c r="K2127" s="6"/>
      <c r="L2127" s="65"/>
      <c r="M2127" s="66"/>
      <c r="N2127" s="65"/>
      <c r="O2127" s="66"/>
      <c r="P2127" s="67">
        <f>SUBTOTAL(9,P2128:P2133)</f>
        <v>0</v>
      </c>
      <c r="Q2127" s="68"/>
      <c r="R2127" s="69">
        <f>SUBTOTAL(9,R2128:R2133)</f>
        <v>0</v>
      </c>
      <c r="S2127" s="66"/>
      <c r="T2127" s="69">
        <f>SUBTOTAL(9,T2128:T2133)</f>
        <v>4.8580559999999995</v>
      </c>
      <c r="U2127" s="118" t="s">
        <v>2908</v>
      </c>
      <c r="V2127" s="67">
        <f>SUBTOTAL(9,V2128:V2133)</f>
        <v>0</v>
      </c>
      <c r="W2127" s="67">
        <f>SUBTOTAL(9,W2128:W2133)</f>
        <v>0</v>
      </c>
      <c r="X2127" s="70"/>
      <c r="Y2127" s="26"/>
      <c r="Z2127" s="26"/>
      <c r="AB2127" s="24" t="s">
        <v>294</v>
      </c>
    </row>
    <row r="2128" spans="6:28" s="71" customFormat="1" outlineLevel="4">
      <c r="F2128" s="17">
        <v>962</v>
      </c>
      <c r="G2128" s="18" t="s">
        <v>2929</v>
      </c>
      <c r="H2128" s="72" t="s">
        <v>4311</v>
      </c>
      <c r="I2128" s="72"/>
      <c r="J2128" s="73" t="s">
        <v>781</v>
      </c>
      <c r="K2128" s="18" t="s">
        <v>2935</v>
      </c>
      <c r="L2128" s="74">
        <v>24.99</v>
      </c>
      <c r="M2128" s="21">
        <v>0</v>
      </c>
      <c r="N2128" s="74">
        <f>L2128*(1+M2128/100)</f>
        <v>24.99</v>
      </c>
      <c r="O2128" s="145"/>
      <c r="P2128" s="22">
        <f>N2128*O2128</f>
        <v>0</v>
      </c>
      <c r="Q2128" s="75"/>
      <c r="R2128" s="76">
        <f>N2128*Q2128</f>
        <v>0</v>
      </c>
      <c r="S2128" s="75">
        <v>3.0000000000000001E-3</v>
      </c>
      <c r="T2128" s="76">
        <f>N2128*S2128</f>
        <v>7.4969999999999995E-2</v>
      </c>
      <c r="U2128" s="22">
        <v>21</v>
      </c>
      <c r="V2128" s="22">
        <f>P2128*(U2128/100)</f>
        <v>0</v>
      </c>
      <c r="W2128" s="22">
        <f>P2128+V2128</f>
        <v>0</v>
      </c>
      <c r="X2128" s="73"/>
      <c r="Y2128" s="72" t="s">
        <v>3135</v>
      </c>
      <c r="Z2128" s="72" t="s">
        <v>3082</v>
      </c>
      <c r="AA2128" s="143" t="s">
        <v>296</v>
      </c>
      <c r="AB2128" s="24" t="s">
        <v>294</v>
      </c>
    </row>
    <row r="2129" spans="6:28" s="71" customFormat="1" outlineLevel="4">
      <c r="F2129" s="17">
        <v>963</v>
      </c>
      <c r="G2129" s="18" t="s">
        <v>2929</v>
      </c>
      <c r="H2129" s="72" t="s">
        <v>4377</v>
      </c>
      <c r="I2129" s="72"/>
      <c r="J2129" s="73" t="s">
        <v>1839</v>
      </c>
      <c r="K2129" s="18" t="s">
        <v>2935</v>
      </c>
      <c r="L2129" s="74">
        <v>24.99</v>
      </c>
      <c r="M2129" s="21">
        <v>0</v>
      </c>
      <c r="N2129" s="74">
        <f>L2129*(1+M2129/100)</f>
        <v>24.99</v>
      </c>
      <c r="O2129" s="145"/>
      <c r="P2129" s="22">
        <f>N2129*O2129</f>
        <v>0</v>
      </c>
      <c r="Q2129" s="75"/>
      <c r="R2129" s="76">
        <f>N2129*Q2129</f>
        <v>0</v>
      </c>
      <c r="S2129" s="75">
        <v>0.09</v>
      </c>
      <c r="T2129" s="76">
        <f>N2129*S2129</f>
        <v>2.2490999999999999</v>
      </c>
      <c r="U2129" s="22">
        <v>21</v>
      </c>
      <c r="V2129" s="22">
        <f>P2129*(U2129/100)</f>
        <v>0</v>
      </c>
      <c r="W2129" s="22">
        <f>P2129+V2129</f>
        <v>0</v>
      </c>
      <c r="X2129" s="73"/>
      <c r="Y2129" s="72" t="s">
        <v>3135</v>
      </c>
      <c r="Z2129" s="72" t="s">
        <v>3082</v>
      </c>
      <c r="AA2129" s="143" t="s">
        <v>296</v>
      </c>
      <c r="AB2129" s="24" t="s">
        <v>294</v>
      </c>
    </row>
    <row r="2130" spans="6:28" s="71" customFormat="1" outlineLevel="4">
      <c r="F2130" s="17">
        <v>964</v>
      </c>
      <c r="G2130" s="18" t="s">
        <v>2929</v>
      </c>
      <c r="H2130" s="72" t="s">
        <v>4211</v>
      </c>
      <c r="I2130" s="72"/>
      <c r="J2130" s="73" t="s">
        <v>1044</v>
      </c>
      <c r="K2130" s="18" t="s">
        <v>2935</v>
      </c>
      <c r="L2130" s="74">
        <v>24.99</v>
      </c>
      <c r="M2130" s="21">
        <v>0</v>
      </c>
      <c r="N2130" s="74">
        <f>L2130*(1+M2130/100)</f>
        <v>24.99</v>
      </c>
      <c r="O2130" s="145"/>
      <c r="P2130" s="22">
        <f>N2130*O2130</f>
        <v>0</v>
      </c>
      <c r="Q2130" s="75"/>
      <c r="R2130" s="76">
        <f>N2130*Q2130</f>
        <v>0</v>
      </c>
      <c r="S2130" s="75">
        <v>3.3999999999999998E-3</v>
      </c>
      <c r="T2130" s="76">
        <f>N2130*S2130</f>
        <v>8.4965999999999986E-2</v>
      </c>
      <c r="U2130" s="22">
        <v>21</v>
      </c>
      <c r="V2130" s="22">
        <f>P2130*(U2130/100)</f>
        <v>0</v>
      </c>
      <c r="W2130" s="22">
        <f>P2130+V2130</f>
        <v>0</v>
      </c>
      <c r="X2130" s="73"/>
      <c r="Y2130" s="72" t="s">
        <v>3135</v>
      </c>
      <c r="Z2130" s="72" t="s">
        <v>3082</v>
      </c>
      <c r="AA2130" s="143" t="s">
        <v>296</v>
      </c>
      <c r="AB2130" s="24" t="s">
        <v>294</v>
      </c>
    </row>
    <row r="2131" spans="6:28" s="71" customFormat="1" outlineLevel="4">
      <c r="F2131" s="17">
        <v>965</v>
      </c>
      <c r="G2131" s="18" t="s">
        <v>2929</v>
      </c>
      <c r="H2131" s="72" t="s">
        <v>4379</v>
      </c>
      <c r="I2131" s="72"/>
      <c r="J2131" s="73" t="s">
        <v>1526</v>
      </c>
      <c r="K2131" s="18" t="s">
        <v>2936</v>
      </c>
      <c r="L2131" s="74">
        <v>1.7493000000000001</v>
      </c>
      <c r="M2131" s="21">
        <v>0</v>
      </c>
      <c r="N2131" s="74">
        <f>L2131*(1+M2131/100)</f>
        <v>1.7493000000000001</v>
      </c>
      <c r="O2131" s="145"/>
      <c r="P2131" s="22">
        <f>N2131*O2131</f>
        <v>0</v>
      </c>
      <c r="Q2131" s="75"/>
      <c r="R2131" s="76">
        <f>N2131*Q2131</f>
        <v>0</v>
      </c>
      <c r="S2131" s="75">
        <v>1.4</v>
      </c>
      <c r="T2131" s="76">
        <f>N2131*S2131</f>
        <v>2.44902</v>
      </c>
      <c r="U2131" s="22">
        <v>21</v>
      </c>
      <c r="V2131" s="22">
        <f>P2131*(U2131/100)</f>
        <v>0</v>
      </c>
      <c r="W2131" s="22">
        <f>P2131+V2131</f>
        <v>0</v>
      </c>
      <c r="X2131" s="73"/>
      <c r="Y2131" s="72" t="s">
        <v>3135</v>
      </c>
      <c r="Z2131" s="72" t="s">
        <v>3082</v>
      </c>
      <c r="AA2131" s="143" t="s">
        <v>296</v>
      </c>
      <c r="AB2131" s="24" t="s">
        <v>294</v>
      </c>
    </row>
    <row r="2132" spans="6:28" s="77" customFormat="1" outlineLevel="5">
      <c r="F2132" s="78"/>
      <c r="G2132" s="79"/>
      <c r="H2132" s="79"/>
      <c r="I2132" s="79"/>
      <c r="J2132" s="80" t="s">
        <v>4443</v>
      </c>
      <c r="K2132" s="79"/>
      <c r="L2132" s="81">
        <v>1.7493000000000001</v>
      </c>
      <c r="M2132" s="82"/>
      <c r="N2132" s="83"/>
      <c r="O2132" s="82"/>
      <c r="P2132" s="84"/>
      <c r="Q2132" s="85"/>
      <c r="R2132" s="82"/>
      <c r="S2132" s="82"/>
      <c r="T2132" s="82"/>
      <c r="U2132" s="119" t="s">
        <v>2908</v>
      </c>
      <c r="V2132" s="82"/>
      <c r="W2132" s="82"/>
      <c r="X2132" s="80"/>
      <c r="Y2132" s="79"/>
      <c r="Z2132" s="79"/>
      <c r="AB2132" s="24" t="s">
        <v>294</v>
      </c>
    </row>
    <row r="2133" spans="6:28" s="120" customFormat="1" ht="12.75" customHeight="1" outlineLevel="4">
      <c r="F2133" s="121"/>
      <c r="G2133" s="122"/>
      <c r="H2133" s="122"/>
      <c r="I2133" s="122"/>
      <c r="J2133" s="123"/>
      <c r="K2133" s="122"/>
      <c r="L2133" s="124"/>
      <c r="M2133" s="125"/>
      <c r="N2133" s="124"/>
      <c r="O2133" s="125"/>
      <c r="P2133" s="126"/>
      <c r="Q2133" s="127"/>
      <c r="R2133" s="125"/>
      <c r="S2133" s="125"/>
      <c r="T2133" s="125"/>
      <c r="U2133" s="128" t="s">
        <v>2908</v>
      </c>
      <c r="V2133" s="125"/>
      <c r="W2133" s="125"/>
      <c r="X2133" s="125"/>
      <c r="Y2133" s="122"/>
      <c r="Z2133" s="122"/>
      <c r="AB2133" s="24" t="s">
        <v>294</v>
      </c>
    </row>
    <row r="2134" spans="6:28" s="62" customFormat="1" ht="16.5" customHeight="1" outlineLevel="3">
      <c r="F2134" s="63"/>
      <c r="G2134" s="6"/>
      <c r="H2134" s="64"/>
      <c r="I2134" s="64"/>
      <c r="J2134" s="64" t="s">
        <v>2172</v>
      </c>
      <c r="K2134" s="6"/>
      <c r="L2134" s="65"/>
      <c r="M2134" s="66"/>
      <c r="N2134" s="65"/>
      <c r="O2134" s="66"/>
      <c r="P2134" s="67">
        <f>SUBTOTAL(9,P2135:P2139)</f>
        <v>0</v>
      </c>
      <c r="Q2134" s="68"/>
      <c r="R2134" s="69">
        <f>SUBTOTAL(9,R2135:R2139)</f>
        <v>0</v>
      </c>
      <c r="S2134" s="66"/>
      <c r="T2134" s="69">
        <f>SUBTOTAL(9,T2135:T2139)</f>
        <v>4.3629119999999997</v>
      </c>
      <c r="U2134" s="118" t="s">
        <v>2908</v>
      </c>
      <c r="V2134" s="67">
        <f>SUBTOTAL(9,V2135:V2139)</f>
        <v>0</v>
      </c>
      <c r="W2134" s="67">
        <f>SUBTOTAL(9,W2135:W2139)</f>
        <v>0</v>
      </c>
      <c r="X2134" s="70"/>
      <c r="Y2134" s="26"/>
      <c r="Z2134" s="26"/>
      <c r="AB2134" s="24" t="s">
        <v>294</v>
      </c>
    </row>
    <row r="2135" spans="6:28" s="71" customFormat="1" outlineLevel="4">
      <c r="F2135" s="17">
        <v>966</v>
      </c>
      <c r="G2135" s="18" t="s">
        <v>2929</v>
      </c>
      <c r="H2135" s="72" t="s">
        <v>4308</v>
      </c>
      <c r="I2135" s="72"/>
      <c r="J2135" s="73" t="s">
        <v>1341</v>
      </c>
      <c r="K2135" s="18" t="s">
        <v>2935</v>
      </c>
      <c r="L2135" s="74">
        <v>40.630000000000003</v>
      </c>
      <c r="M2135" s="21">
        <v>0</v>
      </c>
      <c r="N2135" s="74">
        <f>L2135*(1+M2135/100)</f>
        <v>40.630000000000003</v>
      </c>
      <c r="O2135" s="145"/>
      <c r="P2135" s="22">
        <f>N2135*O2135</f>
        <v>0</v>
      </c>
      <c r="Q2135" s="75"/>
      <c r="R2135" s="76">
        <f>N2135*Q2135</f>
        <v>0</v>
      </c>
      <c r="S2135" s="75">
        <v>1.4999999999999999E-2</v>
      </c>
      <c r="T2135" s="76">
        <f>N2135*S2135</f>
        <v>0.60945000000000005</v>
      </c>
      <c r="U2135" s="22">
        <v>21</v>
      </c>
      <c r="V2135" s="22">
        <f>P2135*(U2135/100)</f>
        <v>0</v>
      </c>
      <c r="W2135" s="22">
        <f>P2135+V2135</f>
        <v>0</v>
      </c>
      <c r="X2135" s="73"/>
      <c r="Y2135" s="72" t="s">
        <v>3135</v>
      </c>
      <c r="Z2135" s="72" t="s">
        <v>3082</v>
      </c>
      <c r="AA2135" s="143" t="s">
        <v>296</v>
      </c>
      <c r="AB2135" s="24" t="s">
        <v>294</v>
      </c>
    </row>
    <row r="2136" spans="6:28" s="71" customFormat="1" outlineLevel="4">
      <c r="F2136" s="17">
        <v>967</v>
      </c>
      <c r="G2136" s="18" t="s">
        <v>2929</v>
      </c>
      <c r="H2136" s="72" t="s">
        <v>4284</v>
      </c>
      <c r="I2136" s="72"/>
      <c r="J2136" s="73" t="s">
        <v>1463</v>
      </c>
      <c r="K2136" s="18" t="s">
        <v>2935</v>
      </c>
      <c r="L2136" s="74">
        <v>40.71</v>
      </c>
      <c r="M2136" s="21">
        <v>0</v>
      </c>
      <c r="N2136" s="74">
        <f>L2136*(1+M2136/100)</f>
        <v>40.71</v>
      </c>
      <c r="O2136" s="145"/>
      <c r="P2136" s="22">
        <f>N2136*O2136</f>
        <v>0</v>
      </c>
      <c r="Q2136" s="75"/>
      <c r="R2136" s="76">
        <f>N2136*Q2136</f>
        <v>0</v>
      </c>
      <c r="S2136" s="75">
        <v>1.7999999999999999E-2</v>
      </c>
      <c r="T2136" s="76">
        <f>N2136*S2136</f>
        <v>0.73277999999999999</v>
      </c>
      <c r="U2136" s="22">
        <v>21</v>
      </c>
      <c r="V2136" s="22">
        <f>P2136*(U2136/100)</f>
        <v>0</v>
      </c>
      <c r="W2136" s="22">
        <f>P2136+V2136</f>
        <v>0</v>
      </c>
      <c r="X2136" s="73"/>
      <c r="Y2136" s="72" t="s">
        <v>3135</v>
      </c>
      <c r="Z2136" s="72" t="s">
        <v>3082</v>
      </c>
      <c r="AA2136" s="143" t="s">
        <v>296</v>
      </c>
      <c r="AB2136" s="24" t="s">
        <v>294</v>
      </c>
    </row>
    <row r="2137" spans="6:28" s="71" customFormat="1" outlineLevel="4">
      <c r="F2137" s="17">
        <v>968</v>
      </c>
      <c r="G2137" s="18" t="s">
        <v>2929</v>
      </c>
      <c r="H2137" s="72" t="s">
        <v>4379</v>
      </c>
      <c r="I2137" s="72"/>
      <c r="J2137" s="73" t="s">
        <v>1526</v>
      </c>
      <c r="K2137" s="18" t="s">
        <v>2936</v>
      </c>
      <c r="L2137" s="74">
        <v>2.1576300000000002</v>
      </c>
      <c r="M2137" s="21">
        <v>0</v>
      </c>
      <c r="N2137" s="74">
        <f>L2137*(1+M2137/100)</f>
        <v>2.1576300000000002</v>
      </c>
      <c r="O2137" s="145"/>
      <c r="P2137" s="22">
        <f>N2137*O2137</f>
        <v>0</v>
      </c>
      <c r="Q2137" s="75"/>
      <c r="R2137" s="76">
        <f>N2137*Q2137</f>
        <v>0</v>
      </c>
      <c r="S2137" s="75">
        <v>1.4</v>
      </c>
      <c r="T2137" s="76">
        <f>N2137*S2137</f>
        <v>3.0206819999999999</v>
      </c>
      <c r="U2137" s="22">
        <v>21</v>
      </c>
      <c r="V2137" s="22">
        <f>P2137*(U2137/100)</f>
        <v>0</v>
      </c>
      <c r="W2137" s="22">
        <f>P2137+V2137</f>
        <v>0</v>
      </c>
      <c r="X2137" s="73"/>
      <c r="Y2137" s="72" t="s">
        <v>3135</v>
      </c>
      <c r="Z2137" s="72" t="s">
        <v>3082</v>
      </c>
      <c r="AA2137" s="143" t="s">
        <v>296</v>
      </c>
      <c r="AB2137" s="24" t="s">
        <v>294</v>
      </c>
    </row>
    <row r="2138" spans="6:28" s="77" customFormat="1" outlineLevel="5">
      <c r="F2138" s="78"/>
      <c r="G2138" s="79"/>
      <c r="H2138" s="79"/>
      <c r="I2138" s="79"/>
      <c r="J2138" s="80" t="s">
        <v>4551</v>
      </c>
      <c r="K2138" s="79"/>
      <c r="L2138" s="81">
        <v>2.1576300000000002</v>
      </c>
      <c r="M2138" s="82"/>
      <c r="N2138" s="83"/>
      <c r="O2138" s="82"/>
      <c r="P2138" s="84"/>
      <c r="Q2138" s="85"/>
      <c r="R2138" s="82"/>
      <c r="S2138" s="82"/>
      <c r="T2138" s="82"/>
      <c r="U2138" s="119" t="s">
        <v>2908</v>
      </c>
      <c r="V2138" s="82"/>
      <c r="W2138" s="82"/>
      <c r="X2138" s="80"/>
      <c r="Y2138" s="79"/>
      <c r="Z2138" s="79"/>
      <c r="AB2138" s="24" t="s">
        <v>294</v>
      </c>
    </row>
    <row r="2139" spans="6:28" s="120" customFormat="1" ht="12.75" customHeight="1" outlineLevel="4">
      <c r="F2139" s="121"/>
      <c r="G2139" s="122"/>
      <c r="H2139" s="122"/>
      <c r="I2139" s="122"/>
      <c r="J2139" s="123"/>
      <c r="K2139" s="122"/>
      <c r="L2139" s="124"/>
      <c r="M2139" s="125"/>
      <c r="N2139" s="124"/>
      <c r="O2139" s="125"/>
      <c r="P2139" s="126"/>
      <c r="Q2139" s="127"/>
      <c r="R2139" s="125"/>
      <c r="S2139" s="125"/>
      <c r="T2139" s="125"/>
      <c r="U2139" s="128" t="s">
        <v>2908</v>
      </c>
      <c r="V2139" s="125"/>
      <c r="W2139" s="125"/>
      <c r="X2139" s="125"/>
      <c r="Y2139" s="122"/>
      <c r="Z2139" s="122"/>
      <c r="AB2139" s="24" t="s">
        <v>294</v>
      </c>
    </row>
    <row r="2140" spans="6:28" s="120" customFormat="1" ht="12.75" customHeight="1" outlineLevel="3">
      <c r="F2140" s="121"/>
      <c r="G2140" s="122"/>
      <c r="H2140" s="122"/>
      <c r="I2140" s="122"/>
      <c r="J2140" s="123"/>
      <c r="K2140" s="122"/>
      <c r="L2140" s="124"/>
      <c r="M2140" s="125"/>
      <c r="N2140" s="124"/>
      <c r="O2140" s="125"/>
      <c r="P2140" s="126"/>
      <c r="Q2140" s="127"/>
      <c r="R2140" s="125"/>
      <c r="S2140" s="125"/>
      <c r="T2140" s="125"/>
      <c r="U2140" s="128" t="s">
        <v>2908</v>
      </c>
      <c r="V2140" s="125"/>
      <c r="W2140" s="125"/>
      <c r="X2140" s="125"/>
      <c r="Y2140" s="122"/>
      <c r="Z2140" s="122"/>
      <c r="AB2140" s="24" t="s">
        <v>294</v>
      </c>
    </row>
    <row r="2141" spans="6:28" s="51" customFormat="1" ht="18.75" customHeight="1" outlineLevel="2">
      <c r="F2141" s="52"/>
      <c r="G2141" s="53"/>
      <c r="H2141" s="54"/>
      <c r="I2141" s="54"/>
      <c r="J2141" s="54" t="s">
        <v>2720</v>
      </c>
      <c r="K2141" s="53"/>
      <c r="L2141" s="55"/>
      <c r="M2141" s="56"/>
      <c r="N2141" s="55"/>
      <c r="O2141" s="56"/>
      <c r="P2141" s="57">
        <f>SUBTOTAL(9,P2142:P2203)</f>
        <v>0</v>
      </c>
      <c r="Q2141" s="58"/>
      <c r="R2141" s="59">
        <f>SUBTOTAL(9,R2142:R2203)</f>
        <v>32.284589906479596</v>
      </c>
      <c r="S2141" s="56"/>
      <c r="T2141" s="59">
        <f>SUBTOTAL(9,T2142:T2203)</f>
        <v>0</v>
      </c>
      <c r="U2141" s="117" t="s">
        <v>2908</v>
      </c>
      <c r="V2141" s="57">
        <f>SUBTOTAL(9,V2142:V2203)</f>
        <v>0</v>
      </c>
      <c r="W2141" s="57">
        <f>SUBTOTAL(9,W2142:W2203)</f>
        <v>0</v>
      </c>
      <c r="X2141" s="60"/>
      <c r="Y2141" s="61"/>
      <c r="Z2141" s="61"/>
      <c r="AB2141" s="24" t="s">
        <v>294</v>
      </c>
    </row>
    <row r="2142" spans="6:28" s="62" customFormat="1" ht="16.5" customHeight="1" outlineLevel="3">
      <c r="F2142" s="63"/>
      <c r="G2142" s="6"/>
      <c r="H2142" s="64"/>
      <c r="I2142" s="64"/>
      <c r="J2142" s="64" t="s">
        <v>1412</v>
      </c>
      <c r="K2142" s="6"/>
      <c r="L2142" s="65"/>
      <c r="M2142" s="66"/>
      <c r="N2142" s="65"/>
      <c r="O2142" s="66"/>
      <c r="P2142" s="67">
        <f>SUBTOTAL(9,P2143:P2159)</f>
        <v>0</v>
      </c>
      <c r="Q2142" s="68"/>
      <c r="R2142" s="69">
        <f>SUBTOTAL(9,R2143:R2159)</f>
        <v>14.6398970697556</v>
      </c>
      <c r="S2142" s="66"/>
      <c r="T2142" s="69">
        <f>SUBTOTAL(9,T2143:T2159)</f>
        <v>0</v>
      </c>
      <c r="U2142" s="118" t="s">
        <v>2908</v>
      </c>
      <c r="V2142" s="67">
        <f>SUBTOTAL(9,V2143:V2159)</f>
        <v>0</v>
      </c>
      <c r="W2142" s="67">
        <f>SUBTOTAL(9,W2143:W2159)</f>
        <v>0</v>
      </c>
      <c r="X2142" s="70"/>
      <c r="Y2142" s="26"/>
      <c r="Z2142" s="26"/>
      <c r="AB2142" s="24" t="s">
        <v>294</v>
      </c>
    </row>
    <row r="2143" spans="6:28" s="71" customFormat="1" outlineLevel="4">
      <c r="F2143" s="17">
        <v>969</v>
      </c>
      <c r="G2143" s="18" t="s">
        <v>2929</v>
      </c>
      <c r="H2143" s="72" t="s">
        <v>1740</v>
      </c>
      <c r="I2143" s="72"/>
      <c r="J2143" s="73" t="s">
        <v>1561</v>
      </c>
      <c r="K2143" s="18" t="s">
        <v>2935</v>
      </c>
      <c r="L2143" s="74">
        <v>75.290000000000006</v>
      </c>
      <c r="M2143" s="21">
        <v>0</v>
      </c>
      <c r="N2143" s="74">
        <f>L2143*(1+M2143/100)</f>
        <v>75.290000000000006</v>
      </c>
      <c r="O2143" s="145"/>
      <c r="P2143" s="22">
        <f>N2143*O2143</f>
        <v>0</v>
      </c>
      <c r="Q2143" s="75">
        <v>4.743E-2</v>
      </c>
      <c r="R2143" s="76">
        <f>N2143*Q2143</f>
        <v>3.5710047000000005</v>
      </c>
      <c r="S2143" s="75"/>
      <c r="T2143" s="76">
        <f>N2143*S2143</f>
        <v>0</v>
      </c>
      <c r="U2143" s="22">
        <v>21</v>
      </c>
      <c r="V2143" s="22">
        <f>P2143*(U2143/100)</f>
        <v>0</v>
      </c>
      <c r="W2143" s="22">
        <f>P2143+V2143</f>
        <v>0</v>
      </c>
      <c r="X2143" s="73"/>
      <c r="Y2143" s="72" t="s">
        <v>3135</v>
      </c>
      <c r="Z2143" s="72" t="s">
        <v>3083</v>
      </c>
      <c r="AA2143" s="143" t="s">
        <v>295</v>
      </c>
      <c r="AB2143" s="24" t="s">
        <v>294</v>
      </c>
    </row>
    <row r="2144" spans="6:28" s="71" customFormat="1" outlineLevel="4">
      <c r="F2144" s="17">
        <v>970</v>
      </c>
      <c r="G2144" s="18" t="s">
        <v>2906</v>
      </c>
      <c r="H2144" s="72" t="s">
        <v>1659</v>
      </c>
      <c r="I2144" s="72"/>
      <c r="J2144" s="73" t="s">
        <v>1440</v>
      </c>
      <c r="K2144" s="18" t="s">
        <v>2935</v>
      </c>
      <c r="L2144" s="74">
        <v>75.290000000000006</v>
      </c>
      <c r="M2144" s="21">
        <v>0</v>
      </c>
      <c r="N2144" s="74">
        <f>L2144*(1+M2144/100)</f>
        <v>75.290000000000006</v>
      </c>
      <c r="O2144" s="145"/>
      <c r="P2144" s="22">
        <f>N2144*O2144</f>
        <v>0</v>
      </c>
      <c r="Q2144" s="75">
        <v>1.5100000000000001E-3</v>
      </c>
      <c r="R2144" s="76">
        <f>N2144*Q2144</f>
        <v>0.11368790000000001</v>
      </c>
      <c r="S2144" s="75"/>
      <c r="T2144" s="76">
        <f>N2144*S2144</f>
        <v>0</v>
      </c>
      <c r="U2144" s="22">
        <v>21</v>
      </c>
      <c r="V2144" s="22">
        <f>P2144*(U2144/100)</f>
        <v>0</v>
      </c>
      <c r="W2144" s="22">
        <f>P2144+V2144</f>
        <v>0</v>
      </c>
      <c r="X2144" s="73"/>
      <c r="Y2144" s="72" t="s">
        <v>3135</v>
      </c>
      <c r="Z2144" s="72" t="s">
        <v>3083</v>
      </c>
      <c r="AA2144" s="143" t="s">
        <v>295</v>
      </c>
      <c r="AB2144" s="24" t="s">
        <v>294</v>
      </c>
    </row>
    <row r="2145" spans="6:28" s="71" customFormat="1" outlineLevel="4">
      <c r="F2145" s="17">
        <v>971</v>
      </c>
      <c r="G2145" s="18" t="s">
        <v>2929</v>
      </c>
      <c r="H2145" s="72" t="s">
        <v>4184</v>
      </c>
      <c r="I2145" s="72"/>
      <c r="J2145" s="73" t="s">
        <v>948</v>
      </c>
      <c r="K2145" s="18" t="s">
        <v>2936</v>
      </c>
      <c r="L2145" s="74">
        <v>4.5174000000000003</v>
      </c>
      <c r="M2145" s="21">
        <v>0</v>
      </c>
      <c r="N2145" s="74">
        <f>L2145*(1+M2145/100)</f>
        <v>4.5174000000000003</v>
      </c>
      <c r="O2145" s="145"/>
      <c r="P2145" s="22">
        <f>N2145*O2145</f>
        <v>0</v>
      </c>
      <c r="Q2145" s="75">
        <v>2.2563399999999998</v>
      </c>
      <c r="R2145" s="76">
        <f>N2145*Q2145</f>
        <v>10.192790316</v>
      </c>
      <c r="S2145" s="75"/>
      <c r="T2145" s="76">
        <f>N2145*S2145</f>
        <v>0</v>
      </c>
      <c r="U2145" s="22">
        <v>21</v>
      </c>
      <c r="V2145" s="22">
        <f>P2145*(U2145/100)</f>
        <v>0</v>
      </c>
      <c r="W2145" s="22">
        <f>P2145+V2145</f>
        <v>0</v>
      </c>
      <c r="X2145" s="73"/>
      <c r="Y2145" s="72" t="s">
        <v>3135</v>
      </c>
      <c r="Z2145" s="72" t="s">
        <v>3083</v>
      </c>
      <c r="AA2145" s="143" t="s">
        <v>296</v>
      </c>
      <c r="AB2145" s="24" t="s">
        <v>294</v>
      </c>
    </row>
    <row r="2146" spans="6:28" s="77" customFormat="1" outlineLevel="5">
      <c r="F2146" s="78"/>
      <c r="G2146" s="79"/>
      <c r="H2146" s="79"/>
      <c r="I2146" s="79"/>
      <c r="J2146" s="80" t="s">
        <v>4454</v>
      </c>
      <c r="K2146" s="79"/>
      <c r="L2146" s="81">
        <v>4.5174000000000003</v>
      </c>
      <c r="M2146" s="82"/>
      <c r="N2146" s="83"/>
      <c r="O2146" s="82"/>
      <c r="P2146" s="84"/>
      <c r="Q2146" s="85"/>
      <c r="R2146" s="82"/>
      <c r="S2146" s="82"/>
      <c r="T2146" s="82"/>
      <c r="U2146" s="119" t="s">
        <v>2908</v>
      </c>
      <c r="V2146" s="82"/>
      <c r="W2146" s="82"/>
      <c r="X2146" s="80"/>
      <c r="Y2146" s="79"/>
      <c r="Z2146" s="79"/>
      <c r="AB2146" s="24" t="s">
        <v>294</v>
      </c>
    </row>
    <row r="2147" spans="6:28" s="71" customFormat="1" outlineLevel="4">
      <c r="F2147" s="17">
        <v>972</v>
      </c>
      <c r="G2147" s="18" t="s">
        <v>2929</v>
      </c>
      <c r="H2147" s="72" t="s">
        <v>4186</v>
      </c>
      <c r="I2147" s="72"/>
      <c r="J2147" s="73" t="s">
        <v>1003</v>
      </c>
      <c r="K2147" s="18" t="s">
        <v>2936</v>
      </c>
      <c r="L2147" s="74">
        <v>4.5174000000000003</v>
      </c>
      <c r="M2147" s="21">
        <v>0</v>
      </c>
      <c r="N2147" s="74">
        <f>L2147*(1+M2147/100)</f>
        <v>4.5174000000000003</v>
      </c>
      <c r="O2147" s="145"/>
      <c r="P2147" s="22">
        <f>N2147*O2147</f>
        <v>0</v>
      </c>
      <c r="Q2147" s="75"/>
      <c r="R2147" s="76">
        <f>N2147*Q2147</f>
        <v>0</v>
      </c>
      <c r="S2147" s="75"/>
      <c r="T2147" s="76">
        <f>N2147*S2147</f>
        <v>0</v>
      </c>
      <c r="U2147" s="22">
        <v>21</v>
      </c>
      <c r="V2147" s="22">
        <f>P2147*(U2147/100)</f>
        <v>0</v>
      </c>
      <c r="W2147" s="22">
        <f>P2147+V2147</f>
        <v>0</v>
      </c>
      <c r="X2147" s="73"/>
      <c r="Y2147" s="72" t="s">
        <v>3135</v>
      </c>
      <c r="Z2147" s="72" t="s">
        <v>3083</v>
      </c>
      <c r="AA2147" s="143" t="s">
        <v>296</v>
      </c>
      <c r="AB2147" s="24" t="s">
        <v>294</v>
      </c>
    </row>
    <row r="2148" spans="6:28" s="71" customFormat="1" outlineLevel="4">
      <c r="F2148" s="17">
        <v>973</v>
      </c>
      <c r="G2148" s="18" t="s">
        <v>2929</v>
      </c>
      <c r="H2148" s="72" t="s">
        <v>4188</v>
      </c>
      <c r="I2148" s="72"/>
      <c r="J2148" s="73" t="s">
        <v>2835</v>
      </c>
      <c r="K2148" s="18" t="s">
        <v>2910</v>
      </c>
      <c r="L2148" s="74">
        <v>0.19063427999999999</v>
      </c>
      <c r="M2148" s="21">
        <v>0</v>
      </c>
      <c r="N2148" s="74">
        <f>L2148*(1+M2148/100)</f>
        <v>0.19063427999999999</v>
      </c>
      <c r="O2148" s="145"/>
      <c r="P2148" s="22">
        <f>N2148*O2148</f>
        <v>0</v>
      </c>
      <c r="Q2148" s="75">
        <v>1.06277</v>
      </c>
      <c r="R2148" s="76">
        <f>N2148*Q2148</f>
        <v>0.20260039375559999</v>
      </c>
      <c r="S2148" s="75"/>
      <c r="T2148" s="76">
        <f>N2148*S2148</f>
        <v>0</v>
      </c>
      <c r="U2148" s="22">
        <v>21</v>
      </c>
      <c r="V2148" s="22">
        <f>P2148*(U2148/100)</f>
        <v>0</v>
      </c>
      <c r="W2148" s="22">
        <f>P2148+V2148</f>
        <v>0</v>
      </c>
      <c r="X2148" s="73"/>
      <c r="Y2148" s="72" t="s">
        <v>3135</v>
      </c>
      <c r="Z2148" s="72" t="s">
        <v>3083</v>
      </c>
      <c r="AA2148" s="143" t="s">
        <v>296</v>
      </c>
      <c r="AB2148" s="24" t="s">
        <v>294</v>
      </c>
    </row>
    <row r="2149" spans="6:28" s="77" customFormat="1" outlineLevel="5">
      <c r="F2149" s="78"/>
      <c r="G2149" s="79"/>
      <c r="H2149" s="79"/>
      <c r="I2149" s="79"/>
      <c r="J2149" s="80" t="s">
        <v>1796</v>
      </c>
      <c r="K2149" s="79"/>
      <c r="L2149" s="81">
        <v>0.19063427999999999</v>
      </c>
      <c r="M2149" s="82"/>
      <c r="N2149" s="83"/>
      <c r="O2149" s="82"/>
      <c r="P2149" s="84"/>
      <c r="Q2149" s="85"/>
      <c r="R2149" s="82"/>
      <c r="S2149" s="82"/>
      <c r="T2149" s="82"/>
      <c r="U2149" s="119" t="s">
        <v>2908</v>
      </c>
      <c r="V2149" s="82"/>
      <c r="W2149" s="82"/>
      <c r="X2149" s="80"/>
      <c r="Y2149" s="79"/>
      <c r="Z2149" s="79"/>
      <c r="AB2149" s="24" t="s">
        <v>294</v>
      </c>
    </row>
    <row r="2150" spans="6:28" s="71" customFormat="1" ht="24" outlineLevel="4">
      <c r="F2150" s="17">
        <v>974</v>
      </c>
      <c r="G2150" s="18" t="s">
        <v>2929</v>
      </c>
      <c r="H2150" s="72" t="s">
        <v>4197</v>
      </c>
      <c r="I2150" s="72"/>
      <c r="J2150" s="73" t="s">
        <v>1098</v>
      </c>
      <c r="K2150" s="18" t="s">
        <v>2909</v>
      </c>
      <c r="L2150" s="74">
        <v>55.393000000000001</v>
      </c>
      <c r="M2150" s="21">
        <v>0</v>
      </c>
      <c r="N2150" s="74">
        <f t="shared" ref="N2150:N2157" si="186">L2150*(1+M2150/100)</f>
        <v>55.393000000000001</v>
      </c>
      <c r="O2150" s="145"/>
      <c r="P2150" s="22">
        <f t="shared" ref="P2150:P2157" si="187">N2150*O2150</f>
        <v>0</v>
      </c>
      <c r="Q2150" s="75">
        <v>2.0000000000000002E-5</v>
      </c>
      <c r="R2150" s="76">
        <f t="shared" ref="R2150:R2157" si="188">N2150*Q2150</f>
        <v>1.10786E-3</v>
      </c>
      <c r="S2150" s="75"/>
      <c r="T2150" s="76">
        <f t="shared" ref="T2150:T2157" si="189">N2150*S2150</f>
        <v>0</v>
      </c>
      <c r="U2150" s="22">
        <v>21</v>
      </c>
      <c r="V2150" s="22">
        <f t="shared" ref="V2150:V2157" si="190">P2150*(U2150/100)</f>
        <v>0</v>
      </c>
      <c r="W2150" s="22">
        <f t="shared" ref="W2150:W2157" si="191">P2150+V2150</f>
        <v>0</v>
      </c>
      <c r="X2150" s="73"/>
      <c r="Y2150" s="72" t="s">
        <v>3135</v>
      </c>
      <c r="Z2150" s="72" t="s">
        <v>3083</v>
      </c>
      <c r="AA2150" s="143" t="s">
        <v>296</v>
      </c>
      <c r="AB2150" s="24" t="s">
        <v>294</v>
      </c>
    </row>
    <row r="2151" spans="6:28" s="71" customFormat="1" outlineLevel="4">
      <c r="F2151" s="17">
        <v>975</v>
      </c>
      <c r="G2151" s="18" t="s">
        <v>2929</v>
      </c>
      <c r="H2151" s="72" t="s">
        <v>4213</v>
      </c>
      <c r="I2151" s="72"/>
      <c r="J2151" s="73" t="s">
        <v>969</v>
      </c>
      <c r="K2151" s="18" t="s">
        <v>2935</v>
      </c>
      <c r="L2151" s="74">
        <v>75.290000000000006</v>
      </c>
      <c r="M2151" s="21">
        <v>0</v>
      </c>
      <c r="N2151" s="74">
        <f t="shared" si="186"/>
        <v>75.290000000000006</v>
      </c>
      <c r="O2151" s="145"/>
      <c r="P2151" s="22">
        <f t="shared" si="187"/>
        <v>0</v>
      </c>
      <c r="Q2151" s="75"/>
      <c r="R2151" s="76">
        <f t="shared" si="188"/>
        <v>0</v>
      </c>
      <c r="S2151" s="75"/>
      <c r="T2151" s="76">
        <f t="shared" si="189"/>
        <v>0</v>
      </c>
      <c r="U2151" s="22">
        <v>21</v>
      </c>
      <c r="V2151" s="22">
        <f t="shared" si="190"/>
        <v>0</v>
      </c>
      <c r="W2151" s="22">
        <f t="shared" si="191"/>
        <v>0</v>
      </c>
      <c r="X2151" s="73"/>
      <c r="Y2151" s="72" t="s">
        <v>3135</v>
      </c>
      <c r="Z2151" s="72" t="s">
        <v>3083</v>
      </c>
      <c r="AA2151" s="143" t="s">
        <v>296</v>
      </c>
      <c r="AB2151" s="24" t="s">
        <v>294</v>
      </c>
    </row>
    <row r="2152" spans="6:28" s="71" customFormat="1" outlineLevel="4">
      <c r="F2152" s="17">
        <v>976</v>
      </c>
      <c r="G2152" s="18" t="s">
        <v>2906</v>
      </c>
      <c r="H2152" s="72" t="s">
        <v>3681</v>
      </c>
      <c r="I2152" s="72"/>
      <c r="J2152" s="73" t="s">
        <v>1135</v>
      </c>
      <c r="K2152" s="18" t="s">
        <v>2935</v>
      </c>
      <c r="L2152" s="74">
        <v>75.290000000000006</v>
      </c>
      <c r="M2152" s="21">
        <v>0</v>
      </c>
      <c r="N2152" s="74">
        <f t="shared" si="186"/>
        <v>75.290000000000006</v>
      </c>
      <c r="O2152" s="145"/>
      <c r="P2152" s="22">
        <f t="shared" si="187"/>
        <v>0</v>
      </c>
      <c r="Q2152" s="75">
        <v>1.1000000000000001E-3</v>
      </c>
      <c r="R2152" s="76">
        <f t="shared" si="188"/>
        <v>8.2819000000000018E-2</v>
      </c>
      <c r="S2152" s="75"/>
      <c r="T2152" s="76">
        <f t="shared" si="189"/>
        <v>0</v>
      </c>
      <c r="U2152" s="22">
        <v>21</v>
      </c>
      <c r="V2152" s="22">
        <f t="shared" si="190"/>
        <v>0</v>
      </c>
      <c r="W2152" s="22">
        <f t="shared" si="191"/>
        <v>0</v>
      </c>
      <c r="X2152" s="73"/>
      <c r="Y2152" s="72" t="s">
        <v>3135</v>
      </c>
      <c r="Z2152" s="72" t="s">
        <v>3083</v>
      </c>
      <c r="AA2152" s="143" t="s">
        <v>296</v>
      </c>
      <c r="AB2152" s="24" t="s">
        <v>294</v>
      </c>
    </row>
    <row r="2153" spans="6:28" s="71" customFormat="1" outlineLevel="4">
      <c r="F2153" s="17">
        <v>977</v>
      </c>
      <c r="G2153" s="18" t="s">
        <v>2906</v>
      </c>
      <c r="H2153" s="72" t="s">
        <v>3667</v>
      </c>
      <c r="I2153" s="72"/>
      <c r="J2153" s="73" t="s">
        <v>2077</v>
      </c>
      <c r="K2153" s="18" t="s">
        <v>2935</v>
      </c>
      <c r="L2153" s="74">
        <v>75.290000000000006</v>
      </c>
      <c r="M2153" s="21">
        <v>0</v>
      </c>
      <c r="N2153" s="74">
        <f t="shared" si="186"/>
        <v>75.290000000000006</v>
      </c>
      <c r="O2153" s="145"/>
      <c r="P2153" s="22">
        <f t="shared" si="187"/>
        <v>0</v>
      </c>
      <c r="Q2153" s="75">
        <v>8.9999999999999998E-4</v>
      </c>
      <c r="R2153" s="76">
        <f t="shared" si="188"/>
        <v>6.7761000000000002E-2</v>
      </c>
      <c r="S2153" s="75"/>
      <c r="T2153" s="76">
        <f t="shared" si="189"/>
        <v>0</v>
      </c>
      <c r="U2153" s="22">
        <v>21</v>
      </c>
      <c r="V2153" s="22">
        <f t="shared" si="190"/>
        <v>0</v>
      </c>
      <c r="W2153" s="22">
        <f t="shared" si="191"/>
        <v>0</v>
      </c>
      <c r="X2153" s="73"/>
      <c r="Y2153" s="72" t="s">
        <v>3135</v>
      </c>
      <c r="Z2153" s="72" t="s">
        <v>3083</v>
      </c>
      <c r="AA2153" s="143" t="s">
        <v>296</v>
      </c>
      <c r="AB2153" s="24" t="s">
        <v>294</v>
      </c>
    </row>
    <row r="2154" spans="6:28" s="71" customFormat="1" outlineLevel="4">
      <c r="F2154" s="17">
        <v>978</v>
      </c>
      <c r="G2154" s="18" t="s">
        <v>2929</v>
      </c>
      <c r="H2154" s="72" t="s">
        <v>4205</v>
      </c>
      <c r="I2154" s="72"/>
      <c r="J2154" s="73" t="s">
        <v>808</v>
      </c>
      <c r="K2154" s="18" t="s">
        <v>2935</v>
      </c>
      <c r="L2154" s="74">
        <v>75.290000000000006</v>
      </c>
      <c r="M2154" s="21">
        <v>0</v>
      </c>
      <c r="N2154" s="74">
        <f t="shared" si="186"/>
        <v>75.290000000000006</v>
      </c>
      <c r="O2154" s="145"/>
      <c r="P2154" s="22">
        <f t="shared" si="187"/>
        <v>0</v>
      </c>
      <c r="Q2154" s="75">
        <v>4.0000000000000002E-4</v>
      </c>
      <c r="R2154" s="76">
        <f t="shared" si="188"/>
        <v>3.0116000000000004E-2</v>
      </c>
      <c r="S2154" s="75"/>
      <c r="T2154" s="76">
        <f t="shared" si="189"/>
        <v>0</v>
      </c>
      <c r="U2154" s="22">
        <v>21</v>
      </c>
      <c r="V2154" s="22">
        <f t="shared" si="190"/>
        <v>0</v>
      </c>
      <c r="W2154" s="22">
        <f t="shared" si="191"/>
        <v>0</v>
      </c>
      <c r="X2154" s="73"/>
      <c r="Y2154" s="72" t="s">
        <v>3135</v>
      </c>
      <c r="Z2154" s="72" t="s">
        <v>3083</v>
      </c>
      <c r="AA2154" s="143" t="s">
        <v>296</v>
      </c>
      <c r="AB2154" s="24" t="s">
        <v>294</v>
      </c>
    </row>
    <row r="2155" spans="6:28" s="71" customFormat="1" ht="24" outlineLevel="4">
      <c r="F2155" s="17">
        <v>979</v>
      </c>
      <c r="G2155" s="18" t="s">
        <v>2906</v>
      </c>
      <c r="H2155" s="72" t="s">
        <v>3723</v>
      </c>
      <c r="I2155" s="72"/>
      <c r="J2155" s="73" t="s">
        <v>751</v>
      </c>
      <c r="K2155" s="18" t="s">
        <v>2935</v>
      </c>
      <c r="L2155" s="74">
        <v>75.290000000000006</v>
      </c>
      <c r="M2155" s="21">
        <v>0</v>
      </c>
      <c r="N2155" s="74">
        <f t="shared" si="186"/>
        <v>75.290000000000006</v>
      </c>
      <c r="O2155" s="145"/>
      <c r="P2155" s="22">
        <f t="shared" si="187"/>
        <v>0</v>
      </c>
      <c r="Q2155" s="75">
        <v>4.7999999999999996E-3</v>
      </c>
      <c r="R2155" s="76">
        <f t="shared" si="188"/>
        <v>0.36139199999999999</v>
      </c>
      <c r="S2155" s="75"/>
      <c r="T2155" s="76">
        <f t="shared" si="189"/>
        <v>0</v>
      </c>
      <c r="U2155" s="22">
        <v>21</v>
      </c>
      <c r="V2155" s="22">
        <f t="shared" si="190"/>
        <v>0</v>
      </c>
      <c r="W2155" s="22">
        <f t="shared" si="191"/>
        <v>0</v>
      </c>
      <c r="X2155" s="73"/>
      <c r="Y2155" s="72" t="s">
        <v>3135</v>
      </c>
      <c r="Z2155" s="72" t="s">
        <v>3083</v>
      </c>
      <c r="AA2155" s="143" t="s">
        <v>296</v>
      </c>
      <c r="AB2155" s="24" t="s">
        <v>294</v>
      </c>
    </row>
    <row r="2156" spans="6:28" s="71" customFormat="1" outlineLevel="4">
      <c r="F2156" s="17">
        <v>980</v>
      </c>
      <c r="G2156" s="18" t="s">
        <v>2929</v>
      </c>
      <c r="H2156" s="72" t="s">
        <v>4203</v>
      </c>
      <c r="I2156" s="72"/>
      <c r="J2156" s="73" t="s">
        <v>891</v>
      </c>
      <c r="K2156" s="18" t="s">
        <v>2935</v>
      </c>
      <c r="L2156" s="74">
        <v>75.290000000000006</v>
      </c>
      <c r="M2156" s="21">
        <v>0</v>
      </c>
      <c r="N2156" s="74">
        <f t="shared" si="186"/>
        <v>75.290000000000006</v>
      </c>
      <c r="O2156" s="145"/>
      <c r="P2156" s="22">
        <f t="shared" si="187"/>
        <v>0</v>
      </c>
      <c r="Q2156" s="75"/>
      <c r="R2156" s="76">
        <f t="shared" si="188"/>
        <v>0</v>
      </c>
      <c r="S2156" s="75"/>
      <c r="T2156" s="76">
        <f t="shared" si="189"/>
        <v>0</v>
      </c>
      <c r="U2156" s="22">
        <v>21</v>
      </c>
      <c r="V2156" s="22">
        <f t="shared" si="190"/>
        <v>0</v>
      </c>
      <c r="W2156" s="22">
        <f t="shared" si="191"/>
        <v>0</v>
      </c>
      <c r="X2156" s="73"/>
      <c r="Y2156" s="72" t="s">
        <v>3135</v>
      </c>
      <c r="Z2156" s="72" t="s">
        <v>3083</v>
      </c>
      <c r="AA2156" s="143" t="s">
        <v>296</v>
      </c>
      <c r="AB2156" s="24" t="s">
        <v>294</v>
      </c>
    </row>
    <row r="2157" spans="6:28" s="71" customFormat="1" outlineLevel="4">
      <c r="F2157" s="17">
        <v>981</v>
      </c>
      <c r="G2157" s="18" t="s">
        <v>2906</v>
      </c>
      <c r="H2157" s="72" t="s">
        <v>3603</v>
      </c>
      <c r="I2157" s="72"/>
      <c r="J2157" s="73" t="s">
        <v>2376</v>
      </c>
      <c r="K2157" s="18" t="s">
        <v>2910</v>
      </c>
      <c r="L2157" s="74">
        <v>1.6617899999999998E-2</v>
      </c>
      <c r="M2157" s="21">
        <v>0</v>
      </c>
      <c r="N2157" s="74">
        <f t="shared" si="186"/>
        <v>1.6617899999999998E-2</v>
      </c>
      <c r="O2157" s="145"/>
      <c r="P2157" s="22">
        <f t="shared" si="187"/>
        <v>0</v>
      </c>
      <c r="Q2157" s="75">
        <v>1</v>
      </c>
      <c r="R2157" s="76">
        <f t="shared" si="188"/>
        <v>1.6617899999999998E-2</v>
      </c>
      <c r="S2157" s="75"/>
      <c r="T2157" s="76">
        <f t="shared" si="189"/>
        <v>0</v>
      </c>
      <c r="U2157" s="22">
        <v>21</v>
      </c>
      <c r="V2157" s="22">
        <f t="shared" si="190"/>
        <v>0</v>
      </c>
      <c r="W2157" s="22">
        <f t="shared" si="191"/>
        <v>0</v>
      </c>
      <c r="X2157" s="73"/>
      <c r="Y2157" s="72" t="s">
        <v>3135</v>
      </c>
      <c r="Z2157" s="72" t="s">
        <v>3083</v>
      </c>
      <c r="AA2157" s="143" t="s">
        <v>296</v>
      </c>
      <c r="AB2157" s="24" t="s">
        <v>294</v>
      </c>
    </row>
    <row r="2158" spans="6:28" s="77" customFormat="1" outlineLevel="5">
      <c r="F2158" s="78"/>
      <c r="G2158" s="79"/>
      <c r="H2158" s="79"/>
      <c r="I2158" s="79"/>
      <c r="J2158" s="80" t="s">
        <v>4813</v>
      </c>
      <c r="K2158" s="79"/>
      <c r="L2158" s="81">
        <v>1.6617899999999998E-2</v>
      </c>
      <c r="M2158" s="82"/>
      <c r="N2158" s="83"/>
      <c r="O2158" s="82"/>
      <c r="P2158" s="84"/>
      <c r="Q2158" s="85"/>
      <c r="R2158" s="82"/>
      <c r="S2158" s="82"/>
      <c r="T2158" s="82"/>
      <c r="U2158" s="119" t="s">
        <v>2908</v>
      </c>
      <c r="V2158" s="82"/>
      <c r="W2158" s="82"/>
      <c r="X2158" s="80"/>
      <c r="Y2158" s="79"/>
      <c r="Z2158" s="79"/>
      <c r="AB2158" s="24" t="s">
        <v>294</v>
      </c>
    </row>
    <row r="2159" spans="6:28" s="120" customFormat="1" ht="12.75" customHeight="1" outlineLevel="4">
      <c r="F2159" s="121"/>
      <c r="G2159" s="122"/>
      <c r="H2159" s="122"/>
      <c r="I2159" s="122"/>
      <c r="J2159" s="123"/>
      <c r="K2159" s="122"/>
      <c r="L2159" s="124"/>
      <c r="M2159" s="125"/>
      <c r="N2159" s="124"/>
      <c r="O2159" s="125"/>
      <c r="P2159" s="126"/>
      <c r="Q2159" s="127"/>
      <c r="R2159" s="125"/>
      <c r="S2159" s="125"/>
      <c r="T2159" s="125"/>
      <c r="U2159" s="128" t="s">
        <v>2908</v>
      </c>
      <c r="V2159" s="125"/>
      <c r="W2159" s="125"/>
      <c r="X2159" s="125"/>
      <c r="Y2159" s="122"/>
      <c r="Z2159" s="122"/>
      <c r="AB2159" s="24" t="s">
        <v>294</v>
      </c>
    </row>
    <row r="2160" spans="6:28" s="62" customFormat="1" ht="16.5" customHeight="1" outlineLevel="3">
      <c r="F2160" s="63"/>
      <c r="G2160" s="6"/>
      <c r="H2160" s="64"/>
      <c r="I2160" s="64"/>
      <c r="J2160" s="64" t="s">
        <v>1413</v>
      </c>
      <c r="K2160" s="6"/>
      <c r="L2160" s="65"/>
      <c r="M2160" s="66"/>
      <c r="N2160" s="65"/>
      <c r="O2160" s="66"/>
      <c r="P2160" s="67">
        <f>SUBTOTAL(9,P2161:P2169)</f>
        <v>0</v>
      </c>
      <c r="Q2160" s="68"/>
      <c r="R2160" s="69">
        <f>SUBTOTAL(9,R2161:R2169)</f>
        <v>1.0748589165203999</v>
      </c>
      <c r="S2160" s="66"/>
      <c r="T2160" s="69">
        <f>SUBTOTAL(9,T2161:T2169)</f>
        <v>0</v>
      </c>
      <c r="U2160" s="118" t="s">
        <v>2908</v>
      </c>
      <c r="V2160" s="67">
        <f>SUBTOTAL(9,V2161:V2169)</f>
        <v>0</v>
      </c>
      <c r="W2160" s="67">
        <f>SUBTOTAL(9,W2161:W2169)</f>
        <v>0</v>
      </c>
      <c r="X2160" s="70"/>
      <c r="Y2160" s="26"/>
      <c r="Z2160" s="26"/>
      <c r="AB2160" s="24" t="s">
        <v>294</v>
      </c>
    </row>
    <row r="2161" spans="6:28" s="71" customFormat="1" outlineLevel="4">
      <c r="F2161" s="17">
        <v>982</v>
      </c>
      <c r="G2161" s="18" t="s">
        <v>2929</v>
      </c>
      <c r="H2161" s="72" t="s">
        <v>1740</v>
      </c>
      <c r="I2161" s="72"/>
      <c r="J2161" s="73" t="s">
        <v>1561</v>
      </c>
      <c r="K2161" s="18" t="s">
        <v>2935</v>
      </c>
      <c r="L2161" s="74">
        <v>5.61</v>
      </c>
      <c r="M2161" s="21">
        <v>0</v>
      </c>
      <c r="N2161" s="74">
        <f>L2161*(1+M2161/100)</f>
        <v>5.61</v>
      </c>
      <c r="O2161" s="145"/>
      <c r="P2161" s="22">
        <f>N2161*O2161</f>
        <v>0</v>
      </c>
      <c r="Q2161" s="75">
        <v>4.743E-2</v>
      </c>
      <c r="R2161" s="76">
        <f>N2161*Q2161</f>
        <v>0.26608229999999999</v>
      </c>
      <c r="S2161" s="75"/>
      <c r="T2161" s="76">
        <f>N2161*S2161</f>
        <v>0</v>
      </c>
      <c r="U2161" s="22">
        <v>21</v>
      </c>
      <c r="V2161" s="22">
        <f>P2161*(U2161/100)</f>
        <v>0</v>
      </c>
      <c r="W2161" s="22">
        <f>P2161+V2161</f>
        <v>0</v>
      </c>
      <c r="X2161" s="73"/>
      <c r="Y2161" s="72" t="s">
        <v>3135</v>
      </c>
      <c r="Z2161" s="72" t="s">
        <v>3083</v>
      </c>
      <c r="AA2161" s="143" t="s">
        <v>295</v>
      </c>
      <c r="AB2161" s="24" t="s">
        <v>294</v>
      </c>
    </row>
    <row r="2162" spans="6:28" s="71" customFormat="1" outlineLevel="4">
      <c r="F2162" s="17">
        <v>983</v>
      </c>
      <c r="G2162" s="18" t="s">
        <v>2906</v>
      </c>
      <c r="H2162" s="72" t="s">
        <v>1659</v>
      </c>
      <c r="I2162" s="72"/>
      <c r="J2162" s="73" t="s">
        <v>1440</v>
      </c>
      <c r="K2162" s="18" t="s">
        <v>2935</v>
      </c>
      <c r="L2162" s="74">
        <v>5.61</v>
      </c>
      <c r="M2162" s="21">
        <v>0</v>
      </c>
      <c r="N2162" s="74">
        <f>L2162*(1+M2162/100)</f>
        <v>5.61</v>
      </c>
      <c r="O2162" s="145"/>
      <c r="P2162" s="22">
        <f>N2162*O2162</f>
        <v>0</v>
      </c>
      <c r="Q2162" s="75">
        <v>1.5100000000000001E-3</v>
      </c>
      <c r="R2162" s="76">
        <f>N2162*Q2162</f>
        <v>8.4711000000000005E-3</v>
      </c>
      <c r="S2162" s="75"/>
      <c r="T2162" s="76">
        <f>N2162*S2162</f>
        <v>0</v>
      </c>
      <c r="U2162" s="22">
        <v>21</v>
      </c>
      <c r="V2162" s="22">
        <f>P2162*(U2162/100)</f>
        <v>0</v>
      </c>
      <c r="W2162" s="22">
        <f>P2162+V2162</f>
        <v>0</v>
      </c>
      <c r="X2162" s="73"/>
      <c r="Y2162" s="72" t="s">
        <v>3135</v>
      </c>
      <c r="Z2162" s="72" t="s">
        <v>3083</v>
      </c>
      <c r="AA2162" s="143" t="s">
        <v>295</v>
      </c>
      <c r="AB2162" s="24" t="s">
        <v>294</v>
      </c>
    </row>
    <row r="2163" spans="6:28" s="71" customFormat="1" outlineLevel="4">
      <c r="F2163" s="17">
        <v>984</v>
      </c>
      <c r="G2163" s="18" t="s">
        <v>2929</v>
      </c>
      <c r="H2163" s="72" t="s">
        <v>4184</v>
      </c>
      <c r="I2163" s="72"/>
      <c r="J2163" s="73" t="s">
        <v>948</v>
      </c>
      <c r="K2163" s="18" t="s">
        <v>2936</v>
      </c>
      <c r="L2163" s="74">
        <v>0.34782000000000002</v>
      </c>
      <c r="M2163" s="21">
        <v>0</v>
      </c>
      <c r="N2163" s="74">
        <f>L2163*(1+M2163/100)</f>
        <v>0.34782000000000002</v>
      </c>
      <c r="O2163" s="145"/>
      <c r="P2163" s="22">
        <f>N2163*O2163</f>
        <v>0</v>
      </c>
      <c r="Q2163" s="75">
        <v>2.2563399999999998</v>
      </c>
      <c r="R2163" s="76">
        <f>N2163*Q2163</f>
        <v>0.78480017879999997</v>
      </c>
      <c r="S2163" s="75"/>
      <c r="T2163" s="76">
        <f>N2163*S2163</f>
        <v>0</v>
      </c>
      <c r="U2163" s="22">
        <v>21</v>
      </c>
      <c r="V2163" s="22">
        <f>P2163*(U2163/100)</f>
        <v>0</v>
      </c>
      <c r="W2163" s="22">
        <f>P2163+V2163</f>
        <v>0</v>
      </c>
      <c r="X2163" s="73"/>
      <c r="Y2163" s="72" t="s">
        <v>3135</v>
      </c>
      <c r="Z2163" s="72" t="s">
        <v>3083</v>
      </c>
      <c r="AA2163" s="143" t="s">
        <v>296</v>
      </c>
      <c r="AB2163" s="24" t="s">
        <v>294</v>
      </c>
    </row>
    <row r="2164" spans="6:28" s="77" customFormat="1" outlineLevel="5">
      <c r="F2164" s="78"/>
      <c r="G2164" s="79"/>
      <c r="H2164" s="79"/>
      <c r="I2164" s="79"/>
      <c r="J2164" s="80" t="s">
        <v>4448</v>
      </c>
      <c r="K2164" s="79"/>
      <c r="L2164" s="81">
        <v>0.34782000000000002</v>
      </c>
      <c r="M2164" s="82"/>
      <c r="N2164" s="83"/>
      <c r="O2164" s="82"/>
      <c r="P2164" s="84"/>
      <c r="Q2164" s="85"/>
      <c r="R2164" s="82"/>
      <c r="S2164" s="82"/>
      <c r="T2164" s="82"/>
      <c r="U2164" s="119" t="s">
        <v>2908</v>
      </c>
      <c r="V2164" s="82"/>
      <c r="W2164" s="82"/>
      <c r="X2164" s="80"/>
      <c r="Y2164" s="79"/>
      <c r="Z2164" s="79"/>
      <c r="AB2164" s="24" t="s">
        <v>294</v>
      </c>
    </row>
    <row r="2165" spans="6:28" s="71" customFormat="1" outlineLevel="4">
      <c r="F2165" s="17">
        <v>985</v>
      </c>
      <c r="G2165" s="18" t="s">
        <v>2929</v>
      </c>
      <c r="H2165" s="72" t="s">
        <v>4186</v>
      </c>
      <c r="I2165" s="72"/>
      <c r="J2165" s="73" t="s">
        <v>1003</v>
      </c>
      <c r="K2165" s="18" t="s">
        <v>2936</v>
      </c>
      <c r="L2165" s="74">
        <v>0.34782000000000002</v>
      </c>
      <c r="M2165" s="21">
        <v>0</v>
      </c>
      <c r="N2165" s="74">
        <f>L2165*(1+M2165/100)</f>
        <v>0.34782000000000002</v>
      </c>
      <c r="O2165" s="145"/>
      <c r="P2165" s="22">
        <f>N2165*O2165</f>
        <v>0</v>
      </c>
      <c r="Q2165" s="75"/>
      <c r="R2165" s="76">
        <f>N2165*Q2165</f>
        <v>0</v>
      </c>
      <c r="S2165" s="75"/>
      <c r="T2165" s="76">
        <f>N2165*S2165</f>
        <v>0</v>
      </c>
      <c r="U2165" s="22">
        <v>21</v>
      </c>
      <c r="V2165" s="22">
        <f>P2165*(U2165/100)</f>
        <v>0</v>
      </c>
      <c r="W2165" s="22">
        <f>P2165+V2165</f>
        <v>0</v>
      </c>
      <c r="X2165" s="73"/>
      <c r="Y2165" s="72" t="s">
        <v>3135</v>
      </c>
      <c r="Z2165" s="72" t="s">
        <v>3083</v>
      </c>
      <c r="AA2165" s="143" t="s">
        <v>296</v>
      </c>
      <c r="AB2165" s="24" t="s">
        <v>294</v>
      </c>
    </row>
    <row r="2166" spans="6:28" s="71" customFormat="1" outlineLevel="4">
      <c r="F2166" s="17">
        <v>986</v>
      </c>
      <c r="G2166" s="18" t="s">
        <v>2929</v>
      </c>
      <c r="H2166" s="72" t="s">
        <v>4188</v>
      </c>
      <c r="I2166" s="72"/>
      <c r="J2166" s="73" t="s">
        <v>2835</v>
      </c>
      <c r="K2166" s="18" t="s">
        <v>2910</v>
      </c>
      <c r="L2166" s="74">
        <v>1.4204519999999998E-2</v>
      </c>
      <c r="M2166" s="21">
        <v>0</v>
      </c>
      <c r="N2166" s="74">
        <f>L2166*(1+M2166/100)</f>
        <v>1.4204519999999998E-2</v>
      </c>
      <c r="O2166" s="145"/>
      <c r="P2166" s="22">
        <f>N2166*O2166</f>
        <v>0</v>
      </c>
      <c r="Q2166" s="75">
        <v>1.06277</v>
      </c>
      <c r="R2166" s="76">
        <f>N2166*Q2166</f>
        <v>1.5096137720399997E-2</v>
      </c>
      <c r="S2166" s="75"/>
      <c r="T2166" s="76">
        <f>N2166*S2166</f>
        <v>0</v>
      </c>
      <c r="U2166" s="22">
        <v>21</v>
      </c>
      <c r="V2166" s="22">
        <f>P2166*(U2166/100)</f>
        <v>0</v>
      </c>
      <c r="W2166" s="22">
        <f>P2166+V2166</f>
        <v>0</v>
      </c>
      <c r="X2166" s="73"/>
      <c r="Y2166" s="72" t="s">
        <v>3135</v>
      </c>
      <c r="Z2166" s="72" t="s">
        <v>3083</v>
      </c>
      <c r="AA2166" s="143" t="s">
        <v>296</v>
      </c>
      <c r="AB2166" s="24" t="s">
        <v>294</v>
      </c>
    </row>
    <row r="2167" spans="6:28" s="77" customFormat="1" outlineLevel="5">
      <c r="F2167" s="78"/>
      <c r="G2167" s="79"/>
      <c r="H2167" s="79"/>
      <c r="I2167" s="79"/>
      <c r="J2167" s="80" t="s">
        <v>1703</v>
      </c>
      <c r="K2167" s="79"/>
      <c r="L2167" s="81">
        <v>1.4204519999999998E-2</v>
      </c>
      <c r="M2167" s="82"/>
      <c r="N2167" s="83"/>
      <c r="O2167" s="82"/>
      <c r="P2167" s="84"/>
      <c r="Q2167" s="85"/>
      <c r="R2167" s="82"/>
      <c r="S2167" s="82"/>
      <c r="T2167" s="82"/>
      <c r="U2167" s="119" t="s">
        <v>2908</v>
      </c>
      <c r="V2167" s="82"/>
      <c r="W2167" s="82"/>
      <c r="X2167" s="80"/>
      <c r="Y2167" s="79"/>
      <c r="Z2167" s="79"/>
      <c r="AB2167" s="24" t="s">
        <v>294</v>
      </c>
    </row>
    <row r="2168" spans="6:28" s="71" customFormat="1" ht="24" outlineLevel="4">
      <c r="F2168" s="17">
        <v>987</v>
      </c>
      <c r="G2168" s="18" t="s">
        <v>2929</v>
      </c>
      <c r="H2168" s="72" t="s">
        <v>4197</v>
      </c>
      <c r="I2168" s="72"/>
      <c r="J2168" s="73" t="s">
        <v>1098</v>
      </c>
      <c r="K2168" s="18" t="s">
        <v>2909</v>
      </c>
      <c r="L2168" s="74">
        <v>20.46</v>
      </c>
      <c r="M2168" s="21">
        <v>0</v>
      </c>
      <c r="N2168" s="74">
        <f>L2168*(1+M2168/100)</f>
        <v>20.46</v>
      </c>
      <c r="O2168" s="145"/>
      <c r="P2168" s="22">
        <f>N2168*O2168</f>
        <v>0</v>
      </c>
      <c r="Q2168" s="75">
        <v>2.0000000000000002E-5</v>
      </c>
      <c r="R2168" s="76">
        <f>N2168*Q2168</f>
        <v>4.0920000000000003E-4</v>
      </c>
      <c r="S2168" s="75"/>
      <c r="T2168" s="76">
        <f>N2168*S2168</f>
        <v>0</v>
      </c>
      <c r="U2168" s="22">
        <v>21</v>
      </c>
      <c r="V2168" s="22">
        <f>P2168*(U2168/100)</f>
        <v>0</v>
      </c>
      <c r="W2168" s="22">
        <f>P2168+V2168</f>
        <v>0</v>
      </c>
      <c r="X2168" s="73"/>
      <c r="Y2168" s="72" t="s">
        <v>3135</v>
      </c>
      <c r="Z2168" s="72" t="s">
        <v>3083</v>
      </c>
      <c r="AA2168" s="143" t="s">
        <v>296</v>
      </c>
      <c r="AB2168" s="24" t="s">
        <v>294</v>
      </c>
    </row>
    <row r="2169" spans="6:28" s="120" customFormat="1" ht="12.75" customHeight="1" outlineLevel="4">
      <c r="F2169" s="121"/>
      <c r="G2169" s="122"/>
      <c r="H2169" s="122"/>
      <c r="I2169" s="122"/>
      <c r="J2169" s="123"/>
      <c r="K2169" s="122"/>
      <c r="L2169" s="124"/>
      <c r="M2169" s="125"/>
      <c r="N2169" s="124"/>
      <c r="O2169" s="125"/>
      <c r="P2169" s="126"/>
      <c r="Q2169" s="127"/>
      <c r="R2169" s="125"/>
      <c r="S2169" s="125"/>
      <c r="T2169" s="125"/>
      <c r="U2169" s="128" t="s">
        <v>2908</v>
      </c>
      <c r="V2169" s="125"/>
      <c r="W2169" s="125"/>
      <c r="X2169" s="125"/>
      <c r="Y2169" s="122"/>
      <c r="Z2169" s="122"/>
      <c r="AB2169" s="24" t="s">
        <v>294</v>
      </c>
    </row>
    <row r="2170" spans="6:28" s="62" customFormat="1" ht="16.5" customHeight="1" outlineLevel="3">
      <c r="F2170" s="63"/>
      <c r="G2170" s="6"/>
      <c r="H2170" s="64"/>
      <c r="I2170" s="64"/>
      <c r="J2170" s="64" t="s">
        <v>2830</v>
      </c>
      <c r="K2170" s="6"/>
      <c r="L2170" s="65"/>
      <c r="M2170" s="66"/>
      <c r="N2170" s="65"/>
      <c r="O2170" s="66"/>
      <c r="P2170" s="67">
        <f>SUBTOTAL(9,P2171:P2185)</f>
        <v>0</v>
      </c>
      <c r="Q2170" s="68"/>
      <c r="R2170" s="69">
        <f>SUBTOTAL(9,R2171:R2185)</f>
        <v>6.6406563263643994</v>
      </c>
      <c r="S2170" s="66"/>
      <c r="T2170" s="69">
        <f>SUBTOTAL(9,T2171:T2185)</f>
        <v>0</v>
      </c>
      <c r="U2170" s="118" t="s">
        <v>2908</v>
      </c>
      <c r="V2170" s="67">
        <f>SUBTOTAL(9,V2171:V2185)</f>
        <v>0</v>
      </c>
      <c r="W2170" s="67">
        <f>SUBTOTAL(9,W2171:W2185)</f>
        <v>0</v>
      </c>
      <c r="X2170" s="70"/>
      <c r="Y2170" s="26"/>
      <c r="Z2170" s="26"/>
      <c r="AB2170" s="24" t="s">
        <v>294</v>
      </c>
    </row>
    <row r="2171" spans="6:28" s="71" customFormat="1" outlineLevel="4">
      <c r="F2171" s="17">
        <v>988</v>
      </c>
      <c r="G2171" s="18" t="s">
        <v>2929</v>
      </c>
      <c r="H2171" s="72" t="s">
        <v>4313</v>
      </c>
      <c r="I2171" s="72"/>
      <c r="J2171" s="73" t="s">
        <v>1356</v>
      </c>
      <c r="K2171" s="18" t="s">
        <v>2935</v>
      </c>
      <c r="L2171" s="74">
        <v>27.71</v>
      </c>
      <c r="M2171" s="21">
        <v>0</v>
      </c>
      <c r="N2171" s="74">
        <f>L2171*(1+M2171/100)</f>
        <v>27.71</v>
      </c>
      <c r="O2171" s="145"/>
      <c r="P2171" s="22">
        <f>N2171*O2171</f>
        <v>0</v>
      </c>
      <c r="Q2171" s="75"/>
      <c r="R2171" s="76">
        <f>N2171*Q2171</f>
        <v>0</v>
      </c>
      <c r="S2171" s="75"/>
      <c r="T2171" s="76">
        <f>N2171*S2171</f>
        <v>0</v>
      </c>
      <c r="U2171" s="22">
        <v>21</v>
      </c>
      <c r="V2171" s="22">
        <f>P2171*(U2171/100)</f>
        <v>0</v>
      </c>
      <c r="W2171" s="22">
        <f>P2171+V2171</f>
        <v>0</v>
      </c>
      <c r="X2171" s="73"/>
      <c r="Y2171" s="72" t="s">
        <v>3135</v>
      </c>
      <c r="Z2171" s="72" t="s">
        <v>3083</v>
      </c>
      <c r="AA2171" s="143" t="s">
        <v>296</v>
      </c>
      <c r="AB2171" s="24" t="s">
        <v>294</v>
      </c>
    </row>
    <row r="2172" spans="6:28" s="71" customFormat="1" outlineLevel="4">
      <c r="F2172" s="17">
        <v>989</v>
      </c>
      <c r="G2172" s="18" t="s">
        <v>2929</v>
      </c>
      <c r="H2172" s="72" t="s">
        <v>4314</v>
      </c>
      <c r="I2172" s="72"/>
      <c r="J2172" s="73" t="s">
        <v>1582</v>
      </c>
      <c r="K2172" s="18" t="s">
        <v>2935</v>
      </c>
      <c r="L2172" s="74">
        <v>27.71</v>
      </c>
      <c r="M2172" s="21">
        <v>0</v>
      </c>
      <c r="N2172" s="74">
        <f>L2172*(1+M2172/100)</f>
        <v>27.71</v>
      </c>
      <c r="O2172" s="145"/>
      <c r="P2172" s="22">
        <f>N2172*O2172</f>
        <v>0</v>
      </c>
      <c r="Q2172" s="75">
        <v>2.9999999999999997E-4</v>
      </c>
      <c r="R2172" s="76">
        <f>N2172*Q2172</f>
        <v>8.3129999999999992E-3</v>
      </c>
      <c r="S2172" s="75"/>
      <c r="T2172" s="76">
        <f>N2172*S2172</f>
        <v>0</v>
      </c>
      <c r="U2172" s="22">
        <v>21</v>
      </c>
      <c r="V2172" s="22">
        <f>P2172*(U2172/100)</f>
        <v>0</v>
      </c>
      <c r="W2172" s="22">
        <f>P2172+V2172</f>
        <v>0</v>
      </c>
      <c r="X2172" s="73"/>
      <c r="Y2172" s="72" t="s">
        <v>3135</v>
      </c>
      <c r="Z2172" s="72" t="s">
        <v>3083</v>
      </c>
      <c r="AA2172" s="143" t="s">
        <v>296</v>
      </c>
      <c r="AB2172" s="24" t="s">
        <v>294</v>
      </c>
    </row>
    <row r="2173" spans="6:28" s="71" customFormat="1" outlineLevel="4">
      <c r="F2173" s="17">
        <v>990</v>
      </c>
      <c r="G2173" s="18" t="s">
        <v>2929</v>
      </c>
      <c r="H2173" s="72" t="s">
        <v>4315</v>
      </c>
      <c r="I2173" s="72"/>
      <c r="J2173" s="73" t="s">
        <v>1605</v>
      </c>
      <c r="K2173" s="18" t="s">
        <v>2935</v>
      </c>
      <c r="L2173" s="74">
        <v>27.71</v>
      </c>
      <c r="M2173" s="21">
        <v>0</v>
      </c>
      <c r="N2173" s="74">
        <f>L2173*(1+M2173/100)</f>
        <v>27.71</v>
      </c>
      <c r="O2173" s="145"/>
      <c r="P2173" s="22">
        <f>N2173*O2173</f>
        <v>0</v>
      </c>
      <c r="Q2173" s="75">
        <v>1.25E-3</v>
      </c>
      <c r="R2173" s="76">
        <f>N2173*Q2173</f>
        <v>3.4637500000000002E-2</v>
      </c>
      <c r="S2173" s="75"/>
      <c r="T2173" s="76">
        <f>N2173*S2173</f>
        <v>0</v>
      </c>
      <c r="U2173" s="22">
        <v>21</v>
      </c>
      <c r="V2173" s="22">
        <f>P2173*(U2173/100)</f>
        <v>0</v>
      </c>
      <c r="W2173" s="22">
        <f>P2173+V2173</f>
        <v>0</v>
      </c>
      <c r="X2173" s="73"/>
      <c r="Y2173" s="72" t="s">
        <v>3135</v>
      </c>
      <c r="Z2173" s="72" t="s">
        <v>3083</v>
      </c>
      <c r="AA2173" s="143" t="s">
        <v>296</v>
      </c>
      <c r="AB2173" s="24" t="s">
        <v>294</v>
      </c>
    </row>
    <row r="2174" spans="6:28" s="71" customFormat="1" outlineLevel="4">
      <c r="F2174" s="17">
        <v>991</v>
      </c>
      <c r="G2174" s="18" t="s">
        <v>2929</v>
      </c>
      <c r="H2174" s="72" t="s">
        <v>4190</v>
      </c>
      <c r="I2174" s="72"/>
      <c r="J2174" s="73" t="s">
        <v>1429</v>
      </c>
      <c r="K2174" s="18" t="s">
        <v>2935</v>
      </c>
      <c r="L2174" s="74">
        <v>27.71</v>
      </c>
      <c r="M2174" s="21">
        <v>0</v>
      </c>
      <c r="N2174" s="74">
        <f>L2174*(1+M2174/100)</f>
        <v>27.71</v>
      </c>
      <c r="O2174" s="145"/>
      <c r="P2174" s="22">
        <f>N2174*O2174</f>
        <v>0</v>
      </c>
      <c r="Q2174" s="75">
        <v>7.6999999999999999E-2</v>
      </c>
      <c r="R2174" s="76">
        <f>N2174*Q2174</f>
        <v>2.13367</v>
      </c>
      <c r="S2174" s="75"/>
      <c r="T2174" s="76">
        <f>N2174*S2174</f>
        <v>0</v>
      </c>
      <c r="U2174" s="22">
        <v>21</v>
      </c>
      <c r="V2174" s="22">
        <f>P2174*(U2174/100)</f>
        <v>0</v>
      </c>
      <c r="W2174" s="22">
        <f>P2174+V2174</f>
        <v>0</v>
      </c>
      <c r="X2174" s="73"/>
      <c r="Y2174" s="72" t="s">
        <v>3135</v>
      </c>
      <c r="Z2174" s="72" t="s">
        <v>3083</v>
      </c>
      <c r="AA2174" s="143" t="s">
        <v>296</v>
      </c>
      <c r="AB2174" s="24" t="s">
        <v>294</v>
      </c>
    </row>
    <row r="2175" spans="6:28" s="71" customFormat="1" outlineLevel="4">
      <c r="F2175" s="17">
        <v>992</v>
      </c>
      <c r="G2175" s="18" t="s">
        <v>2929</v>
      </c>
      <c r="H2175" s="72" t="s">
        <v>4184</v>
      </c>
      <c r="I2175" s="72"/>
      <c r="J2175" s="73" t="s">
        <v>948</v>
      </c>
      <c r="K2175" s="18" t="s">
        <v>2936</v>
      </c>
      <c r="L2175" s="74">
        <v>1.8842800000000002</v>
      </c>
      <c r="M2175" s="21">
        <v>0</v>
      </c>
      <c r="N2175" s="74">
        <f>L2175*(1+M2175/100)</f>
        <v>1.8842800000000002</v>
      </c>
      <c r="O2175" s="145"/>
      <c r="P2175" s="22">
        <f>N2175*O2175</f>
        <v>0</v>
      </c>
      <c r="Q2175" s="75">
        <v>2.2563399999999998</v>
      </c>
      <c r="R2175" s="76">
        <f>N2175*Q2175</f>
        <v>4.2515763352000002</v>
      </c>
      <c r="S2175" s="75"/>
      <c r="T2175" s="76">
        <f>N2175*S2175</f>
        <v>0</v>
      </c>
      <c r="U2175" s="22">
        <v>21</v>
      </c>
      <c r="V2175" s="22">
        <f>P2175*(U2175/100)</f>
        <v>0</v>
      </c>
      <c r="W2175" s="22">
        <f>P2175+V2175</f>
        <v>0</v>
      </c>
      <c r="X2175" s="73"/>
      <c r="Y2175" s="72" t="s">
        <v>3135</v>
      </c>
      <c r="Z2175" s="72" t="s">
        <v>3083</v>
      </c>
      <c r="AA2175" s="143" t="s">
        <v>296</v>
      </c>
      <c r="AB2175" s="24" t="s">
        <v>294</v>
      </c>
    </row>
    <row r="2176" spans="6:28" s="77" customFormat="1" outlineLevel="5">
      <c r="F2176" s="78"/>
      <c r="G2176" s="79"/>
      <c r="H2176" s="79"/>
      <c r="I2176" s="79"/>
      <c r="J2176" s="80" t="s">
        <v>4550</v>
      </c>
      <c r="K2176" s="79"/>
      <c r="L2176" s="81">
        <v>1.8842800000000002</v>
      </c>
      <c r="M2176" s="82"/>
      <c r="N2176" s="83"/>
      <c r="O2176" s="82"/>
      <c r="P2176" s="84"/>
      <c r="Q2176" s="85"/>
      <c r="R2176" s="82"/>
      <c r="S2176" s="82"/>
      <c r="T2176" s="82"/>
      <c r="U2176" s="119" t="s">
        <v>2908</v>
      </c>
      <c r="V2176" s="82"/>
      <c r="W2176" s="82"/>
      <c r="X2176" s="80"/>
      <c r="Y2176" s="79"/>
      <c r="Z2176" s="79"/>
      <c r="AB2176" s="24" t="s">
        <v>294</v>
      </c>
    </row>
    <row r="2177" spans="6:28" s="71" customFormat="1" outlineLevel="4">
      <c r="F2177" s="17">
        <v>993</v>
      </c>
      <c r="G2177" s="18" t="s">
        <v>2929</v>
      </c>
      <c r="H2177" s="72" t="s">
        <v>4186</v>
      </c>
      <c r="I2177" s="72"/>
      <c r="J2177" s="73" t="s">
        <v>1003</v>
      </c>
      <c r="K2177" s="18" t="s">
        <v>2936</v>
      </c>
      <c r="L2177" s="74">
        <v>1.8842800000000002</v>
      </c>
      <c r="M2177" s="21">
        <v>0</v>
      </c>
      <c r="N2177" s="74">
        <f>L2177*(1+M2177/100)</f>
        <v>1.8842800000000002</v>
      </c>
      <c r="O2177" s="145"/>
      <c r="P2177" s="22">
        <f>N2177*O2177</f>
        <v>0</v>
      </c>
      <c r="Q2177" s="75"/>
      <c r="R2177" s="76">
        <f>N2177*Q2177</f>
        <v>0</v>
      </c>
      <c r="S2177" s="75"/>
      <c r="T2177" s="76">
        <f>N2177*S2177</f>
        <v>0</v>
      </c>
      <c r="U2177" s="22">
        <v>21</v>
      </c>
      <c r="V2177" s="22">
        <f>P2177*(U2177/100)</f>
        <v>0</v>
      </c>
      <c r="W2177" s="22">
        <f>P2177+V2177</f>
        <v>0</v>
      </c>
      <c r="X2177" s="73"/>
      <c r="Y2177" s="72" t="s">
        <v>3135</v>
      </c>
      <c r="Z2177" s="72" t="s">
        <v>3083</v>
      </c>
      <c r="AA2177" s="143" t="s">
        <v>296</v>
      </c>
      <c r="AB2177" s="24" t="s">
        <v>294</v>
      </c>
    </row>
    <row r="2178" spans="6:28" s="71" customFormat="1" outlineLevel="4">
      <c r="F2178" s="17">
        <v>994</v>
      </c>
      <c r="G2178" s="18" t="s">
        <v>2929</v>
      </c>
      <c r="H2178" s="72" t="s">
        <v>4188</v>
      </c>
      <c r="I2178" s="72"/>
      <c r="J2178" s="73" t="s">
        <v>2835</v>
      </c>
      <c r="K2178" s="18" t="s">
        <v>2910</v>
      </c>
      <c r="L2178" s="74">
        <v>7.0161719999999997E-2</v>
      </c>
      <c r="M2178" s="21">
        <v>0</v>
      </c>
      <c r="N2178" s="74">
        <f>L2178*(1+M2178/100)</f>
        <v>7.0161719999999997E-2</v>
      </c>
      <c r="O2178" s="145"/>
      <c r="P2178" s="22">
        <f>N2178*O2178</f>
        <v>0</v>
      </c>
      <c r="Q2178" s="75">
        <v>1.06277</v>
      </c>
      <c r="R2178" s="76">
        <f>N2178*Q2178</f>
        <v>7.4565771164399997E-2</v>
      </c>
      <c r="S2178" s="75"/>
      <c r="T2178" s="76">
        <f>N2178*S2178</f>
        <v>0</v>
      </c>
      <c r="U2178" s="22">
        <v>21</v>
      </c>
      <c r="V2178" s="22">
        <f>P2178*(U2178/100)</f>
        <v>0</v>
      </c>
      <c r="W2178" s="22">
        <f>P2178+V2178</f>
        <v>0</v>
      </c>
      <c r="X2178" s="73"/>
      <c r="Y2178" s="72" t="s">
        <v>3135</v>
      </c>
      <c r="Z2178" s="72" t="s">
        <v>3083</v>
      </c>
      <c r="AA2178" s="143" t="s">
        <v>296</v>
      </c>
      <c r="AB2178" s="24" t="s">
        <v>294</v>
      </c>
    </row>
    <row r="2179" spans="6:28" s="77" customFormat="1" outlineLevel="5">
      <c r="F2179" s="78"/>
      <c r="G2179" s="79"/>
      <c r="H2179" s="79"/>
      <c r="I2179" s="79"/>
      <c r="J2179" s="80" t="s">
        <v>1791</v>
      </c>
      <c r="K2179" s="79"/>
      <c r="L2179" s="81">
        <v>7.0161719999999997E-2</v>
      </c>
      <c r="M2179" s="82"/>
      <c r="N2179" s="83"/>
      <c r="O2179" s="82"/>
      <c r="P2179" s="84"/>
      <c r="Q2179" s="85"/>
      <c r="R2179" s="82"/>
      <c r="S2179" s="82"/>
      <c r="T2179" s="82"/>
      <c r="U2179" s="119" t="s">
        <v>2908</v>
      </c>
      <c r="V2179" s="82"/>
      <c r="W2179" s="82"/>
      <c r="X2179" s="80"/>
      <c r="Y2179" s="79"/>
      <c r="Z2179" s="79"/>
      <c r="AB2179" s="24" t="s">
        <v>294</v>
      </c>
    </row>
    <row r="2180" spans="6:28" s="71" customFormat="1" ht="24" outlineLevel="4">
      <c r="F2180" s="17">
        <v>995</v>
      </c>
      <c r="G2180" s="18" t="s">
        <v>2929</v>
      </c>
      <c r="H2180" s="72" t="s">
        <v>4197</v>
      </c>
      <c r="I2180" s="72"/>
      <c r="J2180" s="73" t="s">
        <v>1098</v>
      </c>
      <c r="K2180" s="18" t="s">
        <v>2909</v>
      </c>
      <c r="L2180" s="74">
        <v>22.606000000000002</v>
      </c>
      <c r="M2180" s="21">
        <v>0</v>
      </c>
      <c r="N2180" s="74">
        <f>L2180*(1+M2180/100)</f>
        <v>22.606000000000002</v>
      </c>
      <c r="O2180" s="145"/>
      <c r="P2180" s="22">
        <f>N2180*O2180</f>
        <v>0</v>
      </c>
      <c r="Q2180" s="75">
        <v>2.0000000000000002E-5</v>
      </c>
      <c r="R2180" s="76">
        <f>N2180*Q2180</f>
        <v>4.5212000000000008E-4</v>
      </c>
      <c r="S2180" s="75"/>
      <c r="T2180" s="76">
        <f>N2180*S2180</f>
        <v>0</v>
      </c>
      <c r="U2180" s="22">
        <v>21</v>
      </c>
      <c r="V2180" s="22">
        <f>P2180*(U2180/100)</f>
        <v>0</v>
      </c>
      <c r="W2180" s="22">
        <f>P2180+V2180</f>
        <v>0</v>
      </c>
      <c r="X2180" s="73"/>
      <c r="Y2180" s="72" t="s">
        <v>3135</v>
      </c>
      <c r="Z2180" s="72" t="s">
        <v>3083</v>
      </c>
      <c r="AA2180" s="143" t="s">
        <v>296</v>
      </c>
      <c r="AB2180" s="24" t="s">
        <v>294</v>
      </c>
    </row>
    <row r="2181" spans="6:28" s="71" customFormat="1" outlineLevel="4">
      <c r="F2181" s="17">
        <v>996</v>
      </c>
      <c r="G2181" s="18" t="s">
        <v>2929</v>
      </c>
      <c r="H2181" s="72" t="s">
        <v>4196</v>
      </c>
      <c r="I2181" s="72"/>
      <c r="J2181" s="73" t="s">
        <v>2527</v>
      </c>
      <c r="K2181" s="18" t="s">
        <v>2935</v>
      </c>
      <c r="L2181" s="74">
        <v>27.71</v>
      </c>
      <c r="M2181" s="21">
        <v>0</v>
      </c>
      <c r="N2181" s="74">
        <f>L2181*(1+M2181/100)</f>
        <v>27.71</v>
      </c>
      <c r="O2181" s="145"/>
      <c r="P2181" s="22">
        <f>N2181*O2181</f>
        <v>0</v>
      </c>
      <c r="Q2181" s="75">
        <v>3.3E-4</v>
      </c>
      <c r="R2181" s="76">
        <f>N2181*Q2181</f>
        <v>9.144300000000001E-3</v>
      </c>
      <c r="S2181" s="75"/>
      <c r="T2181" s="76">
        <f>N2181*S2181</f>
        <v>0</v>
      </c>
      <c r="U2181" s="22">
        <v>21</v>
      </c>
      <c r="V2181" s="22">
        <f>P2181*(U2181/100)</f>
        <v>0</v>
      </c>
      <c r="W2181" s="22">
        <f>P2181+V2181</f>
        <v>0</v>
      </c>
      <c r="X2181" s="73"/>
      <c r="Y2181" s="72" t="s">
        <v>3135</v>
      </c>
      <c r="Z2181" s="72" t="s">
        <v>3083</v>
      </c>
      <c r="AA2181" s="143" t="s">
        <v>296</v>
      </c>
      <c r="AB2181" s="24" t="s">
        <v>294</v>
      </c>
    </row>
    <row r="2182" spans="6:28" s="71" customFormat="1" outlineLevel="4">
      <c r="F2182" s="17">
        <v>997</v>
      </c>
      <c r="G2182" s="18" t="s">
        <v>2929</v>
      </c>
      <c r="H2182" s="72" t="s">
        <v>4195</v>
      </c>
      <c r="I2182" s="72"/>
      <c r="J2182" s="73" t="s">
        <v>2461</v>
      </c>
      <c r="K2182" s="18" t="s">
        <v>2935</v>
      </c>
      <c r="L2182" s="74">
        <v>27.71</v>
      </c>
      <c r="M2182" s="21">
        <v>0</v>
      </c>
      <c r="N2182" s="74">
        <f>L2182*(1+M2182/100)</f>
        <v>27.71</v>
      </c>
      <c r="O2182" s="145"/>
      <c r="P2182" s="22">
        <f>N2182*O2182</f>
        <v>0</v>
      </c>
      <c r="Q2182" s="75">
        <v>1.2999999999999999E-4</v>
      </c>
      <c r="R2182" s="76">
        <f>N2182*Q2182</f>
        <v>3.6022999999999997E-3</v>
      </c>
      <c r="S2182" s="75"/>
      <c r="T2182" s="76">
        <f>N2182*S2182</f>
        <v>0</v>
      </c>
      <c r="U2182" s="22">
        <v>21</v>
      </c>
      <c r="V2182" s="22">
        <f>P2182*(U2182/100)</f>
        <v>0</v>
      </c>
      <c r="W2182" s="22">
        <f>P2182+V2182</f>
        <v>0</v>
      </c>
      <c r="X2182" s="73"/>
      <c r="Y2182" s="72" t="s">
        <v>3135</v>
      </c>
      <c r="Z2182" s="72" t="s">
        <v>3083</v>
      </c>
      <c r="AA2182" s="143" t="s">
        <v>296</v>
      </c>
      <c r="AB2182" s="24" t="s">
        <v>294</v>
      </c>
    </row>
    <row r="2183" spans="6:28" s="71" customFormat="1" outlineLevel="4">
      <c r="F2183" s="17">
        <v>998</v>
      </c>
      <c r="G2183" s="18" t="s">
        <v>2929</v>
      </c>
      <c r="H2183" s="72" t="s">
        <v>4212</v>
      </c>
      <c r="I2183" s="72"/>
      <c r="J2183" s="73" t="s">
        <v>968</v>
      </c>
      <c r="K2183" s="18" t="s">
        <v>2935</v>
      </c>
      <c r="L2183" s="74">
        <v>27.71</v>
      </c>
      <c r="M2183" s="21">
        <v>0</v>
      </c>
      <c r="N2183" s="74">
        <f>L2183*(1+M2183/100)</f>
        <v>27.71</v>
      </c>
      <c r="O2183" s="145"/>
      <c r="P2183" s="22">
        <f>N2183*O2183</f>
        <v>0</v>
      </c>
      <c r="Q2183" s="75"/>
      <c r="R2183" s="76">
        <f>N2183*Q2183</f>
        <v>0</v>
      </c>
      <c r="S2183" s="75"/>
      <c r="T2183" s="76">
        <f>N2183*S2183</f>
        <v>0</v>
      </c>
      <c r="U2183" s="22">
        <v>21</v>
      </c>
      <c r="V2183" s="22">
        <f>P2183*(U2183/100)</f>
        <v>0</v>
      </c>
      <c r="W2183" s="22">
        <f>P2183+V2183</f>
        <v>0</v>
      </c>
      <c r="X2183" s="73"/>
      <c r="Y2183" s="72" t="s">
        <v>3135</v>
      </c>
      <c r="Z2183" s="72" t="s">
        <v>3083</v>
      </c>
      <c r="AA2183" s="143" t="s">
        <v>296</v>
      </c>
      <c r="AB2183" s="24" t="s">
        <v>294</v>
      </c>
    </row>
    <row r="2184" spans="6:28" s="71" customFormat="1" outlineLevel="4">
      <c r="F2184" s="17">
        <v>999</v>
      </c>
      <c r="G2184" s="18" t="s">
        <v>2906</v>
      </c>
      <c r="H2184" s="72" t="s">
        <v>3724</v>
      </c>
      <c r="I2184" s="72"/>
      <c r="J2184" s="73" t="s">
        <v>871</v>
      </c>
      <c r="K2184" s="18" t="s">
        <v>2935</v>
      </c>
      <c r="L2184" s="74">
        <v>27.71</v>
      </c>
      <c r="M2184" s="21">
        <v>0</v>
      </c>
      <c r="N2184" s="74">
        <f>L2184*(1+M2184/100)</f>
        <v>27.71</v>
      </c>
      <c r="O2184" s="145"/>
      <c r="P2184" s="22">
        <f>N2184*O2184</f>
        <v>0</v>
      </c>
      <c r="Q2184" s="75">
        <v>4.4999999999999997E-3</v>
      </c>
      <c r="R2184" s="76">
        <f>N2184*Q2184</f>
        <v>0.124695</v>
      </c>
      <c r="S2184" s="75"/>
      <c r="T2184" s="76">
        <f>N2184*S2184</f>
        <v>0</v>
      </c>
      <c r="U2184" s="22">
        <v>21</v>
      </c>
      <c r="V2184" s="22">
        <f>P2184*(U2184/100)</f>
        <v>0</v>
      </c>
      <c r="W2184" s="22">
        <f>P2184+V2184</f>
        <v>0</v>
      </c>
      <c r="X2184" s="73"/>
      <c r="Y2184" s="72" t="s">
        <v>3135</v>
      </c>
      <c r="Z2184" s="72" t="s">
        <v>3083</v>
      </c>
      <c r="AA2184" s="143" t="s">
        <v>296</v>
      </c>
      <c r="AB2184" s="24" t="s">
        <v>294</v>
      </c>
    </row>
    <row r="2185" spans="6:28" s="120" customFormat="1" ht="12.75" customHeight="1" outlineLevel="4">
      <c r="F2185" s="121"/>
      <c r="G2185" s="122"/>
      <c r="H2185" s="122"/>
      <c r="I2185" s="122"/>
      <c r="J2185" s="123"/>
      <c r="K2185" s="122"/>
      <c r="L2185" s="124"/>
      <c r="M2185" s="125"/>
      <c r="N2185" s="124"/>
      <c r="O2185" s="125"/>
      <c r="P2185" s="126"/>
      <c r="Q2185" s="127"/>
      <c r="R2185" s="125"/>
      <c r="S2185" s="125"/>
      <c r="T2185" s="125"/>
      <c r="U2185" s="128" t="s">
        <v>2908</v>
      </c>
      <c r="V2185" s="125"/>
      <c r="W2185" s="125"/>
      <c r="X2185" s="125"/>
      <c r="Y2185" s="122"/>
      <c r="Z2185" s="122"/>
      <c r="AB2185" s="24" t="s">
        <v>294</v>
      </c>
    </row>
    <row r="2186" spans="6:28" s="62" customFormat="1" ht="16.5" customHeight="1" outlineLevel="3">
      <c r="F2186" s="63"/>
      <c r="G2186" s="6"/>
      <c r="H2186" s="64"/>
      <c r="I2186" s="64"/>
      <c r="J2186" s="64" t="s">
        <v>2869</v>
      </c>
      <c r="K2186" s="6"/>
      <c r="L2186" s="65"/>
      <c r="M2186" s="66"/>
      <c r="N2186" s="65"/>
      <c r="O2186" s="66"/>
      <c r="P2186" s="67">
        <f>SUBTOTAL(9,P2187:P2202)</f>
        <v>0</v>
      </c>
      <c r="Q2186" s="68"/>
      <c r="R2186" s="69">
        <f>SUBTOTAL(9,R2187:R2202)</f>
        <v>9.9291775938391993</v>
      </c>
      <c r="S2186" s="66"/>
      <c r="T2186" s="69">
        <f>SUBTOTAL(9,T2187:T2202)</f>
        <v>0</v>
      </c>
      <c r="U2186" s="118" t="s">
        <v>2908</v>
      </c>
      <c r="V2186" s="67">
        <f>SUBTOTAL(9,V2187:V2202)</f>
        <v>0</v>
      </c>
      <c r="W2186" s="67">
        <f>SUBTOTAL(9,W2187:W2202)</f>
        <v>0</v>
      </c>
      <c r="X2186" s="70"/>
      <c r="Y2186" s="26"/>
      <c r="Z2186" s="26"/>
      <c r="AB2186" s="24" t="s">
        <v>294</v>
      </c>
    </row>
    <row r="2187" spans="6:28" s="71" customFormat="1" outlineLevel="4">
      <c r="F2187" s="17">
        <v>1000</v>
      </c>
      <c r="G2187" s="18" t="s">
        <v>2929</v>
      </c>
      <c r="H2187" s="72" t="s">
        <v>4192</v>
      </c>
      <c r="I2187" s="72"/>
      <c r="J2187" s="73" t="s">
        <v>1431</v>
      </c>
      <c r="K2187" s="18" t="s">
        <v>2935</v>
      </c>
      <c r="L2187" s="74">
        <v>40.78</v>
      </c>
      <c r="M2187" s="21">
        <v>0</v>
      </c>
      <c r="N2187" s="74">
        <f>L2187*(1+M2187/100)</f>
        <v>40.78</v>
      </c>
      <c r="O2187" s="145"/>
      <c r="P2187" s="22">
        <f>N2187*O2187</f>
        <v>0</v>
      </c>
      <c r="Q2187" s="75">
        <v>8.7999999999999995E-2</v>
      </c>
      <c r="R2187" s="76">
        <f>N2187*Q2187</f>
        <v>3.5886399999999998</v>
      </c>
      <c r="S2187" s="75"/>
      <c r="T2187" s="76">
        <f>N2187*S2187</f>
        <v>0</v>
      </c>
      <c r="U2187" s="22">
        <v>21</v>
      </c>
      <c r="V2187" s="22">
        <f>P2187*(U2187/100)</f>
        <v>0</v>
      </c>
      <c r="W2187" s="22">
        <f>P2187+V2187</f>
        <v>0</v>
      </c>
      <c r="X2187" s="73"/>
      <c r="Y2187" s="72" t="s">
        <v>3135</v>
      </c>
      <c r="Z2187" s="72" t="s">
        <v>3083</v>
      </c>
      <c r="AA2187" s="143" t="s">
        <v>296</v>
      </c>
      <c r="AB2187" s="24" t="s">
        <v>294</v>
      </c>
    </row>
    <row r="2188" spans="6:28" s="71" customFormat="1" outlineLevel="4">
      <c r="F2188" s="17">
        <v>1001</v>
      </c>
      <c r="G2188" s="18" t="s">
        <v>2929</v>
      </c>
      <c r="H2188" s="72" t="s">
        <v>4184</v>
      </c>
      <c r="I2188" s="72"/>
      <c r="J2188" s="73" t="s">
        <v>948</v>
      </c>
      <c r="K2188" s="18" t="s">
        <v>2936</v>
      </c>
      <c r="L2188" s="74">
        <v>2.0390000000000001</v>
      </c>
      <c r="M2188" s="21">
        <v>0</v>
      </c>
      <c r="N2188" s="74">
        <f>L2188*(1+M2188/100)</f>
        <v>2.0390000000000001</v>
      </c>
      <c r="O2188" s="145"/>
      <c r="P2188" s="22">
        <f>N2188*O2188</f>
        <v>0</v>
      </c>
      <c r="Q2188" s="75">
        <v>2.2563399999999998</v>
      </c>
      <c r="R2188" s="76">
        <f>N2188*Q2188</f>
        <v>4.6006772600000003</v>
      </c>
      <c r="S2188" s="75"/>
      <c r="T2188" s="76">
        <f>N2188*S2188</f>
        <v>0</v>
      </c>
      <c r="U2188" s="22">
        <v>21</v>
      </c>
      <c r="V2188" s="22">
        <f>P2188*(U2188/100)</f>
        <v>0</v>
      </c>
      <c r="W2188" s="22">
        <f>P2188+V2188</f>
        <v>0</v>
      </c>
      <c r="X2188" s="73"/>
      <c r="Y2188" s="72" t="s">
        <v>3135</v>
      </c>
      <c r="Z2188" s="72" t="s">
        <v>3083</v>
      </c>
      <c r="AA2188" s="143" t="s">
        <v>296</v>
      </c>
      <c r="AB2188" s="24" t="s">
        <v>294</v>
      </c>
    </row>
    <row r="2189" spans="6:28" s="77" customFormat="1" outlineLevel="5">
      <c r="F2189" s="78"/>
      <c r="G2189" s="79"/>
      <c r="H2189" s="79"/>
      <c r="I2189" s="79"/>
      <c r="J2189" s="80" t="s">
        <v>4447</v>
      </c>
      <c r="K2189" s="79"/>
      <c r="L2189" s="81">
        <v>2.0390000000000001</v>
      </c>
      <c r="M2189" s="82"/>
      <c r="N2189" s="83"/>
      <c r="O2189" s="82"/>
      <c r="P2189" s="84"/>
      <c r="Q2189" s="85"/>
      <c r="R2189" s="82"/>
      <c r="S2189" s="82"/>
      <c r="T2189" s="82"/>
      <c r="U2189" s="119" t="s">
        <v>2908</v>
      </c>
      <c r="V2189" s="82"/>
      <c r="W2189" s="82"/>
      <c r="X2189" s="80"/>
      <c r="Y2189" s="79"/>
      <c r="Z2189" s="79"/>
      <c r="AB2189" s="24" t="s">
        <v>294</v>
      </c>
    </row>
    <row r="2190" spans="6:28" s="71" customFormat="1" outlineLevel="4">
      <c r="F2190" s="17">
        <v>1002</v>
      </c>
      <c r="G2190" s="18" t="s">
        <v>2929</v>
      </c>
      <c r="H2190" s="72" t="s">
        <v>4186</v>
      </c>
      <c r="I2190" s="72"/>
      <c r="J2190" s="73" t="s">
        <v>1003</v>
      </c>
      <c r="K2190" s="18" t="s">
        <v>2936</v>
      </c>
      <c r="L2190" s="74">
        <v>2.0390000000000001</v>
      </c>
      <c r="M2190" s="21">
        <v>0</v>
      </c>
      <c r="N2190" s="74">
        <f>L2190*(1+M2190/100)</f>
        <v>2.0390000000000001</v>
      </c>
      <c r="O2190" s="145"/>
      <c r="P2190" s="22">
        <f>N2190*O2190</f>
        <v>0</v>
      </c>
      <c r="Q2190" s="75"/>
      <c r="R2190" s="76">
        <f>N2190*Q2190</f>
        <v>0</v>
      </c>
      <c r="S2190" s="75"/>
      <c r="T2190" s="76">
        <f>N2190*S2190</f>
        <v>0</v>
      </c>
      <c r="U2190" s="22">
        <v>21</v>
      </c>
      <c r="V2190" s="22">
        <f>P2190*(U2190/100)</f>
        <v>0</v>
      </c>
      <c r="W2190" s="22">
        <f>P2190+V2190</f>
        <v>0</v>
      </c>
      <c r="X2190" s="73"/>
      <c r="Y2190" s="72" t="s">
        <v>3135</v>
      </c>
      <c r="Z2190" s="72" t="s">
        <v>3083</v>
      </c>
      <c r="AA2190" s="143" t="s">
        <v>296</v>
      </c>
      <c r="AB2190" s="24" t="s">
        <v>294</v>
      </c>
    </row>
    <row r="2191" spans="6:28" s="71" customFormat="1" outlineLevel="4">
      <c r="F2191" s="17">
        <v>1003</v>
      </c>
      <c r="G2191" s="18" t="s">
        <v>2929</v>
      </c>
      <c r="H2191" s="72" t="s">
        <v>4188</v>
      </c>
      <c r="I2191" s="72"/>
      <c r="J2191" s="73" t="s">
        <v>2835</v>
      </c>
      <c r="K2191" s="18" t="s">
        <v>2910</v>
      </c>
      <c r="L2191" s="74">
        <v>0.10325495999999999</v>
      </c>
      <c r="M2191" s="21">
        <v>0</v>
      </c>
      <c r="N2191" s="74">
        <f>L2191*(1+M2191/100)</f>
        <v>0.10325495999999999</v>
      </c>
      <c r="O2191" s="145"/>
      <c r="P2191" s="22">
        <f>N2191*O2191</f>
        <v>0</v>
      </c>
      <c r="Q2191" s="75">
        <v>1.06277</v>
      </c>
      <c r="R2191" s="76">
        <f>N2191*Q2191</f>
        <v>0.1097362738392</v>
      </c>
      <c r="S2191" s="75"/>
      <c r="T2191" s="76">
        <f>N2191*S2191</f>
        <v>0</v>
      </c>
      <c r="U2191" s="22">
        <v>21</v>
      </c>
      <c r="V2191" s="22">
        <f>P2191*(U2191/100)</f>
        <v>0</v>
      </c>
      <c r="W2191" s="22">
        <f>P2191+V2191</f>
        <v>0</v>
      </c>
      <c r="X2191" s="73"/>
      <c r="Y2191" s="72" t="s">
        <v>3135</v>
      </c>
      <c r="Z2191" s="72" t="s">
        <v>3083</v>
      </c>
      <c r="AA2191" s="143" t="s">
        <v>296</v>
      </c>
      <c r="AB2191" s="24" t="s">
        <v>294</v>
      </c>
    </row>
    <row r="2192" spans="6:28" s="77" customFormat="1" outlineLevel="5">
      <c r="F2192" s="78"/>
      <c r="G2192" s="79"/>
      <c r="H2192" s="79"/>
      <c r="I2192" s="79"/>
      <c r="J2192" s="80" t="s">
        <v>1794</v>
      </c>
      <c r="K2192" s="79"/>
      <c r="L2192" s="81">
        <v>0.10325495999999999</v>
      </c>
      <c r="M2192" s="82"/>
      <c r="N2192" s="83"/>
      <c r="O2192" s="82"/>
      <c r="P2192" s="84"/>
      <c r="Q2192" s="85"/>
      <c r="R2192" s="82"/>
      <c r="S2192" s="82"/>
      <c r="T2192" s="82"/>
      <c r="U2192" s="119" t="s">
        <v>2908</v>
      </c>
      <c r="V2192" s="82"/>
      <c r="W2192" s="82"/>
      <c r="X2192" s="80"/>
      <c r="Y2192" s="79"/>
      <c r="Z2192" s="79"/>
      <c r="AB2192" s="24" t="s">
        <v>294</v>
      </c>
    </row>
    <row r="2193" spans="6:28" s="71" customFormat="1" ht="24" outlineLevel="4">
      <c r="F2193" s="17">
        <v>1004</v>
      </c>
      <c r="G2193" s="18" t="s">
        <v>2929</v>
      </c>
      <c r="H2193" s="72" t="s">
        <v>4197</v>
      </c>
      <c r="I2193" s="72"/>
      <c r="J2193" s="73" t="s">
        <v>1098</v>
      </c>
      <c r="K2193" s="18" t="s">
        <v>2909</v>
      </c>
      <c r="L2193" s="74">
        <v>27.763000000000002</v>
      </c>
      <c r="M2193" s="21">
        <v>0</v>
      </c>
      <c r="N2193" s="74">
        <f>L2193*(1+M2193/100)</f>
        <v>27.763000000000002</v>
      </c>
      <c r="O2193" s="145"/>
      <c r="P2193" s="22">
        <f>N2193*O2193</f>
        <v>0</v>
      </c>
      <c r="Q2193" s="75">
        <v>2.0000000000000002E-5</v>
      </c>
      <c r="R2193" s="76">
        <f>N2193*Q2193</f>
        <v>5.5526000000000013E-4</v>
      </c>
      <c r="S2193" s="75"/>
      <c r="T2193" s="76">
        <f>N2193*S2193</f>
        <v>0</v>
      </c>
      <c r="U2193" s="22">
        <v>21</v>
      </c>
      <c r="V2193" s="22">
        <f>P2193*(U2193/100)</f>
        <v>0</v>
      </c>
      <c r="W2193" s="22">
        <f>P2193+V2193</f>
        <v>0</v>
      </c>
      <c r="X2193" s="73"/>
      <c r="Y2193" s="72" t="s">
        <v>3135</v>
      </c>
      <c r="Z2193" s="72" t="s">
        <v>3083</v>
      </c>
      <c r="AA2193" s="143" t="s">
        <v>296</v>
      </c>
      <c r="AB2193" s="24" t="s">
        <v>294</v>
      </c>
    </row>
    <row r="2194" spans="6:28" s="71" customFormat="1" outlineLevel="4">
      <c r="F2194" s="17">
        <v>1005</v>
      </c>
      <c r="G2194" s="18" t="s">
        <v>2929</v>
      </c>
      <c r="H2194" s="72" t="s">
        <v>4196</v>
      </c>
      <c r="I2194" s="72"/>
      <c r="J2194" s="73" t="s">
        <v>2527</v>
      </c>
      <c r="K2194" s="18" t="s">
        <v>2935</v>
      </c>
      <c r="L2194" s="74">
        <v>40.78</v>
      </c>
      <c r="M2194" s="21">
        <v>0</v>
      </c>
      <c r="N2194" s="74">
        <f>L2194*(1+M2194/100)</f>
        <v>40.78</v>
      </c>
      <c r="O2194" s="145"/>
      <c r="P2194" s="22">
        <f>N2194*O2194</f>
        <v>0</v>
      </c>
      <c r="Q2194" s="75">
        <v>3.3E-4</v>
      </c>
      <c r="R2194" s="76">
        <f>N2194*Q2194</f>
        <v>1.34574E-2</v>
      </c>
      <c r="S2194" s="75"/>
      <c r="T2194" s="76">
        <f>N2194*S2194</f>
        <v>0</v>
      </c>
      <c r="U2194" s="22">
        <v>21</v>
      </c>
      <c r="V2194" s="22">
        <f>P2194*(U2194/100)</f>
        <v>0</v>
      </c>
      <c r="W2194" s="22">
        <f>P2194+V2194</f>
        <v>0</v>
      </c>
      <c r="X2194" s="73"/>
      <c r="Y2194" s="72" t="s">
        <v>3135</v>
      </c>
      <c r="Z2194" s="72" t="s">
        <v>3083</v>
      </c>
      <c r="AA2194" s="143" t="s">
        <v>296</v>
      </c>
      <c r="AB2194" s="24" t="s">
        <v>294</v>
      </c>
    </row>
    <row r="2195" spans="6:28" s="71" customFormat="1" outlineLevel="4">
      <c r="F2195" s="17">
        <v>1006</v>
      </c>
      <c r="G2195" s="18" t="s">
        <v>2929</v>
      </c>
      <c r="H2195" s="72" t="s">
        <v>4195</v>
      </c>
      <c r="I2195" s="72"/>
      <c r="J2195" s="73" t="s">
        <v>2461</v>
      </c>
      <c r="K2195" s="18" t="s">
        <v>2935</v>
      </c>
      <c r="L2195" s="74">
        <v>40.78</v>
      </c>
      <c r="M2195" s="21">
        <v>0</v>
      </c>
      <c r="N2195" s="74">
        <f>L2195*(1+M2195/100)</f>
        <v>40.78</v>
      </c>
      <c r="O2195" s="145"/>
      <c r="P2195" s="22">
        <f>N2195*O2195</f>
        <v>0</v>
      </c>
      <c r="Q2195" s="75">
        <v>1.2999999999999999E-4</v>
      </c>
      <c r="R2195" s="76">
        <f>N2195*Q2195</f>
        <v>5.3013999999999995E-3</v>
      </c>
      <c r="S2195" s="75"/>
      <c r="T2195" s="76">
        <f>N2195*S2195</f>
        <v>0</v>
      </c>
      <c r="U2195" s="22">
        <v>21</v>
      </c>
      <c r="V2195" s="22">
        <f>P2195*(U2195/100)</f>
        <v>0</v>
      </c>
      <c r="W2195" s="22">
        <f>P2195+V2195</f>
        <v>0</v>
      </c>
      <c r="X2195" s="73"/>
      <c r="Y2195" s="72" t="s">
        <v>3135</v>
      </c>
      <c r="Z2195" s="72" t="s">
        <v>3083</v>
      </c>
      <c r="AA2195" s="143" t="s">
        <v>296</v>
      </c>
      <c r="AB2195" s="24" t="s">
        <v>294</v>
      </c>
    </row>
    <row r="2196" spans="6:28" s="71" customFormat="1" outlineLevel="4">
      <c r="F2196" s="17">
        <v>1007</v>
      </c>
      <c r="G2196" s="18" t="s">
        <v>2929</v>
      </c>
      <c r="H2196" s="72" t="s">
        <v>4196</v>
      </c>
      <c r="I2196" s="72"/>
      <c r="J2196" s="73" t="s">
        <v>2527</v>
      </c>
      <c r="K2196" s="18" t="s">
        <v>2935</v>
      </c>
      <c r="L2196" s="74">
        <v>40.78</v>
      </c>
      <c r="M2196" s="21">
        <v>0</v>
      </c>
      <c r="N2196" s="74">
        <f>L2196*(1+M2196/100)</f>
        <v>40.78</v>
      </c>
      <c r="O2196" s="145"/>
      <c r="P2196" s="22">
        <f>N2196*O2196</f>
        <v>0</v>
      </c>
      <c r="Q2196" s="75">
        <v>3.3E-4</v>
      </c>
      <c r="R2196" s="76">
        <f>N2196*Q2196</f>
        <v>1.34574E-2</v>
      </c>
      <c r="S2196" s="75"/>
      <c r="T2196" s="76">
        <f>N2196*S2196</f>
        <v>0</v>
      </c>
      <c r="U2196" s="22">
        <v>21</v>
      </c>
      <c r="V2196" s="22">
        <f>P2196*(U2196/100)</f>
        <v>0</v>
      </c>
      <c r="W2196" s="22">
        <f>P2196+V2196</f>
        <v>0</v>
      </c>
      <c r="X2196" s="73"/>
      <c r="Y2196" s="72" t="s">
        <v>3135</v>
      </c>
      <c r="Z2196" s="72" t="s">
        <v>3083</v>
      </c>
      <c r="AA2196" s="143" t="s">
        <v>296</v>
      </c>
      <c r="AB2196" s="24" t="s">
        <v>294</v>
      </c>
    </row>
    <row r="2197" spans="6:28" s="71" customFormat="1" outlineLevel="4">
      <c r="F2197" s="17">
        <v>1008</v>
      </c>
      <c r="G2197" s="18" t="s">
        <v>2929</v>
      </c>
      <c r="H2197" s="72" t="s">
        <v>4199</v>
      </c>
      <c r="I2197" s="72"/>
      <c r="J2197" s="73" t="s">
        <v>1322</v>
      </c>
      <c r="K2197" s="18" t="s">
        <v>2936</v>
      </c>
      <c r="L2197" s="74">
        <v>0.77481999999999995</v>
      </c>
      <c r="M2197" s="21">
        <v>0</v>
      </c>
      <c r="N2197" s="74">
        <f>L2197*(1+M2197/100)</f>
        <v>0.77481999999999995</v>
      </c>
      <c r="O2197" s="145"/>
      <c r="P2197" s="22">
        <f>N2197*O2197</f>
        <v>0</v>
      </c>
      <c r="Q2197" s="75">
        <v>1.98</v>
      </c>
      <c r="R2197" s="76">
        <f>N2197*Q2197</f>
        <v>1.5341435999999999</v>
      </c>
      <c r="S2197" s="75"/>
      <c r="T2197" s="76">
        <f>N2197*S2197</f>
        <v>0</v>
      </c>
      <c r="U2197" s="22">
        <v>21</v>
      </c>
      <c r="V2197" s="22">
        <f>P2197*(U2197/100)</f>
        <v>0</v>
      </c>
      <c r="W2197" s="22">
        <f>P2197+V2197</f>
        <v>0</v>
      </c>
      <c r="X2197" s="73"/>
      <c r="Y2197" s="72" t="s">
        <v>3135</v>
      </c>
      <c r="Z2197" s="72" t="s">
        <v>3083</v>
      </c>
      <c r="AA2197" s="143" t="s">
        <v>296</v>
      </c>
      <c r="AB2197" s="24" t="s">
        <v>294</v>
      </c>
    </row>
    <row r="2198" spans="6:28" s="77" customFormat="1" outlineLevel="5">
      <c r="F2198" s="78"/>
      <c r="G2198" s="79"/>
      <c r="H2198" s="79"/>
      <c r="I2198" s="79"/>
      <c r="J2198" s="80" t="s">
        <v>4552</v>
      </c>
      <c r="K2198" s="79"/>
      <c r="L2198" s="81">
        <v>0.77481999999999995</v>
      </c>
      <c r="M2198" s="82"/>
      <c r="N2198" s="83"/>
      <c r="O2198" s="82"/>
      <c r="P2198" s="84"/>
      <c r="Q2198" s="85"/>
      <c r="R2198" s="82"/>
      <c r="S2198" s="82"/>
      <c r="T2198" s="82"/>
      <c r="U2198" s="119" t="s">
        <v>2908</v>
      </c>
      <c r="V2198" s="82"/>
      <c r="W2198" s="82"/>
      <c r="X2198" s="80"/>
      <c r="Y2198" s="79"/>
      <c r="Z2198" s="79"/>
      <c r="AB2198" s="24" t="s">
        <v>294</v>
      </c>
    </row>
    <row r="2199" spans="6:28" s="71" customFormat="1" outlineLevel="4">
      <c r="F2199" s="17">
        <v>1009</v>
      </c>
      <c r="G2199" s="18" t="s">
        <v>2929</v>
      </c>
      <c r="H2199" s="72" t="s">
        <v>4313</v>
      </c>
      <c r="I2199" s="72"/>
      <c r="J2199" s="73" t="s">
        <v>1356</v>
      </c>
      <c r="K2199" s="18" t="s">
        <v>2935</v>
      </c>
      <c r="L2199" s="74">
        <v>40.78</v>
      </c>
      <c r="M2199" s="21">
        <v>0</v>
      </c>
      <c r="N2199" s="74">
        <f>L2199*(1+M2199/100)</f>
        <v>40.78</v>
      </c>
      <c r="O2199" s="145"/>
      <c r="P2199" s="22">
        <f>N2199*O2199</f>
        <v>0</v>
      </c>
      <c r="Q2199" s="75"/>
      <c r="R2199" s="76">
        <f>N2199*Q2199</f>
        <v>0</v>
      </c>
      <c r="S2199" s="75"/>
      <c r="T2199" s="76">
        <f>N2199*S2199</f>
        <v>0</v>
      </c>
      <c r="U2199" s="22">
        <v>21</v>
      </c>
      <c r="V2199" s="22">
        <f>P2199*(U2199/100)</f>
        <v>0</v>
      </c>
      <c r="W2199" s="22">
        <f>P2199+V2199</f>
        <v>0</v>
      </c>
      <c r="X2199" s="73"/>
      <c r="Y2199" s="72" t="s">
        <v>3135</v>
      </c>
      <c r="Z2199" s="72" t="s">
        <v>3083</v>
      </c>
      <c r="AA2199" s="143" t="s">
        <v>296</v>
      </c>
      <c r="AB2199" s="24" t="s">
        <v>294</v>
      </c>
    </row>
    <row r="2200" spans="6:28" s="71" customFormat="1" outlineLevel="4">
      <c r="F2200" s="17">
        <v>1010</v>
      </c>
      <c r="G2200" s="18" t="s">
        <v>2929</v>
      </c>
      <c r="H2200" s="72" t="s">
        <v>4314</v>
      </c>
      <c r="I2200" s="72"/>
      <c r="J2200" s="73" t="s">
        <v>1582</v>
      </c>
      <c r="K2200" s="18" t="s">
        <v>2935</v>
      </c>
      <c r="L2200" s="74">
        <v>40.78</v>
      </c>
      <c r="M2200" s="21">
        <v>0</v>
      </c>
      <c r="N2200" s="74">
        <f>L2200*(1+M2200/100)</f>
        <v>40.78</v>
      </c>
      <c r="O2200" s="145"/>
      <c r="P2200" s="22">
        <f>N2200*O2200</f>
        <v>0</v>
      </c>
      <c r="Q2200" s="75">
        <v>2.9999999999999997E-4</v>
      </c>
      <c r="R2200" s="76">
        <f>N2200*Q2200</f>
        <v>1.2234E-2</v>
      </c>
      <c r="S2200" s="75"/>
      <c r="T2200" s="76">
        <f>N2200*S2200</f>
        <v>0</v>
      </c>
      <c r="U2200" s="22">
        <v>21</v>
      </c>
      <c r="V2200" s="22">
        <f>P2200*(U2200/100)</f>
        <v>0</v>
      </c>
      <c r="W2200" s="22">
        <f>P2200+V2200</f>
        <v>0</v>
      </c>
      <c r="X2200" s="73"/>
      <c r="Y2200" s="72" t="s">
        <v>3135</v>
      </c>
      <c r="Z2200" s="72" t="s">
        <v>3083</v>
      </c>
      <c r="AA2200" s="143" t="s">
        <v>296</v>
      </c>
      <c r="AB2200" s="24" t="s">
        <v>294</v>
      </c>
    </row>
    <row r="2201" spans="6:28" s="71" customFormat="1" outlineLevel="4">
      <c r="F2201" s="17">
        <v>1011</v>
      </c>
      <c r="G2201" s="18" t="s">
        <v>2929</v>
      </c>
      <c r="H2201" s="72" t="s">
        <v>4315</v>
      </c>
      <c r="I2201" s="72"/>
      <c r="J2201" s="73" t="s">
        <v>1605</v>
      </c>
      <c r="K2201" s="18" t="s">
        <v>2935</v>
      </c>
      <c r="L2201" s="74">
        <v>40.78</v>
      </c>
      <c r="M2201" s="21">
        <v>0</v>
      </c>
      <c r="N2201" s="74">
        <f>L2201*(1+M2201/100)</f>
        <v>40.78</v>
      </c>
      <c r="O2201" s="145"/>
      <c r="P2201" s="22">
        <f>N2201*O2201</f>
        <v>0</v>
      </c>
      <c r="Q2201" s="75">
        <v>1.25E-3</v>
      </c>
      <c r="R2201" s="76">
        <f>N2201*Q2201</f>
        <v>5.0974999999999999E-2</v>
      </c>
      <c r="S2201" s="75"/>
      <c r="T2201" s="76">
        <f>N2201*S2201</f>
        <v>0</v>
      </c>
      <c r="U2201" s="22">
        <v>21</v>
      </c>
      <c r="V2201" s="22">
        <f>P2201*(U2201/100)</f>
        <v>0</v>
      </c>
      <c r="W2201" s="22">
        <f>P2201+V2201</f>
        <v>0</v>
      </c>
      <c r="X2201" s="73"/>
      <c r="Y2201" s="72" t="s">
        <v>3135</v>
      </c>
      <c r="Z2201" s="72" t="s">
        <v>3083</v>
      </c>
      <c r="AA2201" s="143" t="s">
        <v>296</v>
      </c>
      <c r="AB2201" s="24" t="s">
        <v>294</v>
      </c>
    </row>
    <row r="2202" spans="6:28" s="120" customFormat="1" ht="12.75" customHeight="1" outlineLevel="4">
      <c r="F2202" s="121"/>
      <c r="G2202" s="122"/>
      <c r="H2202" s="122"/>
      <c r="I2202" s="122"/>
      <c r="J2202" s="123"/>
      <c r="K2202" s="122"/>
      <c r="L2202" s="124"/>
      <c r="M2202" s="125"/>
      <c r="N2202" s="124"/>
      <c r="O2202" s="125"/>
      <c r="P2202" s="126"/>
      <c r="Q2202" s="127"/>
      <c r="R2202" s="125"/>
      <c r="S2202" s="125"/>
      <c r="T2202" s="125"/>
      <c r="U2202" s="128" t="s">
        <v>2908</v>
      </c>
      <c r="V2202" s="125"/>
      <c r="W2202" s="125"/>
      <c r="X2202" s="125"/>
      <c r="Y2202" s="122"/>
      <c r="Z2202" s="122"/>
      <c r="AB2202" s="24" t="s">
        <v>294</v>
      </c>
    </row>
    <row r="2203" spans="6:28" s="120" customFormat="1" ht="12.75" customHeight="1" outlineLevel="3">
      <c r="F2203" s="121"/>
      <c r="G2203" s="122"/>
      <c r="H2203" s="122"/>
      <c r="I2203" s="122"/>
      <c r="J2203" s="123"/>
      <c r="K2203" s="122"/>
      <c r="L2203" s="124"/>
      <c r="M2203" s="125"/>
      <c r="N2203" s="124"/>
      <c r="O2203" s="125"/>
      <c r="P2203" s="126"/>
      <c r="Q2203" s="127"/>
      <c r="R2203" s="125"/>
      <c r="S2203" s="125"/>
      <c r="T2203" s="125"/>
      <c r="U2203" s="128" t="s">
        <v>2908</v>
      </c>
      <c r="V2203" s="125"/>
      <c r="W2203" s="125"/>
      <c r="X2203" s="125"/>
      <c r="Y2203" s="122"/>
      <c r="Z2203" s="122"/>
      <c r="AB2203" s="24" t="s">
        <v>294</v>
      </c>
    </row>
    <row r="2204" spans="6:28" s="51" customFormat="1" ht="18.75" customHeight="1" outlineLevel="2">
      <c r="F2204" s="52"/>
      <c r="G2204" s="53"/>
      <c r="H2204" s="54"/>
      <c r="I2204" s="54"/>
      <c r="J2204" s="54" t="s">
        <v>2332</v>
      </c>
      <c r="K2204" s="53"/>
      <c r="L2204" s="55"/>
      <c r="M2204" s="56"/>
      <c r="N2204" s="55"/>
      <c r="O2204" s="56"/>
      <c r="P2204" s="57">
        <f>SUBTOTAL(9,P2205:P2212)</f>
        <v>0</v>
      </c>
      <c r="Q2204" s="58"/>
      <c r="R2204" s="59">
        <f>SUBTOTAL(9,R2205:R2212)</f>
        <v>0</v>
      </c>
      <c r="S2204" s="56"/>
      <c r="T2204" s="59">
        <f>SUBTOTAL(9,T2205:T2212)</f>
        <v>11.467340900000004</v>
      </c>
      <c r="U2204" s="117" t="s">
        <v>2908</v>
      </c>
      <c r="V2204" s="57">
        <f>SUBTOTAL(9,V2205:V2212)</f>
        <v>0</v>
      </c>
      <c r="W2204" s="57">
        <f>SUBTOTAL(9,W2205:W2212)</f>
        <v>0</v>
      </c>
      <c r="X2204" s="60"/>
      <c r="Y2204" s="61"/>
      <c r="Z2204" s="61"/>
      <c r="AB2204" s="24" t="s">
        <v>294</v>
      </c>
    </row>
    <row r="2205" spans="6:28" s="62" customFormat="1" ht="16.5" customHeight="1" outlineLevel="3">
      <c r="F2205" s="63"/>
      <c r="G2205" s="6"/>
      <c r="H2205" s="64"/>
      <c r="I2205" s="64"/>
      <c r="J2205" s="64" t="s">
        <v>2260</v>
      </c>
      <c r="K2205" s="6"/>
      <c r="L2205" s="65"/>
      <c r="M2205" s="66"/>
      <c r="N2205" s="65"/>
      <c r="O2205" s="66"/>
      <c r="P2205" s="67">
        <f>SUBTOTAL(9,P2206:P2208)</f>
        <v>0</v>
      </c>
      <c r="Q2205" s="68"/>
      <c r="R2205" s="69">
        <f>SUBTOTAL(9,R2206:R2208)</f>
        <v>0</v>
      </c>
      <c r="S2205" s="66"/>
      <c r="T2205" s="69">
        <f>SUBTOTAL(9,T2206:T2208)</f>
        <v>10.305770300000002</v>
      </c>
      <c r="U2205" s="118" t="s">
        <v>2908</v>
      </c>
      <c r="V2205" s="67">
        <f>SUBTOTAL(9,V2206:V2208)</f>
        <v>0</v>
      </c>
      <c r="W2205" s="67">
        <f>SUBTOTAL(9,W2206:W2208)</f>
        <v>0</v>
      </c>
      <c r="X2205" s="70"/>
      <c r="Y2205" s="26"/>
      <c r="Z2205" s="26"/>
      <c r="AB2205" s="24" t="s">
        <v>294</v>
      </c>
    </row>
    <row r="2206" spans="6:28" s="71" customFormat="1" outlineLevel="4">
      <c r="F2206" s="17">
        <v>1012</v>
      </c>
      <c r="G2206" s="18" t="s">
        <v>2929</v>
      </c>
      <c r="H2206" s="72" t="s">
        <v>4293</v>
      </c>
      <c r="I2206" s="72"/>
      <c r="J2206" s="73" t="s">
        <v>1822</v>
      </c>
      <c r="K2206" s="18" t="s">
        <v>2935</v>
      </c>
      <c r="L2206" s="74">
        <v>125.37</v>
      </c>
      <c r="M2206" s="21">
        <v>0</v>
      </c>
      <c r="N2206" s="74">
        <f>L2206*(1+M2206/100)</f>
        <v>125.37</v>
      </c>
      <c r="O2206" s="145"/>
      <c r="P2206" s="22">
        <f>N2206*O2206</f>
        <v>0</v>
      </c>
      <c r="Q2206" s="75"/>
      <c r="R2206" s="76">
        <f>N2206*Q2206</f>
        <v>0</v>
      </c>
      <c r="S2206" s="75">
        <v>7.5190000000000007E-2</v>
      </c>
      <c r="T2206" s="76">
        <f>N2206*S2206</f>
        <v>9.4265703000000016</v>
      </c>
      <c r="U2206" s="22">
        <v>21</v>
      </c>
      <c r="V2206" s="22">
        <f>P2206*(U2206/100)</f>
        <v>0</v>
      </c>
      <c r="W2206" s="22">
        <f>P2206+V2206</f>
        <v>0</v>
      </c>
      <c r="X2206" s="73"/>
      <c r="Y2206" s="72" t="s">
        <v>3135</v>
      </c>
      <c r="Z2206" s="72" t="s">
        <v>3086</v>
      </c>
      <c r="AA2206" s="143" t="s">
        <v>296</v>
      </c>
      <c r="AB2206" s="24" t="s">
        <v>294</v>
      </c>
    </row>
    <row r="2207" spans="6:28" s="71" customFormat="1" outlineLevel="4">
      <c r="F2207" s="17">
        <v>1013</v>
      </c>
      <c r="G2207" s="18" t="s">
        <v>2929</v>
      </c>
      <c r="H2207" s="72" t="s">
        <v>4282</v>
      </c>
      <c r="I2207" s="72"/>
      <c r="J2207" s="73" t="s">
        <v>1539</v>
      </c>
      <c r="K2207" s="18" t="s">
        <v>2935</v>
      </c>
      <c r="L2207" s="74">
        <v>125.6</v>
      </c>
      <c r="M2207" s="21">
        <v>0</v>
      </c>
      <c r="N2207" s="74">
        <f>L2207*(1+M2207/100)</f>
        <v>125.6</v>
      </c>
      <c r="O2207" s="145"/>
      <c r="P2207" s="22">
        <f>N2207*O2207</f>
        <v>0</v>
      </c>
      <c r="Q2207" s="75"/>
      <c r="R2207" s="76">
        <f>N2207*Q2207</f>
        <v>0</v>
      </c>
      <c r="S2207" s="75">
        <v>7.0000000000000001E-3</v>
      </c>
      <c r="T2207" s="76">
        <f>N2207*S2207</f>
        <v>0.87919999999999998</v>
      </c>
      <c r="U2207" s="22">
        <v>21</v>
      </c>
      <c r="V2207" s="22">
        <f>P2207*(U2207/100)</f>
        <v>0</v>
      </c>
      <c r="W2207" s="22">
        <f>P2207+V2207</f>
        <v>0</v>
      </c>
      <c r="X2207" s="73"/>
      <c r="Y2207" s="72" t="s">
        <v>3135</v>
      </c>
      <c r="Z2207" s="72" t="s">
        <v>3086</v>
      </c>
      <c r="AA2207" s="143" t="s">
        <v>296</v>
      </c>
      <c r="AB2207" s="24" t="s">
        <v>294</v>
      </c>
    </row>
    <row r="2208" spans="6:28" s="120" customFormat="1" ht="12.75" customHeight="1" outlineLevel="4">
      <c r="F2208" s="121"/>
      <c r="G2208" s="122"/>
      <c r="H2208" s="122"/>
      <c r="I2208" s="122"/>
      <c r="J2208" s="123"/>
      <c r="K2208" s="122"/>
      <c r="L2208" s="124"/>
      <c r="M2208" s="125"/>
      <c r="N2208" s="124"/>
      <c r="O2208" s="125"/>
      <c r="P2208" s="126"/>
      <c r="Q2208" s="127"/>
      <c r="R2208" s="125"/>
      <c r="S2208" s="125"/>
      <c r="T2208" s="125"/>
      <c r="U2208" s="128" t="s">
        <v>2908</v>
      </c>
      <c r="V2208" s="125"/>
      <c r="W2208" s="125"/>
      <c r="X2208" s="125"/>
      <c r="Y2208" s="122"/>
      <c r="Z2208" s="122"/>
      <c r="AB2208" s="24" t="s">
        <v>294</v>
      </c>
    </row>
    <row r="2209" spans="6:28" s="62" customFormat="1" ht="16.5" customHeight="1" outlineLevel="3">
      <c r="F2209" s="63"/>
      <c r="G2209" s="6"/>
      <c r="H2209" s="64"/>
      <c r="I2209" s="64"/>
      <c r="J2209" s="64" t="s">
        <v>2261</v>
      </c>
      <c r="K2209" s="6"/>
      <c r="L2209" s="65"/>
      <c r="M2209" s="66"/>
      <c r="N2209" s="65"/>
      <c r="O2209" s="66"/>
      <c r="P2209" s="67">
        <f>SUBTOTAL(9,P2210:P2211)</f>
        <v>0</v>
      </c>
      <c r="Q2209" s="68"/>
      <c r="R2209" s="69">
        <f>SUBTOTAL(9,R2210:R2211)</f>
        <v>0</v>
      </c>
      <c r="S2209" s="66"/>
      <c r="T2209" s="69">
        <f>SUBTOTAL(9,T2210:T2211)</f>
        <v>1.1615706000000001</v>
      </c>
      <c r="U2209" s="118" t="s">
        <v>2908</v>
      </c>
      <c r="V2209" s="67">
        <f>SUBTOTAL(9,V2210:V2211)</f>
        <v>0</v>
      </c>
      <c r="W2209" s="67">
        <f>SUBTOTAL(9,W2210:W2211)</f>
        <v>0</v>
      </c>
      <c r="X2209" s="70"/>
      <c r="Y2209" s="26"/>
      <c r="Z2209" s="26"/>
      <c r="AB2209" s="24" t="s">
        <v>294</v>
      </c>
    </row>
    <row r="2210" spans="6:28" s="71" customFormat="1" outlineLevel="4">
      <c r="F2210" s="17">
        <v>1014</v>
      </c>
      <c r="G2210" s="18" t="s">
        <v>2929</v>
      </c>
      <c r="H2210" s="72" t="s">
        <v>4294</v>
      </c>
      <c r="I2210" s="72"/>
      <c r="J2210" s="73" t="s">
        <v>855</v>
      </c>
      <c r="K2210" s="18" t="s">
        <v>2935</v>
      </c>
      <c r="L2210" s="74">
        <v>9.6300000000000008</v>
      </c>
      <c r="M2210" s="21">
        <v>0</v>
      </c>
      <c r="N2210" s="74">
        <f>L2210*(1+M2210/100)</f>
        <v>9.6300000000000008</v>
      </c>
      <c r="O2210" s="145"/>
      <c r="P2210" s="22">
        <f>N2210*O2210</f>
        <v>0</v>
      </c>
      <c r="Q2210" s="75"/>
      <c r="R2210" s="76">
        <f>N2210*Q2210</f>
        <v>0</v>
      </c>
      <c r="S2210" s="75">
        <v>0.12062</v>
      </c>
      <c r="T2210" s="76">
        <f>N2210*S2210</f>
        <v>1.1615706000000001</v>
      </c>
      <c r="U2210" s="22">
        <v>21</v>
      </c>
      <c r="V2210" s="22">
        <f>P2210*(U2210/100)</f>
        <v>0</v>
      </c>
      <c r="W2210" s="22">
        <f>P2210+V2210</f>
        <v>0</v>
      </c>
      <c r="X2210" s="73"/>
      <c r="Y2210" s="72" t="s">
        <v>3135</v>
      </c>
      <c r="Z2210" s="72" t="s">
        <v>3086</v>
      </c>
      <c r="AA2210" s="143" t="s">
        <v>296</v>
      </c>
      <c r="AB2210" s="24" t="s">
        <v>294</v>
      </c>
    </row>
    <row r="2211" spans="6:28" s="120" customFormat="1" ht="12.75" customHeight="1" outlineLevel="4">
      <c r="F2211" s="121"/>
      <c r="G2211" s="122"/>
      <c r="H2211" s="122"/>
      <c r="I2211" s="122"/>
      <c r="J2211" s="123"/>
      <c r="K2211" s="122"/>
      <c r="L2211" s="124"/>
      <c r="M2211" s="125"/>
      <c r="N2211" s="124"/>
      <c r="O2211" s="125"/>
      <c r="P2211" s="126"/>
      <c r="Q2211" s="127"/>
      <c r="R2211" s="125"/>
      <c r="S2211" s="125"/>
      <c r="T2211" s="125"/>
      <c r="U2211" s="128" t="s">
        <v>2908</v>
      </c>
      <c r="V2211" s="125"/>
      <c r="W2211" s="125"/>
      <c r="X2211" s="125"/>
      <c r="Y2211" s="122"/>
      <c r="Z2211" s="122"/>
      <c r="AB2211" s="24" t="s">
        <v>294</v>
      </c>
    </row>
    <row r="2212" spans="6:28" s="120" customFormat="1" ht="12.75" customHeight="1" outlineLevel="3">
      <c r="F2212" s="121"/>
      <c r="G2212" s="122"/>
      <c r="H2212" s="122"/>
      <c r="I2212" s="122"/>
      <c r="J2212" s="123"/>
      <c r="K2212" s="122"/>
      <c r="L2212" s="124"/>
      <c r="M2212" s="125"/>
      <c r="N2212" s="124"/>
      <c r="O2212" s="125"/>
      <c r="P2212" s="126"/>
      <c r="Q2212" s="127"/>
      <c r="R2212" s="125"/>
      <c r="S2212" s="125"/>
      <c r="T2212" s="125"/>
      <c r="U2212" s="128" t="s">
        <v>2908</v>
      </c>
      <c r="V2212" s="125"/>
      <c r="W2212" s="125"/>
      <c r="X2212" s="125"/>
      <c r="Y2212" s="122"/>
      <c r="Z2212" s="122"/>
      <c r="AB2212" s="24" t="s">
        <v>294</v>
      </c>
    </row>
    <row r="2213" spans="6:28" s="51" customFormat="1" ht="18.75" customHeight="1" outlineLevel="2">
      <c r="F2213" s="52"/>
      <c r="G2213" s="53"/>
      <c r="H2213" s="54"/>
      <c r="I2213" s="54"/>
      <c r="J2213" s="54" t="s">
        <v>2225</v>
      </c>
      <c r="K2213" s="53"/>
      <c r="L2213" s="55"/>
      <c r="M2213" s="56"/>
      <c r="N2213" s="55"/>
      <c r="O2213" s="56"/>
      <c r="P2213" s="57">
        <f>SUBTOTAL(9,P2214:P2227)</f>
        <v>0</v>
      </c>
      <c r="Q2213" s="58"/>
      <c r="R2213" s="59">
        <f>SUBTOTAL(9,R2214:R2227)</f>
        <v>10.36778038969957</v>
      </c>
      <c r="S2213" s="56"/>
      <c r="T2213" s="59">
        <f>SUBTOTAL(9,T2214:T2227)</f>
        <v>0</v>
      </c>
      <c r="U2213" s="117" t="s">
        <v>2908</v>
      </c>
      <c r="V2213" s="57">
        <f>SUBTOTAL(9,V2214:V2227)</f>
        <v>0</v>
      </c>
      <c r="W2213" s="57">
        <f>SUBTOTAL(9,W2214:W2227)</f>
        <v>0</v>
      </c>
      <c r="X2213" s="60"/>
      <c r="Y2213" s="61"/>
      <c r="Z2213" s="61"/>
      <c r="AB2213" s="24" t="s">
        <v>294</v>
      </c>
    </row>
    <row r="2214" spans="6:28" s="62" customFormat="1" ht="16.5" customHeight="1" outlineLevel="3">
      <c r="F2214" s="63"/>
      <c r="G2214" s="6"/>
      <c r="H2214" s="64"/>
      <c r="I2214" s="64"/>
      <c r="J2214" s="64" t="s">
        <v>1241</v>
      </c>
      <c r="K2214" s="6"/>
      <c r="L2214" s="65"/>
      <c r="M2214" s="66"/>
      <c r="N2214" s="65"/>
      <c r="O2214" s="66"/>
      <c r="P2214" s="67">
        <f>SUBTOTAL(9,P2215:P2219)</f>
        <v>0</v>
      </c>
      <c r="Q2214" s="68"/>
      <c r="R2214" s="69">
        <f>SUBTOTAL(9,R2215:R2219)</f>
        <v>9.3548276000000001</v>
      </c>
      <c r="S2214" s="66"/>
      <c r="T2214" s="69">
        <f>SUBTOTAL(9,T2215:T2219)</f>
        <v>0</v>
      </c>
      <c r="U2214" s="118" t="s">
        <v>2908</v>
      </c>
      <c r="V2214" s="67">
        <f>SUBTOTAL(9,V2215:V2219)</f>
        <v>0</v>
      </c>
      <c r="W2214" s="67">
        <f>SUBTOTAL(9,W2215:W2219)</f>
        <v>0</v>
      </c>
      <c r="X2214" s="70"/>
      <c r="Y2214" s="26"/>
      <c r="Z2214" s="26"/>
      <c r="AB2214" s="24" t="s">
        <v>294</v>
      </c>
    </row>
    <row r="2215" spans="6:28" s="71" customFormat="1" outlineLevel="4">
      <c r="F2215" s="17">
        <v>1015</v>
      </c>
      <c r="G2215" s="18" t="s">
        <v>2929</v>
      </c>
      <c r="H2215" s="72" t="s">
        <v>4281</v>
      </c>
      <c r="I2215" s="72"/>
      <c r="J2215" s="73" t="s">
        <v>932</v>
      </c>
      <c r="K2215" s="18" t="s">
        <v>2935</v>
      </c>
      <c r="L2215" s="74">
        <v>124.81</v>
      </c>
      <c r="M2215" s="21">
        <v>0</v>
      </c>
      <c r="N2215" s="74">
        <f>L2215*(1+M2215/100)</f>
        <v>124.81</v>
      </c>
      <c r="O2215" s="145"/>
      <c r="P2215" s="22">
        <f>N2215*O2215</f>
        <v>0</v>
      </c>
      <c r="Q2215" s="75"/>
      <c r="R2215" s="76">
        <f>N2215*Q2215</f>
        <v>0</v>
      </c>
      <c r="S2215" s="75"/>
      <c r="T2215" s="76">
        <f>N2215*S2215</f>
        <v>0</v>
      </c>
      <c r="U2215" s="22">
        <v>21</v>
      </c>
      <c r="V2215" s="22">
        <f>P2215*(U2215/100)</f>
        <v>0</v>
      </c>
      <c r="W2215" s="22">
        <f>P2215+V2215</f>
        <v>0</v>
      </c>
      <c r="X2215" s="73"/>
      <c r="Y2215" s="72" t="s">
        <v>3135</v>
      </c>
      <c r="Z2215" s="72" t="s">
        <v>3087</v>
      </c>
      <c r="AA2215" s="143" t="s">
        <v>296</v>
      </c>
      <c r="AB2215" s="24" t="s">
        <v>294</v>
      </c>
    </row>
    <row r="2216" spans="6:28" s="71" customFormat="1" outlineLevel="4">
      <c r="F2216" s="17">
        <v>1016</v>
      </c>
      <c r="G2216" s="18" t="s">
        <v>2906</v>
      </c>
      <c r="H2216" s="72" t="s">
        <v>3721</v>
      </c>
      <c r="I2216" s="72"/>
      <c r="J2216" s="73" t="s">
        <v>1553</v>
      </c>
      <c r="K2216" s="18" t="s">
        <v>2936</v>
      </c>
      <c r="L2216" s="74">
        <v>1.9969599999999998</v>
      </c>
      <c r="M2216" s="21">
        <v>0</v>
      </c>
      <c r="N2216" s="74">
        <f>L2216*(1+M2216/100)</f>
        <v>1.9969599999999998</v>
      </c>
      <c r="O2216" s="145"/>
      <c r="P2216" s="22">
        <f>N2216*O2216</f>
        <v>0</v>
      </c>
      <c r="Q2216" s="75">
        <v>0.55000000000000004</v>
      </c>
      <c r="R2216" s="76">
        <f>N2216*Q2216</f>
        <v>1.098328</v>
      </c>
      <c r="S2216" s="75"/>
      <c r="T2216" s="76">
        <f>N2216*S2216</f>
        <v>0</v>
      </c>
      <c r="U2216" s="22">
        <v>21</v>
      </c>
      <c r="V2216" s="22">
        <f>P2216*(U2216/100)</f>
        <v>0</v>
      </c>
      <c r="W2216" s="22">
        <f>P2216+V2216</f>
        <v>0</v>
      </c>
      <c r="X2216" s="73"/>
      <c r="Y2216" s="72" t="s">
        <v>3135</v>
      </c>
      <c r="Z2216" s="72" t="s">
        <v>3087</v>
      </c>
      <c r="AA2216" s="143" t="s">
        <v>296</v>
      </c>
      <c r="AB2216" s="24" t="s">
        <v>294</v>
      </c>
    </row>
    <row r="2217" spans="6:28" s="77" customFormat="1" outlineLevel="5">
      <c r="F2217" s="78"/>
      <c r="G2217" s="79"/>
      <c r="H2217" s="79"/>
      <c r="I2217" s="79"/>
      <c r="J2217" s="80" t="s">
        <v>1907</v>
      </c>
      <c r="K2217" s="79"/>
      <c r="L2217" s="81">
        <v>1.9969599999999998</v>
      </c>
      <c r="M2217" s="82"/>
      <c r="N2217" s="83"/>
      <c r="O2217" s="82"/>
      <c r="P2217" s="84"/>
      <c r="Q2217" s="85"/>
      <c r="R2217" s="82"/>
      <c r="S2217" s="82"/>
      <c r="T2217" s="82"/>
      <c r="U2217" s="119" t="s">
        <v>2908</v>
      </c>
      <c r="V2217" s="82"/>
      <c r="W2217" s="82"/>
      <c r="X2217" s="80"/>
      <c r="Y2217" s="79"/>
      <c r="Z2217" s="79"/>
      <c r="AB2217" s="24" t="s">
        <v>294</v>
      </c>
    </row>
    <row r="2218" spans="6:28" s="71" customFormat="1" outlineLevel="4">
      <c r="F2218" s="17">
        <v>1017</v>
      </c>
      <c r="G2218" s="18" t="s">
        <v>2929</v>
      </c>
      <c r="H2218" s="72" t="s">
        <v>4295</v>
      </c>
      <c r="I2218" s="72"/>
      <c r="J2218" s="73" t="s">
        <v>819</v>
      </c>
      <c r="K2218" s="18" t="s">
        <v>2935</v>
      </c>
      <c r="L2218" s="74">
        <v>124.57</v>
      </c>
      <c r="M2218" s="21">
        <v>0</v>
      </c>
      <c r="N2218" s="74">
        <f>L2218*(1+M2218/100)</f>
        <v>124.57</v>
      </c>
      <c r="O2218" s="145"/>
      <c r="P2218" s="22">
        <f>N2218*O2218</f>
        <v>0</v>
      </c>
      <c r="Q2218" s="75">
        <v>6.6280000000000006E-2</v>
      </c>
      <c r="R2218" s="76">
        <f>N2218*Q2218</f>
        <v>8.2564995999999997</v>
      </c>
      <c r="S2218" s="75"/>
      <c r="T2218" s="76">
        <f>N2218*S2218</f>
        <v>0</v>
      </c>
      <c r="U2218" s="22">
        <v>21</v>
      </c>
      <c r="V2218" s="22">
        <f>P2218*(U2218/100)</f>
        <v>0</v>
      </c>
      <c r="W2218" s="22">
        <f>P2218+V2218</f>
        <v>0</v>
      </c>
      <c r="X2218" s="73"/>
      <c r="Y2218" s="72" t="s">
        <v>3135</v>
      </c>
      <c r="Z2218" s="72" t="s">
        <v>3087</v>
      </c>
      <c r="AA2218" s="143" t="s">
        <v>296</v>
      </c>
      <c r="AB2218" s="24" t="s">
        <v>294</v>
      </c>
    </row>
    <row r="2219" spans="6:28" s="120" customFormat="1" ht="12.75" customHeight="1" outlineLevel="4">
      <c r="F2219" s="121"/>
      <c r="G2219" s="122"/>
      <c r="H2219" s="122"/>
      <c r="I2219" s="122"/>
      <c r="J2219" s="123"/>
      <c r="K2219" s="122"/>
      <c r="L2219" s="124"/>
      <c r="M2219" s="125"/>
      <c r="N2219" s="124"/>
      <c r="O2219" s="125"/>
      <c r="P2219" s="126"/>
      <c r="Q2219" s="127"/>
      <c r="R2219" s="125"/>
      <c r="S2219" s="125"/>
      <c r="T2219" s="125"/>
      <c r="U2219" s="128" t="s">
        <v>2908</v>
      </c>
      <c r="V2219" s="125"/>
      <c r="W2219" s="125"/>
      <c r="X2219" s="125"/>
      <c r="Y2219" s="122"/>
      <c r="Z2219" s="122"/>
      <c r="AB2219" s="24" t="s">
        <v>294</v>
      </c>
    </row>
    <row r="2220" spans="6:28" s="62" customFormat="1" ht="16.5" customHeight="1" outlineLevel="3">
      <c r="F2220" s="63"/>
      <c r="G2220" s="6"/>
      <c r="H2220" s="64"/>
      <c r="I2220" s="64"/>
      <c r="J2220" s="64" t="s">
        <v>2262</v>
      </c>
      <c r="K2220" s="6"/>
      <c r="L2220" s="65"/>
      <c r="M2220" s="66"/>
      <c r="N2220" s="65"/>
      <c r="O2220" s="66"/>
      <c r="P2220" s="67">
        <f>SUBTOTAL(9,P2221:P2226)</f>
        <v>0</v>
      </c>
      <c r="Q2220" s="68"/>
      <c r="R2220" s="69">
        <f>SUBTOTAL(9,R2221:R2226)</f>
        <v>1.0129527896995709</v>
      </c>
      <c r="S2220" s="66"/>
      <c r="T2220" s="69">
        <f>SUBTOTAL(9,T2221:T2226)</f>
        <v>0</v>
      </c>
      <c r="U2220" s="118" t="s">
        <v>2908</v>
      </c>
      <c r="V2220" s="67">
        <f>SUBTOTAL(9,V2221:V2226)</f>
        <v>0</v>
      </c>
      <c r="W2220" s="67">
        <f>SUBTOTAL(9,W2221:W2226)</f>
        <v>0</v>
      </c>
      <c r="X2220" s="70"/>
      <c r="Y2220" s="26"/>
      <c r="Z2220" s="26"/>
      <c r="AB2220" s="24" t="s">
        <v>294</v>
      </c>
    </row>
    <row r="2221" spans="6:28" s="71" customFormat="1" outlineLevel="4">
      <c r="F2221" s="17">
        <v>1018</v>
      </c>
      <c r="G2221" s="18" t="s">
        <v>2929</v>
      </c>
      <c r="H2221" s="72" t="s">
        <v>4298</v>
      </c>
      <c r="I2221" s="72"/>
      <c r="J2221" s="73" t="s">
        <v>896</v>
      </c>
      <c r="K2221" s="18" t="s">
        <v>2909</v>
      </c>
      <c r="L2221" s="74">
        <v>20.665236051502145</v>
      </c>
      <c r="M2221" s="21">
        <v>0</v>
      </c>
      <c r="N2221" s="74">
        <f>L2221*(1+M2221/100)</f>
        <v>20.665236051502145</v>
      </c>
      <c r="O2221" s="145"/>
      <c r="P2221" s="22">
        <f>N2221*O2221</f>
        <v>0</v>
      </c>
      <c r="Q2221" s="75">
        <v>2.368E-2</v>
      </c>
      <c r="R2221" s="76">
        <f>N2221*Q2221</f>
        <v>0.4893527896995708</v>
      </c>
      <c r="S2221" s="75"/>
      <c r="T2221" s="76">
        <f>N2221*S2221</f>
        <v>0</v>
      </c>
      <c r="U2221" s="22">
        <v>21</v>
      </c>
      <c r="V2221" s="22">
        <f>P2221*(U2221/100)</f>
        <v>0</v>
      </c>
      <c r="W2221" s="22">
        <f>P2221+V2221</f>
        <v>0</v>
      </c>
      <c r="X2221" s="73"/>
      <c r="Y2221" s="72" t="s">
        <v>3135</v>
      </c>
      <c r="Z2221" s="72" t="s">
        <v>3087</v>
      </c>
      <c r="AA2221" s="143" t="s">
        <v>296</v>
      </c>
      <c r="AB2221" s="24" t="s">
        <v>294</v>
      </c>
    </row>
    <row r="2222" spans="6:28" s="77" customFormat="1" outlineLevel="5">
      <c r="F2222" s="78"/>
      <c r="G2222" s="79"/>
      <c r="H2222" s="79"/>
      <c r="I2222" s="79"/>
      <c r="J2222" s="80" t="s">
        <v>4456</v>
      </c>
      <c r="K2222" s="79"/>
      <c r="L2222" s="81">
        <v>20.665236051502145</v>
      </c>
      <c r="M2222" s="82"/>
      <c r="N2222" s="83"/>
      <c r="O2222" s="82"/>
      <c r="P2222" s="84"/>
      <c r="Q2222" s="85"/>
      <c r="R2222" s="82"/>
      <c r="S2222" s="82"/>
      <c r="T2222" s="82"/>
      <c r="U2222" s="119" t="s">
        <v>2908</v>
      </c>
      <c r="V2222" s="82"/>
      <c r="W2222" s="82"/>
      <c r="X2222" s="80"/>
      <c r="Y2222" s="79"/>
      <c r="Z2222" s="79"/>
      <c r="AB2222" s="24" t="s">
        <v>294</v>
      </c>
    </row>
    <row r="2223" spans="6:28" s="71" customFormat="1" outlineLevel="4">
      <c r="F2223" s="17">
        <v>1019</v>
      </c>
      <c r="G2223" s="18" t="s">
        <v>2906</v>
      </c>
      <c r="H2223" s="72" t="s">
        <v>3717</v>
      </c>
      <c r="I2223" s="72"/>
      <c r="J2223" s="73" t="s">
        <v>1468</v>
      </c>
      <c r="K2223" s="18" t="s">
        <v>3000</v>
      </c>
      <c r="L2223" s="74">
        <v>154</v>
      </c>
      <c r="M2223" s="21">
        <v>0</v>
      </c>
      <c r="N2223" s="74">
        <f>L2223*(1+M2223/100)</f>
        <v>154</v>
      </c>
      <c r="O2223" s="145"/>
      <c r="P2223" s="22">
        <f>N2223*O2223</f>
        <v>0</v>
      </c>
      <c r="Q2223" s="75">
        <v>1.1999999999999999E-3</v>
      </c>
      <c r="R2223" s="76">
        <f>N2223*Q2223</f>
        <v>0.18479999999999999</v>
      </c>
      <c r="S2223" s="75"/>
      <c r="T2223" s="76">
        <f>N2223*S2223</f>
        <v>0</v>
      </c>
      <c r="U2223" s="22">
        <v>21</v>
      </c>
      <c r="V2223" s="22">
        <f>P2223*(U2223/100)</f>
        <v>0</v>
      </c>
      <c r="W2223" s="22">
        <f>P2223+V2223</f>
        <v>0</v>
      </c>
      <c r="X2223" s="73"/>
      <c r="Y2223" s="72" t="s">
        <v>3135</v>
      </c>
      <c r="Z2223" s="72" t="s">
        <v>3087</v>
      </c>
      <c r="AA2223" s="143" t="s">
        <v>296</v>
      </c>
      <c r="AB2223" s="24" t="s">
        <v>294</v>
      </c>
    </row>
    <row r="2224" spans="6:28" s="77" customFormat="1" outlineLevel="5">
      <c r="F2224" s="78"/>
      <c r="G2224" s="79"/>
      <c r="H2224" s="79"/>
      <c r="I2224" s="79"/>
      <c r="J2224" s="80" t="s">
        <v>2953</v>
      </c>
      <c r="K2224" s="79"/>
      <c r="L2224" s="81">
        <v>154</v>
      </c>
      <c r="M2224" s="82"/>
      <c r="N2224" s="83"/>
      <c r="O2224" s="82"/>
      <c r="P2224" s="84"/>
      <c r="Q2224" s="85"/>
      <c r="R2224" s="82"/>
      <c r="S2224" s="82"/>
      <c r="T2224" s="82"/>
      <c r="U2224" s="119" t="s">
        <v>2908</v>
      </c>
      <c r="V2224" s="82"/>
      <c r="W2224" s="82"/>
      <c r="X2224" s="80"/>
      <c r="Y2224" s="79"/>
      <c r="Z2224" s="79"/>
      <c r="AB2224" s="24" t="s">
        <v>294</v>
      </c>
    </row>
    <row r="2225" spans="6:28" s="71" customFormat="1" outlineLevel="4">
      <c r="F2225" s="17">
        <v>1020</v>
      </c>
      <c r="G2225" s="18" t="s">
        <v>2906</v>
      </c>
      <c r="H2225" s="72" t="s">
        <v>3718</v>
      </c>
      <c r="I2225" s="72"/>
      <c r="J2225" s="73" t="s">
        <v>1442</v>
      </c>
      <c r="K2225" s="18" t="s">
        <v>3000</v>
      </c>
      <c r="L2225" s="74">
        <v>154</v>
      </c>
      <c r="M2225" s="21">
        <v>0</v>
      </c>
      <c r="N2225" s="74">
        <f>L2225*(1+M2225/100)</f>
        <v>154</v>
      </c>
      <c r="O2225" s="145"/>
      <c r="P2225" s="22">
        <f>N2225*O2225</f>
        <v>0</v>
      </c>
      <c r="Q2225" s="75">
        <v>2.2000000000000001E-3</v>
      </c>
      <c r="R2225" s="76">
        <f>N2225*Q2225</f>
        <v>0.33880000000000005</v>
      </c>
      <c r="S2225" s="75"/>
      <c r="T2225" s="76">
        <f>N2225*S2225</f>
        <v>0</v>
      </c>
      <c r="U2225" s="22">
        <v>21</v>
      </c>
      <c r="V2225" s="22">
        <f>P2225*(U2225/100)</f>
        <v>0</v>
      </c>
      <c r="W2225" s="22">
        <f>P2225+V2225</f>
        <v>0</v>
      </c>
      <c r="X2225" s="73"/>
      <c r="Y2225" s="72" t="s">
        <v>3135</v>
      </c>
      <c r="Z2225" s="72" t="s">
        <v>3087</v>
      </c>
      <c r="AA2225" s="143" t="s">
        <v>296</v>
      </c>
      <c r="AB2225" s="24" t="s">
        <v>294</v>
      </c>
    </row>
    <row r="2226" spans="6:28" s="120" customFormat="1" ht="12.75" customHeight="1" outlineLevel="4">
      <c r="F2226" s="121"/>
      <c r="G2226" s="122"/>
      <c r="H2226" s="122"/>
      <c r="I2226" s="122"/>
      <c r="J2226" s="123"/>
      <c r="K2226" s="122"/>
      <c r="L2226" s="124"/>
      <c r="M2226" s="125"/>
      <c r="N2226" s="124"/>
      <c r="O2226" s="125"/>
      <c r="P2226" s="126"/>
      <c r="Q2226" s="127"/>
      <c r="R2226" s="125"/>
      <c r="S2226" s="125"/>
      <c r="T2226" s="125"/>
      <c r="U2226" s="128" t="s">
        <v>2908</v>
      </c>
      <c r="V2226" s="125"/>
      <c r="W2226" s="125"/>
      <c r="X2226" s="125"/>
      <c r="Y2226" s="122"/>
      <c r="Z2226" s="122"/>
      <c r="AB2226" s="24" t="s">
        <v>294</v>
      </c>
    </row>
    <row r="2227" spans="6:28" s="120" customFormat="1" ht="12.75" customHeight="1" outlineLevel="3">
      <c r="F2227" s="121"/>
      <c r="G2227" s="122"/>
      <c r="H2227" s="122"/>
      <c r="I2227" s="122"/>
      <c r="J2227" s="123"/>
      <c r="K2227" s="122"/>
      <c r="L2227" s="124"/>
      <c r="M2227" s="125"/>
      <c r="N2227" s="124"/>
      <c r="O2227" s="125"/>
      <c r="P2227" s="126"/>
      <c r="Q2227" s="127"/>
      <c r="R2227" s="125"/>
      <c r="S2227" s="125"/>
      <c r="T2227" s="125"/>
      <c r="U2227" s="128" t="s">
        <v>2908</v>
      </c>
      <c r="V2227" s="125"/>
      <c r="W2227" s="125"/>
      <c r="X2227" s="125"/>
      <c r="Y2227" s="122"/>
      <c r="Z2227" s="122"/>
      <c r="AB2227" s="24" t="s">
        <v>294</v>
      </c>
    </row>
    <row r="2228" spans="6:28" s="51" customFormat="1" ht="18.75" customHeight="1" outlineLevel="2">
      <c r="F2228" s="52"/>
      <c r="G2228" s="53"/>
      <c r="H2228" s="54"/>
      <c r="I2228" s="54"/>
      <c r="J2228" s="54" t="s">
        <v>1930</v>
      </c>
      <c r="K2228" s="53"/>
      <c r="L2228" s="55"/>
      <c r="M2228" s="56"/>
      <c r="N2228" s="55"/>
      <c r="O2228" s="56"/>
      <c r="P2228" s="57">
        <f>SUBTOTAL(9,P2229:P2272)</f>
        <v>0</v>
      </c>
      <c r="Q2228" s="58"/>
      <c r="R2228" s="59">
        <f>SUBTOTAL(9,R2229:R2272)</f>
        <v>8.3045573400000006</v>
      </c>
      <c r="S2228" s="56"/>
      <c r="T2228" s="59">
        <f>SUBTOTAL(9,T2229:T2272)</f>
        <v>7.4150378000000003</v>
      </c>
      <c r="U2228" s="117" t="s">
        <v>2908</v>
      </c>
      <c r="V2228" s="57">
        <f>SUBTOTAL(9,V2229:V2272)</f>
        <v>0</v>
      </c>
      <c r="W2228" s="57">
        <f>SUBTOTAL(9,W2229:W2272)</f>
        <v>0</v>
      </c>
      <c r="X2228" s="60"/>
      <c r="Y2228" s="61"/>
      <c r="Z2228" s="61"/>
      <c r="AB2228" s="24" t="s">
        <v>294</v>
      </c>
    </row>
    <row r="2229" spans="6:28" s="62" customFormat="1" ht="16.5" customHeight="1" outlineLevel="3">
      <c r="F2229" s="63"/>
      <c r="G2229" s="6"/>
      <c r="H2229" s="64"/>
      <c r="I2229" s="64"/>
      <c r="J2229" s="64" t="s">
        <v>1615</v>
      </c>
      <c r="K2229" s="6"/>
      <c r="L2229" s="65"/>
      <c r="M2229" s="66"/>
      <c r="N2229" s="65"/>
      <c r="O2229" s="66"/>
      <c r="P2229" s="67">
        <f>SUBTOTAL(9,P2230:P2236)</f>
        <v>0</v>
      </c>
      <c r="Q2229" s="68"/>
      <c r="R2229" s="69">
        <f>SUBTOTAL(9,R2230:R2236)</f>
        <v>1.6248570000000002</v>
      </c>
      <c r="S2229" s="66"/>
      <c r="T2229" s="69">
        <f>SUBTOTAL(9,T2230:T2236)</f>
        <v>0</v>
      </c>
      <c r="U2229" s="118" t="s">
        <v>2908</v>
      </c>
      <c r="V2229" s="67">
        <f>SUBTOTAL(9,V2230:V2236)</f>
        <v>0</v>
      </c>
      <c r="W2229" s="67">
        <f>SUBTOTAL(9,W2230:W2236)</f>
        <v>0</v>
      </c>
      <c r="X2229" s="70"/>
      <c r="Y2229" s="26"/>
      <c r="Z2229" s="26"/>
      <c r="AB2229" s="24" t="s">
        <v>294</v>
      </c>
    </row>
    <row r="2230" spans="6:28" s="71" customFormat="1" outlineLevel="4">
      <c r="F2230" s="17">
        <v>1021</v>
      </c>
      <c r="G2230" s="18" t="s">
        <v>2929</v>
      </c>
      <c r="H2230" s="72" t="s">
        <v>4177</v>
      </c>
      <c r="I2230" s="72"/>
      <c r="J2230" s="73" t="s">
        <v>1646</v>
      </c>
      <c r="K2230" s="18" t="s">
        <v>2935</v>
      </c>
      <c r="L2230" s="74">
        <v>266.37</v>
      </c>
      <c r="M2230" s="21"/>
      <c r="N2230" s="74">
        <f>L2230*(1+M2230/100)</f>
        <v>266.37</v>
      </c>
      <c r="O2230" s="145"/>
      <c r="P2230" s="22">
        <f>N2230*O2230</f>
        <v>0</v>
      </c>
      <c r="Q2230" s="75">
        <v>5.7000000000000002E-3</v>
      </c>
      <c r="R2230" s="76">
        <f>N2230*Q2230</f>
        <v>1.5183090000000001</v>
      </c>
      <c r="S2230" s="75"/>
      <c r="T2230" s="76">
        <f>N2230*S2230</f>
        <v>0</v>
      </c>
      <c r="U2230" s="22">
        <v>21</v>
      </c>
      <c r="V2230" s="22">
        <f>P2230*(U2230/100)</f>
        <v>0</v>
      </c>
      <c r="W2230" s="22">
        <f>P2230+V2230</f>
        <v>0</v>
      </c>
      <c r="X2230" s="73"/>
      <c r="Y2230" s="72" t="s">
        <v>3135</v>
      </c>
      <c r="Z2230" s="72" t="s">
        <v>3132</v>
      </c>
      <c r="AA2230" s="143" t="s">
        <v>296</v>
      </c>
      <c r="AB2230" s="24" t="s">
        <v>294</v>
      </c>
    </row>
    <row r="2231" spans="6:28" s="77" customFormat="1" outlineLevel="5">
      <c r="F2231" s="78"/>
      <c r="G2231" s="79"/>
      <c r="H2231" s="79"/>
      <c r="I2231" s="79"/>
      <c r="J2231" s="80" t="s">
        <v>1122</v>
      </c>
      <c r="K2231" s="79"/>
      <c r="L2231" s="81">
        <v>81.28</v>
      </c>
      <c r="M2231" s="82"/>
      <c r="N2231" s="83"/>
      <c r="O2231" s="82"/>
      <c r="P2231" s="84"/>
      <c r="Q2231" s="85"/>
      <c r="R2231" s="82"/>
      <c r="S2231" s="82"/>
      <c r="T2231" s="82"/>
      <c r="U2231" s="119" t="s">
        <v>2908</v>
      </c>
      <c r="V2231" s="82"/>
      <c r="W2231" s="82"/>
      <c r="X2231" s="80"/>
      <c r="Y2231" s="79"/>
      <c r="Z2231" s="79"/>
      <c r="AB2231" s="24" t="s">
        <v>294</v>
      </c>
    </row>
    <row r="2232" spans="6:28" s="77" customFormat="1" outlineLevel="5">
      <c r="F2232" s="78"/>
      <c r="G2232" s="79"/>
      <c r="H2232" s="79"/>
      <c r="I2232" s="79"/>
      <c r="J2232" s="80" t="s">
        <v>2455</v>
      </c>
      <c r="K2232" s="79"/>
      <c r="L2232" s="81">
        <v>44.55</v>
      </c>
      <c r="M2232" s="82"/>
      <c r="N2232" s="83"/>
      <c r="O2232" s="82"/>
      <c r="P2232" s="84"/>
      <c r="Q2232" s="85"/>
      <c r="R2232" s="82"/>
      <c r="S2232" s="82"/>
      <c r="T2232" s="82"/>
      <c r="U2232" s="119" t="s">
        <v>2908</v>
      </c>
      <c r="V2232" s="82"/>
      <c r="W2232" s="82"/>
      <c r="X2232" s="80"/>
      <c r="Y2232" s="79"/>
      <c r="Z2232" s="79"/>
      <c r="AB2232" s="24" t="s">
        <v>294</v>
      </c>
    </row>
    <row r="2233" spans="6:28" s="77" customFormat="1" outlineLevel="5">
      <c r="F2233" s="78"/>
      <c r="G2233" s="79"/>
      <c r="H2233" s="79"/>
      <c r="I2233" s="79"/>
      <c r="J2233" s="80" t="s">
        <v>2844</v>
      </c>
      <c r="K2233" s="79"/>
      <c r="L2233" s="81">
        <v>60.52</v>
      </c>
      <c r="M2233" s="82"/>
      <c r="N2233" s="83"/>
      <c r="O2233" s="82"/>
      <c r="P2233" s="84"/>
      <c r="Q2233" s="85"/>
      <c r="R2233" s="82"/>
      <c r="S2233" s="82"/>
      <c r="T2233" s="82"/>
      <c r="U2233" s="119" t="s">
        <v>2908</v>
      </c>
      <c r="V2233" s="82"/>
      <c r="W2233" s="82"/>
      <c r="X2233" s="80"/>
      <c r="Y2233" s="79"/>
      <c r="Z2233" s="79"/>
      <c r="AB2233" s="24" t="s">
        <v>294</v>
      </c>
    </row>
    <row r="2234" spans="6:28" s="77" customFormat="1" outlineLevel="5">
      <c r="F2234" s="78"/>
      <c r="G2234" s="79"/>
      <c r="H2234" s="79"/>
      <c r="I2234" s="79"/>
      <c r="J2234" s="80" t="s">
        <v>2502</v>
      </c>
      <c r="K2234" s="79"/>
      <c r="L2234" s="81">
        <v>80.02</v>
      </c>
      <c r="M2234" s="82"/>
      <c r="N2234" s="83"/>
      <c r="O2234" s="82"/>
      <c r="P2234" s="84"/>
      <c r="Q2234" s="85"/>
      <c r="R2234" s="82"/>
      <c r="S2234" s="82"/>
      <c r="T2234" s="82"/>
      <c r="U2234" s="119" t="s">
        <v>2908</v>
      </c>
      <c r="V2234" s="82"/>
      <c r="W2234" s="82"/>
      <c r="X2234" s="80"/>
      <c r="Y2234" s="79"/>
      <c r="Z2234" s="79"/>
      <c r="AB2234" s="24" t="s">
        <v>294</v>
      </c>
    </row>
    <row r="2235" spans="6:28" s="71" customFormat="1" outlineLevel="4">
      <c r="F2235" s="17">
        <v>1022</v>
      </c>
      <c r="G2235" s="18" t="s">
        <v>2929</v>
      </c>
      <c r="H2235" s="72" t="s">
        <v>1758</v>
      </c>
      <c r="I2235" s="72"/>
      <c r="J2235" s="73" t="s">
        <v>859</v>
      </c>
      <c r="K2235" s="18" t="s">
        <v>2935</v>
      </c>
      <c r="L2235" s="74">
        <v>266.37</v>
      </c>
      <c r="M2235" s="21">
        <v>0</v>
      </c>
      <c r="N2235" s="74">
        <f>L2235*(1+M2235/100)</f>
        <v>266.37</v>
      </c>
      <c r="O2235" s="145"/>
      <c r="P2235" s="22">
        <f>N2235*O2235</f>
        <v>0</v>
      </c>
      <c r="Q2235" s="75">
        <v>4.0000000000000002E-4</v>
      </c>
      <c r="R2235" s="76">
        <f>N2235*Q2235</f>
        <v>0.106548</v>
      </c>
      <c r="S2235" s="75"/>
      <c r="T2235" s="76">
        <f>N2235*S2235</f>
        <v>0</v>
      </c>
      <c r="U2235" s="22">
        <v>21</v>
      </c>
      <c r="V2235" s="22">
        <f>P2235*(U2235/100)</f>
        <v>0</v>
      </c>
      <c r="W2235" s="22">
        <f>P2235+V2235</f>
        <v>0</v>
      </c>
      <c r="X2235" s="73"/>
      <c r="Y2235" s="72" t="s">
        <v>3135</v>
      </c>
      <c r="Z2235" s="72" t="s">
        <v>3132</v>
      </c>
      <c r="AA2235" s="143" t="s">
        <v>295</v>
      </c>
      <c r="AB2235" s="24" t="s">
        <v>294</v>
      </c>
    </row>
    <row r="2236" spans="6:28" s="120" customFormat="1" ht="12.75" customHeight="1" outlineLevel="4">
      <c r="F2236" s="121"/>
      <c r="G2236" s="122"/>
      <c r="H2236" s="122"/>
      <c r="I2236" s="122"/>
      <c r="J2236" s="123"/>
      <c r="K2236" s="122"/>
      <c r="L2236" s="124"/>
      <c r="M2236" s="125"/>
      <c r="N2236" s="124"/>
      <c r="O2236" s="125"/>
      <c r="P2236" s="126"/>
      <c r="Q2236" s="127"/>
      <c r="R2236" s="125"/>
      <c r="S2236" s="125"/>
      <c r="T2236" s="125"/>
      <c r="U2236" s="128" t="s">
        <v>2908</v>
      </c>
      <c r="V2236" s="125"/>
      <c r="W2236" s="125"/>
      <c r="X2236" s="125"/>
      <c r="Y2236" s="122"/>
      <c r="Z2236" s="122"/>
      <c r="AB2236" s="24" t="s">
        <v>294</v>
      </c>
    </row>
    <row r="2237" spans="6:28" s="62" customFormat="1" ht="16.5" customHeight="1" outlineLevel="3">
      <c r="F2237" s="63"/>
      <c r="G2237" s="6"/>
      <c r="H2237" s="64"/>
      <c r="I2237" s="64"/>
      <c r="J2237" s="64" t="s">
        <v>2894</v>
      </c>
      <c r="K2237" s="6"/>
      <c r="L2237" s="65"/>
      <c r="M2237" s="66"/>
      <c r="N2237" s="65"/>
      <c r="O2237" s="66"/>
      <c r="P2237" s="67">
        <f>SUBTOTAL(9,P2238:P2246)</f>
        <v>0</v>
      </c>
      <c r="Q2237" s="68"/>
      <c r="R2237" s="69">
        <f>SUBTOTAL(9,R2238:R2246)</f>
        <v>0.18426203999999999</v>
      </c>
      <c r="S2237" s="66"/>
      <c r="T2237" s="69">
        <f>SUBTOTAL(9,T2238:T2246)</f>
        <v>3.5656199999999999E-2</v>
      </c>
      <c r="U2237" s="118" t="s">
        <v>2908</v>
      </c>
      <c r="V2237" s="67">
        <f>SUBTOTAL(9,V2238:V2246)</f>
        <v>0</v>
      </c>
      <c r="W2237" s="67">
        <f>SUBTOTAL(9,W2238:W2246)</f>
        <v>0</v>
      </c>
      <c r="X2237" s="70"/>
      <c r="Y2237" s="26"/>
      <c r="Z2237" s="26"/>
      <c r="AB2237" s="24" t="s">
        <v>294</v>
      </c>
    </row>
    <row r="2238" spans="6:28" s="71" customFormat="1" outlineLevel="4">
      <c r="F2238" s="17">
        <v>1023</v>
      </c>
      <c r="G2238" s="18" t="s">
        <v>2929</v>
      </c>
      <c r="H2238" s="72" t="s">
        <v>1749</v>
      </c>
      <c r="I2238" s="72"/>
      <c r="J2238" s="73" t="s">
        <v>2076</v>
      </c>
      <c r="K2238" s="18" t="s">
        <v>2935</v>
      </c>
      <c r="L2238" s="74">
        <v>115.02</v>
      </c>
      <c r="M2238" s="21"/>
      <c r="N2238" s="74">
        <f>L2238*(1+M2238/100)</f>
        <v>115.02</v>
      </c>
      <c r="O2238" s="145"/>
      <c r="P2238" s="22">
        <f>N2238*O2238</f>
        <v>0</v>
      </c>
      <c r="Q2238" s="75"/>
      <c r="R2238" s="76">
        <f>N2238*Q2238</f>
        <v>0</v>
      </c>
      <c r="S2238" s="75"/>
      <c r="T2238" s="76">
        <f>N2238*S2238</f>
        <v>0</v>
      </c>
      <c r="U2238" s="22">
        <v>21</v>
      </c>
      <c r="V2238" s="22">
        <f>P2238*(U2238/100)</f>
        <v>0</v>
      </c>
      <c r="W2238" s="22">
        <f>P2238+V2238</f>
        <v>0</v>
      </c>
      <c r="X2238" s="73"/>
      <c r="Y2238" s="72" t="s">
        <v>3135</v>
      </c>
      <c r="Z2238" s="72" t="s">
        <v>3132</v>
      </c>
      <c r="AA2238" s="143" t="s">
        <v>295</v>
      </c>
      <c r="AB2238" s="24" t="s">
        <v>294</v>
      </c>
    </row>
    <row r="2239" spans="6:28" s="77" customFormat="1" outlineLevel="5">
      <c r="F2239" s="78"/>
      <c r="G2239" s="79"/>
      <c r="H2239" s="79"/>
      <c r="I2239" s="79"/>
      <c r="J2239" s="80" t="s">
        <v>1267</v>
      </c>
      <c r="K2239" s="79"/>
      <c r="L2239" s="81">
        <v>44.82</v>
      </c>
      <c r="M2239" s="82"/>
      <c r="N2239" s="83"/>
      <c r="O2239" s="82"/>
      <c r="P2239" s="84"/>
      <c r="Q2239" s="85"/>
      <c r="R2239" s="82"/>
      <c r="S2239" s="82"/>
      <c r="T2239" s="82"/>
      <c r="U2239" s="119" t="s">
        <v>2908</v>
      </c>
      <c r="V2239" s="82"/>
      <c r="W2239" s="82"/>
      <c r="X2239" s="80"/>
      <c r="Y2239" s="79"/>
      <c r="Z2239" s="79"/>
      <c r="AB2239" s="24" t="s">
        <v>294</v>
      </c>
    </row>
    <row r="2240" spans="6:28" s="77" customFormat="1" outlineLevel="5">
      <c r="F2240" s="78"/>
      <c r="G2240" s="79"/>
      <c r="H2240" s="79"/>
      <c r="I2240" s="79"/>
      <c r="J2240" s="80" t="s">
        <v>1120</v>
      </c>
      <c r="K2240" s="79"/>
      <c r="L2240" s="81">
        <v>39.01</v>
      </c>
      <c r="M2240" s="82"/>
      <c r="N2240" s="83"/>
      <c r="O2240" s="82"/>
      <c r="P2240" s="84"/>
      <c r="Q2240" s="85"/>
      <c r="R2240" s="82"/>
      <c r="S2240" s="82"/>
      <c r="T2240" s="82"/>
      <c r="U2240" s="119" t="s">
        <v>2908</v>
      </c>
      <c r="V2240" s="82"/>
      <c r="W2240" s="82"/>
      <c r="X2240" s="80"/>
      <c r="Y2240" s="79"/>
      <c r="Z2240" s="79"/>
      <c r="AB2240" s="24" t="s">
        <v>294</v>
      </c>
    </row>
    <row r="2241" spans="6:28" s="77" customFormat="1" outlineLevel="5">
      <c r="F2241" s="78"/>
      <c r="G2241" s="79"/>
      <c r="H2241" s="79"/>
      <c r="I2241" s="79"/>
      <c r="J2241" s="80" t="s">
        <v>2454</v>
      </c>
      <c r="K2241" s="79"/>
      <c r="L2241" s="81">
        <v>31.19</v>
      </c>
      <c r="M2241" s="82"/>
      <c r="N2241" s="83"/>
      <c r="O2241" s="82"/>
      <c r="P2241" s="84"/>
      <c r="Q2241" s="85"/>
      <c r="R2241" s="82"/>
      <c r="S2241" s="82"/>
      <c r="T2241" s="82"/>
      <c r="U2241" s="119" t="s">
        <v>2908</v>
      </c>
      <c r="V2241" s="82"/>
      <c r="W2241" s="82"/>
      <c r="X2241" s="80"/>
      <c r="Y2241" s="79"/>
      <c r="Z2241" s="79"/>
      <c r="AB2241" s="24" t="s">
        <v>294</v>
      </c>
    </row>
    <row r="2242" spans="6:28" s="71" customFormat="1" outlineLevel="4">
      <c r="F2242" s="17">
        <v>1024</v>
      </c>
      <c r="G2242" s="18" t="s">
        <v>2929</v>
      </c>
      <c r="H2242" s="72" t="s">
        <v>1750</v>
      </c>
      <c r="I2242" s="72"/>
      <c r="J2242" s="73" t="s">
        <v>1345</v>
      </c>
      <c r="K2242" s="18" t="s">
        <v>2935</v>
      </c>
      <c r="L2242" s="74">
        <v>115.02</v>
      </c>
      <c r="M2242" s="21">
        <v>0</v>
      </c>
      <c r="N2242" s="74">
        <f>L2242*(1+M2242/100)</f>
        <v>115.02</v>
      </c>
      <c r="O2242" s="145"/>
      <c r="P2242" s="22">
        <f>N2242*O2242</f>
        <v>0</v>
      </c>
      <c r="Q2242" s="75">
        <v>1E-3</v>
      </c>
      <c r="R2242" s="76">
        <f>N2242*Q2242</f>
        <v>0.11502</v>
      </c>
      <c r="S2242" s="75">
        <v>3.1E-4</v>
      </c>
      <c r="T2242" s="76">
        <f>N2242*S2242</f>
        <v>3.5656199999999999E-2</v>
      </c>
      <c r="U2242" s="22">
        <v>21</v>
      </c>
      <c r="V2242" s="22">
        <f>P2242*(U2242/100)</f>
        <v>0</v>
      </c>
      <c r="W2242" s="22">
        <f>P2242+V2242</f>
        <v>0</v>
      </c>
      <c r="X2242" s="73"/>
      <c r="Y2242" s="72" t="s">
        <v>3135</v>
      </c>
      <c r="Z2242" s="72" t="s">
        <v>3132</v>
      </c>
      <c r="AA2242" s="143" t="s">
        <v>295</v>
      </c>
      <c r="AB2242" s="24" t="s">
        <v>294</v>
      </c>
    </row>
    <row r="2243" spans="6:28" s="71" customFormat="1" outlineLevel="4">
      <c r="F2243" s="17">
        <v>1025</v>
      </c>
      <c r="G2243" s="18" t="s">
        <v>2929</v>
      </c>
      <c r="H2243" s="72" t="s">
        <v>1752</v>
      </c>
      <c r="I2243" s="72"/>
      <c r="J2243" s="73" t="s">
        <v>1495</v>
      </c>
      <c r="K2243" s="18" t="s">
        <v>2935</v>
      </c>
      <c r="L2243" s="74">
        <v>23.004000000000001</v>
      </c>
      <c r="M2243" s="21"/>
      <c r="N2243" s="74">
        <f>L2243*(1+M2243/100)</f>
        <v>23.004000000000001</v>
      </c>
      <c r="O2243" s="145"/>
      <c r="P2243" s="22">
        <f>N2243*O2243</f>
        <v>0</v>
      </c>
      <c r="Q2243" s="75">
        <v>1.0000000000000001E-5</v>
      </c>
      <c r="R2243" s="76">
        <f>N2243*Q2243</f>
        <v>2.3004000000000004E-4</v>
      </c>
      <c r="S2243" s="75"/>
      <c r="T2243" s="76">
        <f>N2243*S2243</f>
        <v>0</v>
      </c>
      <c r="U2243" s="22">
        <v>21</v>
      </c>
      <c r="V2243" s="22">
        <f>P2243*(U2243/100)</f>
        <v>0</v>
      </c>
      <c r="W2243" s="22">
        <f>P2243+V2243</f>
        <v>0</v>
      </c>
      <c r="X2243" s="73"/>
      <c r="Y2243" s="72" t="s">
        <v>3135</v>
      </c>
      <c r="Z2243" s="72" t="s">
        <v>3132</v>
      </c>
      <c r="AA2243" s="143" t="s">
        <v>295</v>
      </c>
      <c r="AB2243" s="24" t="s">
        <v>294</v>
      </c>
    </row>
    <row r="2244" spans="6:28" s="71" customFormat="1" outlineLevel="4">
      <c r="F2244" s="17">
        <v>1026</v>
      </c>
      <c r="G2244" s="18" t="s">
        <v>2929</v>
      </c>
      <c r="H2244" s="72" t="s">
        <v>1754</v>
      </c>
      <c r="I2244" s="72"/>
      <c r="J2244" s="73" t="s">
        <v>1425</v>
      </c>
      <c r="K2244" s="18" t="s">
        <v>2935</v>
      </c>
      <c r="L2244" s="74">
        <v>115.02</v>
      </c>
      <c r="M2244" s="21">
        <v>0</v>
      </c>
      <c r="N2244" s="74">
        <f>L2244*(1+M2244/100)</f>
        <v>115.02</v>
      </c>
      <c r="O2244" s="145"/>
      <c r="P2244" s="22">
        <f>N2244*O2244</f>
        <v>0</v>
      </c>
      <c r="Q2244" s="75">
        <v>2.0000000000000001E-4</v>
      </c>
      <c r="R2244" s="76">
        <f>N2244*Q2244</f>
        <v>2.3004E-2</v>
      </c>
      <c r="S2244" s="75"/>
      <c r="T2244" s="76">
        <f>N2244*S2244</f>
        <v>0</v>
      </c>
      <c r="U2244" s="22">
        <v>21</v>
      </c>
      <c r="V2244" s="22">
        <f>P2244*(U2244/100)</f>
        <v>0</v>
      </c>
      <c r="W2244" s="22">
        <f>P2244+V2244</f>
        <v>0</v>
      </c>
      <c r="X2244" s="73"/>
      <c r="Y2244" s="72" t="s">
        <v>3135</v>
      </c>
      <c r="Z2244" s="72" t="s">
        <v>3132</v>
      </c>
      <c r="AA2244" s="143" t="s">
        <v>295</v>
      </c>
      <c r="AB2244" s="24" t="s">
        <v>294</v>
      </c>
    </row>
    <row r="2245" spans="6:28" s="71" customFormat="1" outlineLevel="4">
      <c r="F2245" s="17">
        <v>1027</v>
      </c>
      <c r="G2245" s="18" t="s">
        <v>2929</v>
      </c>
      <c r="H2245" s="72" t="s">
        <v>1756</v>
      </c>
      <c r="I2245" s="72"/>
      <c r="J2245" s="73" t="s">
        <v>1578</v>
      </c>
      <c r="K2245" s="18" t="s">
        <v>2935</v>
      </c>
      <c r="L2245" s="74">
        <v>115.02</v>
      </c>
      <c r="M2245" s="21">
        <v>0</v>
      </c>
      <c r="N2245" s="74">
        <f>L2245*(1+M2245/100)</f>
        <v>115.02</v>
      </c>
      <c r="O2245" s="145"/>
      <c r="P2245" s="22">
        <f>N2245*O2245</f>
        <v>0</v>
      </c>
      <c r="Q2245" s="75">
        <v>4.0000000000000002E-4</v>
      </c>
      <c r="R2245" s="76">
        <f>N2245*Q2245</f>
        <v>4.6008E-2</v>
      </c>
      <c r="S2245" s="75"/>
      <c r="T2245" s="76">
        <f>N2245*S2245</f>
        <v>0</v>
      </c>
      <c r="U2245" s="22">
        <v>21</v>
      </c>
      <c r="V2245" s="22">
        <f>P2245*(U2245/100)</f>
        <v>0</v>
      </c>
      <c r="W2245" s="22">
        <f>P2245+V2245</f>
        <v>0</v>
      </c>
      <c r="X2245" s="73"/>
      <c r="Y2245" s="72" t="s">
        <v>3135</v>
      </c>
      <c r="Z2245" s="72" t="s">
        <v>3132</v>
      </c>
      <c r="AA2245" s="143" t="s">
        <v>295</v>
      </c>
      <c r="AB2245" s="24" t="s">
        <v>294</v>
      </c>
    </row>
    <row r="2246" spans="6:28" s="120" customFormat="1" ht="12.75" customHeight="1" outlineLevel="4">
      <c r="F2246" s="121"/>
      <c r="G2246" s="122"/>
      <c r="H2246" s="122"/>
      <c r="I2246" s="122"/>
      <c r="J2246" s="123"/>
      <c r="K2246" s="122"/>
      <c r="L2246" s="124"/>
      <c r="M2246" s="125"/>
      <c r="N2246" s="124"/>
      <c r="O2246" s="125"/>
      <c r="P2246" s="126"/>
      <c r="Q2246" s="127"/>
      <c r="R2246" s="125"/>
      <c r="S2246" s="125"/>
      <c r="T2246" s="125"/>
      <c r="U2246" s="128" t="s">
        <v>2908</v>
      </c>
      <c r="V2246" s="125"/>
      <c r="W2246" s="125"/>
      <c r="X2246" s="125"/>
      <c r="Y2246" s="122"/>
      <c r="Z2246" s="122"/>
      <c r="AB2246" s="24" t="s">
        <v>294</v>
      </c>
    </row>
    <row r="2247" spans="6:28" s="62" customFormat="1" ht="16.5" customHeight="1" outlineLevel="3">
      <c r="F2247" s="63"/>
      <c r="G2247" s="6"/>
      <c r="H2247" s="64"/>
      <c r="I2247" s="64"/>
      <c r="J2247" s="64" t="s">
        <v>1453</v>
      </c>
      <c r="K2247" s="6"/>
      <c r="L2247" s="65"/>
      <c r="M2247" s="66"/>
      <c r="N2247" s="65"/>
      <c r="O2247" s="66"/>
      <c r="P2247" s="67">
        <f>SUBTOTAL(9,P2248:P2255)</f>
        <v>0</v>
      </c>
      <c r="Q2247" s="68"/>
      <c r="R2247" s="69">
        <f>SUBTOTAL(9,R2248:R2255)</f>
        <v>0.16640959999999999</v>
      </c>
      <c r="S2247" s="66"/>
      <c r="T2247" s="69">
        <f>SUBTOTAL(9,T2248:T2255)</f>
        <v>3.2041599999999996E-2</v>
      </c>
      <c r="U2247" s="118" t="s">
        <v>2908</v>
      </c>
      <c r="V2247" s="67">
        <f>SUBTOTAL(9,V2248:V2255)</f>
        <v>0</v>
      </c>
      <c r="W2247" s="67">
        <f>SUBTOTAL(9,W2248:W2255)</f>
        <v>0</v>
      </c>
      <c r="X2247" s="70"/>
      <c r="Y2247" s="26"/>
      <c r="Z2247" s="26"/>
      <c r="AB2247" s="24" t="s">
        <v>294</v>
      </c>
    </row>
    <row r="2248" spans="6:28" s="71" customFormat="1" outlineLevel="4">
      <c r="F2248" s="17">
        <v>1028</v>
      </c>
      <c r="G2248" s="18" t="s">
        <v>2929</v>
      </c>
      <c r="H2248" s="72" t="s">
        <v>1751</v>
      </c>
      <c r="I2248" s="72"/>
      <c r="J2248" s="73" t="s">
        <v>1407</v>
      </c>
      <c r="K2248" s="18" t="s">
        <v>2935</v>
      </c>
      <c r="L2248" s="74">
        <v>103.36</v>
      </c>
      <c r="M2248" s="21">
        <v>0</v>
      </c>
      <c r="N2248" s="74">
        <f>L2248*(1+M2248/100)</f>
        <v>103.36</v>
      </c>
      <c r="O2248" s="145"/>
      <c r="P2248" s="22">
        <f>N2248*O2248</f>
        <v>0</v>
      </c>
      <c r="Q2248" s="75">
        <v>1E-3</v>
      </c>
      <c r="R2248" s="76">
        <f>N2248*Q2248</f>
        <v>0.10336000000000001</v>
      </c>
      <c r="S2248" s="75">
        <v>3.1E-4</v>
      </c>
      <c r="T2248" s="76">
        <f>N2248*S2248</f>
        <v>3.2041599999999996E-2</v>
      </c>
      <c r="U2248" s="22">
        <v>21</v>
      </c>
      <c r="V2248" s="22">
        <f>P2248*(U2248/100)</f>
        <v>0</v>
      </c>
      <c r="W2248" s="22">
        <f>P2248+V2248</f>
        <v>0</v>
      </c>
      <c r="X2248" s="73"/>
      <c r="Y2248" s="72" t="s">
        <v>3135</v>
      </c>
      <c r="Z2248" s="72" t="s">
        <v>3132</v>
      </c>
      <c r="AA2248" s="143" t="s">
        <v>295</v>
      </c>
      <c r="AB2248" s="24" t="s">
        <v>294</v>
      </c>
    </row>
    <row r="2249" spans="6:28" s="77" customFormat="1" outlineLevel="5">
      <c r="F2249" s="78"/>
      <c r="G2249" s="79"/>
      <c r="H2249" s="79"/>
      <c r="I2249" s="79"/>
      <c r="J2249" s="80" t="s">
        <v>2843</v>
      </c>
      <c r="K2249" s="79"/>
      <c r="L2249" s="81">
        <v>39.340000000000003</v>
      </c>
      <c r="M2249" s="82"/>
      <c r="N2249" s="83"/>
      <c r="O2249" s="82"/>
      <c r="P2249" s="84"/>
      <c r="Q2249" s="85"/>
      <c r="R2249" s="82"/>
      <c r="S2249" s="82"/>
      <c r="T2249" s="82"/>
      <c r="U2249" s="119" t="s">
        <v>2908</v>
      </c>
      <c r="V2249" s="82"/>
      <c r="W2249" s="82"/>
      <c r="X2249" s="80"/>
      <c r="Y2249" s="79"/>
      <c r="Z2249" s="79"/>
      <c r="AB2249" s="24" t="s">
        <v>294</v>
      </c>
    </row>
    <row r="2250" spans="6:28" s="77" customFormat="1" outlineLevel="5">
      <c r="F2250" s="78"/>
      <c r="G2250" s="79"/>
      <c r="H2250" s="79"/>
      <c r="I2250" s="79"/>
      <c r="J2250" s="80" t="s">
        <v>2501</v>
      </c>
      <c r="K2250" s="79"/>
      <c r="L2250" s="81">
        <v>64.02</v>
      </c>
      <c r="M2250" s="82"/>
      <c r="N2250" s="83"/>
      <c r="O2250" s="82"/>
      <c r="P2250" s="84"/>
      <c r="Q2250" s="85"/>
      <c r="R2250" s="82"/>
      <c r="S2250" s="82"/>
      <c r="T2250" s="82"/>
      <c r="U2250" s="119" t="s">
        <v>2908</v>
      </c>
      <c r="V2250" s="82"/>
      <c r="W2250" s="82"/>
      <c r="X2250" s="80"/>
      <c r="Y2250" s="79"/>
      <c r="Z2250" s="79"/>
      <c r="AB2250" s="24" t="s">
        <v>294</v>
      </c>
    </row>
    <row r="2251" spans="6:28" s="71" customFormat="1" outlineLevel="4">
      <c r="F2251" s="17">
        <v>1029</v>
      </c>
      <c r="G2251" s="18" t="s">
        <v>2929</v>
      </c>
      <c r="H2251" s="72" t="s">
        <v>1752</v>
      </c>
      <c r="I2251" s="72"/>
      <c r="J2251" s="73" t="s">
        <v>1495</v>
      </c>
      <c r="K2251" s="18" t="s">
        <v>2935</v>
      </c>
      <c r="L2251" s="74">
        <v>103.36</v>
      </c>
      <c r="M2251" s="21">
        <v>0</v>
      </c>
      <c r="N2251" s="74">
        <f>L2251*(1+M2251/100)</f>
        <v>103.36</v>
      </c>
      <c r="O2251" s="145"/>
      <c r="P2251" s="22">
        <f>N2251*O2251</f>
        <v>0</v>
      </c>
      <c r="Q2251" s="75">
        <v>1.0000000000000001E-5</v>
      </c>
      <c r="R2251" s="76">
        <f>N2251*Q2251</f>
        <v>1.0336000000000002E-3</v>
      </c>
      <c r="S2251" s="75"/>
      <c r="T2251" s="76">
        <f>N2251*S2251</f>
        <v>0</v>
      </c>
      <c r="U2251" s="22">
        <v>21</v>
      </c>
      <c r="V2251" s="22">
        <f>P2251*(U2251/100)</f>
        <v>0</v>
      </c>
      <c r="W2251" s="22">
        <f>P2251+V2251</f>
        <v>0</v>
      </c>
      <c r="X2251" s="73"/>
      <c r="Y2251" s="72" t="s">
        <v>3135</v>
      </c>
      <c r="Z2251" s="72" t="s">
        <v>3132</v>
      </c>
      <c r="AA2251" s="143" t="s">
        <v>295</v>
      </c>
      <c r="AB2251" s="24" t="s">
        <v>294</v>
      </c>
    </row>
    <row r="2252" spans="6:28" s="71" customFormat="1" outlineLevel="4">
      <c r="F2252" s="17">
        <v>1030</v>
      </c>
      <c r="G2252" s="18" t="s">
        <v>2929</v>
      </c>
      <c r="H2252" s="72" t="s">
        <v>1754</v>
      </c>
      <c r="I2252" s="72"/>
      <c r="J2252" s="73" t="s">
        <v>1425</v>
      </c>
      <c r="K2252" s="18" t="s">
        <v>2935</v>
      </c>
      <c r="L2252" s="74">
        <v>103.36</v>
      </c>
      <c r="M2252" s="21">
        <v>0</v>
      </c>
      <c r="N2252" s="74">
        <f>L2252*(1+M2252/100)</f>
        <v>103.36</v>
      </c>
      <c r="O2252" s="145"/>
      <c r="P2252" s="22">
        <f>N2252*O2252</f>
        <v>0</v>
      </c>
      <c r="Q2252" s="75">
        <v>2.0000000000000001E-4</v>
      </c>
      <c r="R2252" s="76">
        <f>N2252*Q2252</f>
        <v>2.0671999999999999E-2</v>
      </c>
      <c r="S2252" s="75"/>
      <c r="T2252" s="76">
        <f>N2252*S2252</f>
        <v>0</v>
      </c>
      <c r="U2252" s="22">
        <v>21</v>
      </c>
      <c r="V2252" s="22">
        <f>P2252*(U2252/100)</f>
        <v>0</v>
      </c>
      <c r="W2252" s="22">
        <f>P2252+V2252</f>
        <v>0</v>
      </c>
      <c r="X2252" s="73"/>
      <c r="Y2252" s="72" t="s">
        <v>3135</v>
      </c>
      <c r="Z2252" s="72" t="s">
        <v>3132</v>
      </c>
      <c r="AA2252" s="143" t="s">
        <v>295</v>
      </c>
      <c r="AB2252" s="24" t="s">
        <v>294</v>
      </c>
    </row>
    <row r="2253" spans="6:28" s="71" customFormat="1" outlineLevel="4">
      <c r="F2253" s="17">
        <v>1031</v>
      </c>
      <c r="G2253" s="18" t="s">
        <v>2929</v>
      </c>
      <c r="H2253" s="72" t="s">
        <v>1756</v>
      </c>
      <c r="I2253" s="72"/>
      <c r="J2253" s="73" t="s">
        <v>1578</v>
      </c>
      <c r="K2253" s="18" t="s">
        <v>2935</v>
      </c>
      <c r="L2253" s="74">
        <v>103.36</v>
      </c>
      <c r="M2253" s="21">
        <v>0</v>
      </c>
      <c r="N2253" s="74">
        <f>L2253*(1+M2253/100)</f>
        <v>103.36</v>
      </c>
      <c r="O2253" s="145"/>
      <c r="P2253" s="22">
        <f>N2253*O2253</f>
        <v>0</v>
      </c>
      <c r="Q2253" s="75">
        <v>4.0000000000000002E-4</v>
      </c>
      <c r="R2253" s="76">
        <f>N2253*Q2253</f>
        <v>4.1343999999999999E-2</v>
      </c>
      <c r="S2253" s="75"/>
      <c r="T2253" s="76">
        <f>N2253*S2253</f>
        <v>0</v>
      </c>
      <c r="U2253" s="22">
        <v>21</v>
      </c>
      <c r="V2253" s="22">
        <f>P2253*(U2253/100)</f>
        <v>0</v>
      </c>
      <c r="W2253" s="22">
        <f>P2253+V2253</f>
        <v>0</v>
      </c>
      <c r="X2253" s="73"/>
      <c r="Y2253" s="72" t="s">
        <v>3135</v>
      </c>
      <c r="Z2253" s="72" t="s">
        <v>3132</v>
      </c>
      <c r="AA2253" s="143" t="s">
        <v>295</v>
      </c>
      <c r="AB2253" s="24" t="s">
        <v>294</v>
      </c>
    </row>
    <row r="2254" spans="6:28" s="71" customFormat="1" outlineLevel="4">
      <c r="F2254" s="17">
        <v>1032</v>
      </c>
      <c r="G2254" s="18" t="s">
        <v>2907</v>
      </c>
      <c r="H2254" s="72" t="s">
        <v>2986</v>
      </c>
      <c r="I2254" s="72"/>
      <c r="J2254" s="73" t="s">
        <v>1665</v>
      </c>
      <c r="K2254" s="18" t="s">
        <v>2999</v>
      </c>
      <c r="L2254" s="74">
        <v>10</v>
      </c>
      <c r="M2254" s="21"/>
      <c r="N2254" s="74">
        <f>L2254*(1+M2254/100)</f>
        <v>10</v>
      </c>
      <c r="O2254" s="145"/>
      <c r="P2254" s="22">
        <f>N2254*O2254</f>
        <v>0</v>
      </c>
      <c r="Q2254" s="75"/>
      <c r="R2254" s="76">
        <f>N2254*Q2254</f>
        <v>0</v>
      </c>
      <c r="S2254" s="75"/>
      <c r="T2254" s="76">
        <f>N2254*S2254</f>
        <v>0</v>
      </c>
      <c r="U2254" s="22">
        <v>21</v>
      </c>
      <c r="V2254" s="22">
        <f>P2254*(U2254/100)</f>
        <v>0</v>
      </c>
      <c r="W2254" s="22">
        <f>P2254+V2254</f>
        <v>0</v>
      </c>
      <c r="X2254" s="73"/>
      <c r="Y2254" s="72" t="s">
        <v>3135</v>
      </c>
      <c r="Z2254" s="72" t="s">
        <v>3132</v>
      </c>
      <c r="AA2254" s="143" t="s">
        <v>295</v>
      </c>
      <c r="AB2254" s="24" t="s">
        <v>294</v>
      </c>
    </row>
    <row r="2255" spans="6:28" s="120" customFormat="1" ht="12.75" customHeight="1" outlineLevel="4">
      <c r="F2255" s="121"/>
      <c r="G2255" s="122"/>
      <c r="H2255" s="122"/>
      <c r="I2255" s="122"/>
      <c r="J2255" s="123"/>
      <c r="K2255" s="122"/>
      <c r="L2255" s="124"/>
      <c r="M2255" s="125"/>
      <c r="N2255" s="124"/>
      <c r="O2255" s="125"/>
      <c r="P2255" s="126"/>
      <c r="Q2255" s="127"/>
      <c r="R2255" s="125"/>
      <c r="S2255" s="125"/>
      <c r="T2255" s="125"/>
      <c r="U2255" s="128" t="s">
        <v>2908</v>
      </c>
      <c r="V2255" s="125"/>
      <c r="W2255" s="125"/>
      <c r="X2255" s="125"/>
      <c r="Y2255" s="122"/>
      <c r="Z2255" s="122"/>
      <c r="AB2255" s="24" t="s">
        <v>294</v>
      </c>
    </row>
    <row r="2256" spans="6:28" s="62" customFormat="1" ht="16.5" customHeight="1" outlineLevel="3">
      <c r="F2256" s="63"/>
      <c r="G2256" s="6"/>
      <c r="H2256" s="64"/>
      <c r="I2256" s="64"/>
      <c r="J2256" s="64" t="s">
        <v>1628</v>
      </c>
      <c r="K2256" s="6"/>
      <c r="L2256" s="65"/>
      <c r="M2256" s="66"/>
      <c r="N2256" s="65"/>
      <c r="O2256" s="66"/>
      <c r="P2256" s="67">
        <f>SUBTOTAL(9,P2257:P2264)</f>
        <v>0</v>
      </c>
      <c r="Q2256" s="68"/>
      <c r="R2256" s="69">
        <f>SUBTOTAL(9,R2257:R2264)</f>
        <v>3.3492420000000003</v>
      </c>
      <c r="S2256" s="66"/>
      <c r="T2256" s="69">
        <f>SUBTOTAL(9,T2257:T2264)</f>
        <v>7.3473400000000009</v>
      </c>
      <c r="U2256" s="118" t="s">
        <v>2908</v>
      </c>
      <c r="V2256" s="67">
        <f>SUBTOTAL(9,V2257:V2264)</f>
        <v>0</v>
      </c>
      <c r="W2256" s="67">
        <f>SUBTOTAL(9,W2257:W2264)</f>
        <v>0</v>
      </c>
      <c r="X2256" s="70"/>
      <c r="Y2256" s="26"/>
      <c r="Z2256" s="26"/>
      <c r="AB2256" s="24" t="s">
        <v>294</v>
      </c>
    </row>
    <row r="2257" spans="6:28" s="71" customFormat="1" outlineLevel="4">
      <c r="F2257" s="17">
        <v>1033</v>
      </c>
      <c r="G2257" s="18" t="s">
        <v>2929</v>
      </c>
      <c r="H2257" s="72" t="s">
        <v>4394</v>
      </c>
      <c r="I2257" s="72"/>
      <c r="J2257" s="73" t="s">
        <v>2224</v>
      </c>
      <c r="K2257" s="18" t="s">
        <v>2935</v>
      </c>
      <c r="L2257" s="74">
        <v>95.42</v>
      </c>
      <c r="M2257" s="21">
        <v>0</v>
      </c>
      <c r="N2257" s="74">
        <f>L2257*(1+M2257/100)</f>
        <v>95.42</v>
      </c>
      <c r="O2257" s="145"/>
      <c r="P2257" s="22">
        <f>N2257*O2257</f>
        <v>0</v>
      </c>
      <c r="Q2257" s="75"/>
      <c r="R2257" s="76">
        <f>N2257*Q2257</f>
        <v>0</v>
      </c>
      <c r="S2257" s="75">
        <v>6.3E-2</v>
      </c>
      <c r="T2257" s="76">
        <f>N2257*S2257</f>
        <v>6.0114600000000005</v>
      </c>
      <c r="U2257" s="22">
        <v>21</v>
      </c>
      <c r="V2257" s="22">
        <f>P2257*(U2257/100)</f>
        <v>0</v>
      </c>
      <c r="W2257" s="22">
        <f>P2257+V2257</f>
        <v>0</v>
      </c>
      <c r="X2257" s="73"/>
      <c r="Y2257" s="72" t="s">
        <v>3135</v>
      </c>
      <c r="Z2257" s="72" t="s">
        <v>3132</v>
      </c>
      <c r="AA2257" s="143" t="s">
        <v>296</v>
      </c>
      <c r="AB2257" s="24" t="s">
        <v>294</v>
      </c>
    </row>
    <row r="2258" spans="6:28" s="77" customFormat="1" outlineLevel="5">
      <c r="F2258" s="78"/>
      <c r="G2258" s="79"/>
      <c r="H2258" s="79"/>
      <c r="I2258" s="79"/>
      <c r="J2258" s="80" t="s">
        <v>1269</v>
      </c>
      <c r="K2258" s="79"/>
      <c r="L2258" s="81">
        <v>54.78</v>
      </c>
      <c r="M2258" s="82"/>
      <c r="N2258" s="83"/>
      <c r="O2258" s="82"/>
      <c r="P2258" s="84"/>
      <c r="Q2258" s="85"/>
      <c r="R2258" s="82"/>
      <c r="S2258" s="82"/>
      <c r="T2258" s="82"/>
      <c r="U2258" s="119" t="s">
        <v>2908</v>
      </c>
      <c r="V2258" s="82"/>
      <c r="W2258" s="82"/>
      <c r="X2258" s="80"/>
      <c r="Y2258" s="79"/>
      <c r="Z2258" s="79"/>
      <c r="AB2258" s="24" t="s">
        <v>294</v>
      </c>
    </row>
    <row r="2259" spans="6:28" s="77" customFormat="1" outlineLevel="5">
      <c r="F2259" s="78"/>
      <c r="G2259" s="79"/>
      <c r="H2259" s="79"/>
      <c r="I2259" s="79"/>
      <c r="J2259" s="80" t="s">
        <v>1121</v>
      </c>
      <c r="K2259" s="79"/>
      <c r="L2259" s="81">
        <v>40.64</v>
      </c>
      <c r="M2259" s="82"/>
      <c r="N2259" s="83"/>
      <c r="O2259" s="82"/>
      <c r="P2259" s="84"/>
      <c r="Q2259" s="85"/>
      <c r="R2259" s="82"/>
      <c r="S2259" s="82"/>
      <c r="T2259" s="82"/>
      <c r="U2259" s="119" t="s">
        <v>2908</v>
      </c>
      <c r="V2259" s="82"/>
      <c r="W2259" s="82"/>
      <c r="X2259" s="80"/>
      <c r="Y2259" s="79"/>
      <c r="Z2259" s="79"/>
      <c r="AB2259" s="24" t="s">
        <v>294</v>
      </c>
    </row>
    <row r="2260" spans="6:28" s="71" customFormat="1" outlineLevel="4">
      <c r="F2260" s="17">
        <v>1034</v>
      </c>
      <c r="G2260" s="18" t="s">
        <v>2929</v>
      </c>
      <c r="H2260" s="72" t="s">
        <v>4393</v>
      </c>
      <c r="I2260" s="72"/>
      <c r="J2260" s="73" t="s">
        <v>1382</v>
      </c>
      <c r="K2260" s="18" t="s">
        <v>2935</v>
      </c>
      <c r="L2260" s="74">
        <v>95.42</v>
      </c>
      <c r="M2260" s="21">
        <v>0</v>
      </c>
      <c r="N2260" s="74">
        <f>L2260*(1+M2260/100)</f>
        <v>95.42</v>
      </c>
      <c r="O2260" s="145"/>
      <c r="P2260" s="22">
        <f>N2260*O2260</f>
        <v>0</v>
      </c>
      <c r="Q2260" s="75"/>
      <c r="R2260" s="76">
        <f>N2260*Q2260</f>
        <v>0</v>
      </c>
      <c r="S2260" s="75">
        <v>1.4E-2</v>
      </c>
      <c r="T2260" s="76">
        <f>N2260*S2260</f>
        <v>1.33588</v>
      </c>
      <c r="U2260" s="22">
        <v>21</v>
      </c>
      <c r="V2260" s="22">
        <f>P2260*(U2260/100)</f>
        <v>0</v>
      </c>
      <c r="W2260" s="22">
        <f>P2260+V2260</f>
        <v>0</v>
      </c>
      <c r="X2260" s="73"/>
      <c r="Y2260" s="72" t="s">
        <v>3135</v>
      </c>
      <c r="Z2260" s="72" t="s">
        <v>3132</v>
      </c>
      <c r="AA2260" s="143" t="s">
        <v>296</v>
      </c>
      <c r="AB2260" s="24" t="s">
        <v>294</v>
      </c>
    </row>
    <row r="2261" spans="6:28" s="71" customFormat="1" outlineLevel="4">
      <c r="F2261" s="17">
        <v>1035</v>
      </c>
      <c r="G2261" s="18" t="s">
        <v>2929</v>
      </c>
      <c r="H2261" s="72" t="s">
        <v>4180</v>
      </c>
      <c r="I2261" s="72"/>
      <c r="J2261" s="73" t="s">
        <v>1845</v>
      </c>
      <c r="K2261" s="18" t="s">
        <v>2935</v>
      </c>
      <c r="L2261" s="74">
        <v>95.42</v>
      </c>
      <c r="M2261" s="21">
        <v>0</v>
      </c>
      <c r="N2261" s="74">
        <f>L2261*(1+M2261/100)</f>
        <v>95.42</v>
      </c>
      <c r="O2261" s="145"/>
      <c r="P2261" s="22">
        <f>N2261*O2261</f>
        <v>0</v>
      </c>
      <c r="Q2261" s="75">
        <v>3.4500000000000003E-2</v>
      </c>
      <c r="R2261" s="76">
        <f>N2261*Q2261</f>
        <v>3.2919900000000002</v>
      </c>
      <c r="S2261" s="75"/>
      <c r="T2261" s="76">
        <f>N2261*S2261</f>
        <v>0</v>
      </c>
      <c r="U2261" s="22">
        <v>21</v>
      </c>
      <c r="V2261" s="22">
        <f>P2261*(U2261/100)</f>
        <v>0</v>
      </c>
      <c r="W2261" s="22">
        <f>P2261+V2261</f>
        <v>0</v>
      </c>
      <c r="X2261" s="73"/>
      <c r="Y2261" s="72" t="s">
        <v>3135</v>
      </c>
      <c r="Z2261" s="72" t="s">
        <v>3132</v>
      </c>
      <c r="AA2261" s="143" t="s">
        <v>296</v>
      </c>
      <c r="AB2261" s="24" t="s">
        <v>294</v>
      </c>
    </row>
    <row r="2262" spans="6:28" s="71" customFormat="1" outlineLevel="4">
      <c r="F2262" s="17">
        <v>1036</v>
      </c>
      <c r="G2262" s="18" t="s">
        <v>2929</v>
      </c>
      <c r="H2262" s="72" t="s">
        <v>1754</v>
      </c>
      <c r="I2262" s="72"/>
      <c r="J2262" s="73" t="s">
        <v>1425</v>
      </c>
      <c r="K2262" s="18" t="s">
        <v>2935</v>
      </c>
      <c r="L2262" s="74">
        <v>95.42</v>
      </c>
      <c r="M2262" s="21">
        <v>0</v>
      </c>
      <c r="N2262" s="74">
        <f>L2262*(1+M2262/100)</f>
        <v>95.42</v>
      </c>
      <c r="O2262" s="145"/>
      <c r="P2262" s="22">
        <f>N2262*O2262</f>
        <v>0</v>
      </c>
      <c r="Q2262" s="75">
        <v>2.0000000000000001E-4</v>
      </c>
      <c r="R2262" s="76">
        <f>N2262*Q2262</f>
        <v>1.9084E-2</v>
      </c>
      <c r="S2262" s="75"/>
      <c r="T2262" s="76">
        <f>N2262*S2262</f>
        <v>0</v>
      </c>
      <c r="U2262" s="22">
        <v>21</v>
      </c>
      <c r="V2262" s="22">
        <f>P2262*(U2262/100)</f>
        <v>0</v>
      </c>
      <c r="W2262" s="22">
        <f>P2262+V2262</f>
        <v>0</v>
      </c>
      <c r="X2262" s="73"/>
      <c r="Y2262" s="72" t="s">
        <v>3135</v>
      </c>
      <c r="Z2262" s="72" t="s">
        <v>3132</v>
      </c>
      <c r="AA2262" s="143" t="s">
        <v>295</v>
      </c>
      <c r="AB2262" s="24" t="s">
        <v>294</v>
      </c>
    </row>
    <row r="2263" spans="6:28" s="71" customFormat="1" outlineLevel="4">
      <c r="F2263" s="17">
        <v>1037</v>
      </c>
      <c r="G2263" s="18" t="s">
        <v>2929</v>
      </c>
      <c r="H2263" s="72" t="s">
        <v>1756</v>
      </c>
      <c r="I2263" s="72"/>
      <c r="J2263" s="73" t="s">
        <v>1578</v>
      </c>
      <c r="K2263" s="18" t="s">
        <v>2935</v>
      </c>
      <c r="L2263" s="74">
        <v>95.42</v>
      </c>
      <c r="M2263" s="21">
        <v>0</v>
      </c>
      <c r="N2263" s="74">
        <f>L2263*(1+M2263/100)</f>
        <v>95.42</v>
      </c>
      <c r="O2263" s="145"/>
      <c r="P2263" s="22">
        <f>N2263*O2263</f>
        <v>0</v>
      </c>
      <c r="Q2263" s="75">
        <v>4.0000000000000002E-4</v>
      </c>
      <c r="R2263" s="76">
        <f>N2263*Q2263</f>
        <v>3.8168000000000001E-2</v>
      </c>
      <c r="S2263" s="75"/>
      <c r="T2263" s="76">
        <f>N2263*S2263</f>
        <v>0</v>
      </c>
      <c r="U2263" s="22">
        <v>21</v>
      </c>
      <c r="V2263" s="22">
        <f>P2263*(U2263/100)</f>
        <v>0</v>
      </c>
      <c r="W2263" s="22">
        <f>P2263+V2263</f>
        <v>0</v>
      </c>
      <c r="X2263" s="73"/>
      <c r="Y2263" s="72" t="s">
        <v>3135</v>
      </c>
      <c r="Z2263" s="72" t="s">
        <v>3132</v>
      </c>
      <c r="AA2263" s="143" t="s">
        <v>295</v>
      </c>
      <c r="AB2263" s="24" t="s">
        <v>294</v>
      </c>
    </row>
    <row r="2264" spans="6:28" s="120" customFormat="1" ht="12.75" customHeight="1" outlineLevel="4">
      <c r="F2264" s="121"/>
      <c r="G2264" s="122"/>
      <c r="H2264" s="122"/>
      <c r="I2264" s="122"/>
      <c r="J2264" s="123"/>
      <c r="K2264" s="122"/>
      <c r="L2264" s="124"/>
      <c r="M2264" s="125"/>
      <c r="N2264" s="124"/>
      <c r="O2264" s="125"/>
      <c r="P2264" s="126"/>
      <c r="Q2264" s="127"/>
      <c r="R2264" s="125"/>
      <c r="S2264" s="125"/>
      <c r="T2264" s="125"/>
      <c r="U2264" s="128" t="s">
        <v>2908</v>
      </c>
      <c r="V2264" s="125"/>
      <c r="W2264" s="125"/>
      <c r="X2264" s="125"/>
      <c r="Y2264" s="122"/>
      <c r="Z2264" s="122"/>
      <c r="AB2264" s="24" t="s">
        <v>294</v>
      </c>
    </row>
    <row r="2265" spans="6:28" s="62" customFormat="1" ht="16.5" customHeight="1" outlineLevel="3">
      <c r="F2265" s="63"/>
      <c r="G2265" s="6"/>
      <c r="H2265" s="64"/>
      <c r="I2265" s="64"/>
      <c r="J2265" s="64" t="s">
        <v>2173</v>
      </c>
      <c r="K2265" s="6"/>
      <c r="L2265" s="65"/>
      <c r="M2265" s="66"/>
      <c r="N2265" s="65"/>
      <c r="O2265" s="66"/>
      <c r="P2265" s="67">
        <f>SUBTOTAL(9,P2266:P2271)</f>
        <v>0</v>
      </c>
      <c r="Q2265" s="68"/>
      <c r="R2265" s="69">
        <f>SUBTOTAL(9,R2266:R2271)</f>
        <v>2.9797867000000005</v>
      </c>
      <c r="S2265" s="66"/>
      <c r="T2265" s="69">
        <f>SUBTOTAL(9,T2266:T2271)</f>
        <v>0</v>
      </c>
      <c r="U2265" s="118" t="s">
        <v>2908</v>
      </c>
      <c r="V2265" s="67">
        <f>SUBTOTAL(9,V2266:V2271)</f>
        <v>0</v>
      </c>
      <c r="W2265" s="67">
        <f>SUBTOTAL(9,W2266:W2271)</f>
        <v>0</v>
      </c>
      <c r="X2265" s="70"/>
      <c r="Y2265" s="26"/>
      <c r="Z2265" s="26"/>
      <c r="AB2265" s="24" t="s">
        <v>294</v>
      </c>
    </row>
    <row r="2266" spans="6:28" s="71" customFormat="1" outlineLevel="4">
      <c r="F2266" s="17">
        <v>1038</v>
      </c>
      <c r="G2266" s="18" t="s">
        <v>2929</v>
      </c>
      <c r="H2266" s="72" t="s">
        <v>4395</v>
      </c>
      <c r="I2266" s="72"/>
      <c r="J2266" s="73" t="s">
        <v>1649</v>
      </c>
      <c r="K2266" s="18" t="s">
        <v>2935</v>
      </c>
      <c r="L2266" s="74">
        <v>166.19</v>
      </c>
      <c r="M2266" s="21"/>
      <c r="N2266" s="74">
        <f>L2266*(1+M2266/100)</f>
        <v>166.19</v>
      </c>
      <c r="O2266" s="145"/>
      <c r="P2266" s="22">
        <f>N2266*O2266</f>
        <v>0</v>
      </c>
      <c r="Q2266" s="75"/>
      <c r="R2266" s="76">
        <f>N2266*Q2266</f>
        <v>0</v>
      </c>
      <c r="S2266" s="75"/>
      <c r="T2266" s="76">
        <f>N2266*S2266</f>
        <v>0</v>
      </c>
      <c r="U2266" s="22">
        <v>21</v>
      </c>
      <c r="V2266" s="22">
        <f>P2266*(U2266/100)</f>
        <v>0</v>
      </c>
      <c r="W2266" s="22">
        <f>P2266+V2266</f>
        <v>0</v>
      </c>
      <c r="X2266" s="73"/>
      <c r="Y2266" s="72" t="s">
        <v>3135</v>
      </c>
      <c r="Z2266" s="72" t="s">
        <v>3132</v>
      </c>
      <c r="AA2266" s="143" t="s">
        <v>296</v>
      </c>
      <c r="AB2266" s="24" t="s">
        <v>294</v>
      </c>
    </row>
    <row r="2267" spans="6:28" s="77" customFormat="1" outlineLevel="5">
      <c r="F2267" s="78"/>
      <c r="G2267" s="79"/>
      <c r="H2267" s="79"/>
      <c r="I2267" s="79"/>
      <c r="J2267" s="80" t="s">
        <v>2396</v>
      </c>
      <c r="K2267" s="79"/>
      <c r="L2267" s="81">
        <v>166.19</v>
      </c>
      <c r="M2267" s="82"/>
      <c r="N2267" s="83"/>
      <c r="O2267" s="82"/>
      <c r="P2267" s="84"/>
      <c r="Q2267" s="85"/>
      <c r="R2267" s="82"/>
      <c r="S2267" s="82"/>
      <c r="T2267" s="82"/>
      <c r="U2267" s="119" t="s">
        <v>2908</v>
      </c>
      <c r="V2267" s="82"/>
      <c r="W2267" s="82"/>
      <c r="X2267" s="80"/>
      <c r="Y2267" s="79"/>
      <c r="Z2267" s="79"/>
      <c r="AB2267" s="24" t="s">
        <v>294</v>
      </c>
    </row>
    <row r="2268" spans="6:28" s="71" customFormat="1" outlineLevel="4">
      <c r="F2268" s="17">
        <v>1039</v>
      </c>
      <c r="G2268" s="18" t="s">
        <v>2929</v>
      </c>
      <c r="H2268" s="72" t="s">
        <v>4176</v>
      </c>
      <c r="I2268" s="72"/>
      <c r="J2268" s="73" t="s">
        <v>1619</v>
      </c>
      <c r="K2268" s="18" t="s">
        <v>2935</v>
      </c>
      <c r="L2268" s="74">
        <v>166.19</v>
      </c>
      <c r="M2268" s="21">
        <v>0</v>
      </c>
      <c r="N2268" s="74">
        <f>L2268*(1+M2268/100)</f>
        <v>166.19</v>
      </c>
      <c r="O2268" s="145"/>
      <c r="P2268" s="22">
        <f>N2268*O2268</f>
        <v>0</v>
      </c>
      <c r="Q2268" s="75">
        <v>1.7330000000000002E-2</v>
      </c>
      <c r="R2268" s="76">
        <f>N2268*Q2268</f>
        <v>2.8800727000000004</v>
      </c>
      <c r="S2268" s="75"/>
      <c r="T2268" s="76">
        <f>N2268*S2268</f>
        <v>0</v>
      </c>
      <c r="U2268" s="22">
        <v>21</v>
      </c>
      <c r="V2268" s="22">
        <f>P2268*(U2268/100)</f>
        <v>0</v>
      </c>
      <c r="W2268" s="22">
        <f>P2268+V2268</f>
        <v>0</v>
      </c>
      <c r="X2268" s="73"/>
      <c r="Y2268" s="72" t="s">
        <v>3135</v>
      </c>
      <c r="Z2268" s="72" t="s">
        <v>3132</v>
      </c>
      <c r="AA2268" s="143" t="s">
        <v>296</v>
      </c>
      <c r="AB2268" s="24" t="s">
        <v>294</v>
      </c>
    </row>
    <row r="2269" spans="6:28" s="71" customFormat="1" outlineLevel="4">
      <c r="F2269" s="17">
        <v>1040</v>
      </c>
      <c r="G2269" s="18" t="s">
        <v>2929</v>
      </c>
      <c r="H2269" s="72" t="s">
        <v>1754</v>
      </c>
      <c r="I2269" s="72"/>
      <c r="J2269" s="73" t="s">
        <v>1425</v>
      </c>
      <c r="K2269" s="18" t="s">
        <v>2935</v>
      </c>
      <c r="L2269" s="74">
        <v>166.19</v>
      </c>
      <c r="M2269" s="21">
        <v>0</v>
      </c>
      <c r="N2269" s="74">
        <f>L2269*(1+M2269/100)</f>
        <v>166.19</v>
      </c>
      <c r="O2269" s="145"/>
      <c r="P2269" s="22">
        <f>N2269*O2269</f>
        <v>0</v>
      </c>
      <c r="Q2269" s="75">
        <v>2.0000000000000001E-4</v>
      </c>
      <c r="R2269" s="76">
        <f>N2269*Q2269</f>
        <v>3.3238000000000004E-2</v>
      </c>
      <c r="S2269" s="75"/>
      <c r="T2269" s="76">
        <f>N2269*S2269</f>
        <v>0</v>
      </c>
      <c r="U2269" s="22">
        <v>21</v>
      </c>
      <c r="V2269" s="22">
        <f>P2269*(U2269/100)</f>
        <v>0</v>
      </c>
      <c r="W2269" s="22">
        <f>P2269+V2269</f>
        <v>0</v>
      </c>
      <c r="X2269" s="73"/>
      <c r="Y2269" s="72" t="s">
        <v>3135</v>
      </c>
      <c r="Z2269" s="72" t="s">
        <v>3132</v>
      </c>
      <c r="AA2269" s="143" t="s">
        <v>295</v>
      </c>
      <c r="AB2269" s="24" t="s">
        <v>294</v>
      </c>
    </row>
    <row r="2270" spans="6:28" s="71" customFormat="1" outlineLevel="4">
      <c r="F2270" s="17">
        <v>1041</v>
      </c>
      <c r="G2270" s="18" t="s">
        <v>2929</v>
      </c>
      <c r="H2270" s="72" t="s">
        <v>1756</v>
      </c>
      <c r="I2270" s="72"/>
      <c r="J2270" s="73" t="s">
        <v>1578</v>
      </c>
      <c r="K2270" s="18" t="s">
        <v>2935</v>
      </c>
      <c r="L2270" s="74">
        <v>166.19</v>
      </c>
      <c r="M2270" s="21">
        <v>0</v>
      </c>
      <c r="N2270" s="74">
        <f>L2270*(1+M2270/100)</f>
        <v>166.19</v>
      </c>
      <c r="O2270" s="145"/>
      <c r="P2270" s="22">
        <f>N2270*O2270</f>
        <v>0</v>
      </c>
      <c r="Q2270" s="75">
        <v>4.0000000000000002E-4</v>
      </c>
      <c r="R2270" s="76">
        <f>N2270*Q2270</f>
        <v>6.6476000000000007E-2</v>
      </c>
      <c r="S2270" s="75"/>
      <c r="T2270" s="76">
        <f>N2270*S2270</f>
        <v>0</v>
      </c>
      <c r="U2270" s="22">
        <v>21</v>
      </c>
      <c r="V2270" s="22">
        <f>P2270*(U2270/100)</f>
        <v>0</v>
      </c>
      <c r="W2270" s="22">
        <f>P2270+V2270</f>
        <v>0</v>
      </c>
      <c r="X2270" s="73"/>
      <c r="Y2270" s="72" t="s">
        <v>3135</v>
      </c>
      <c r="Z2270" s="72" t="s">
        <v>3132</v>
      </c>
      <c r="AA2270" s="143" t="s">
        <v>295</v>
      </c>
      <c r="AB2270" s="24" t="s">
        <v>294</v>
      </c>
    </row>
    <row r="2271" spans="6:28" s="120" customFormat="1" ht="12.75" customHeight="1" outlineLevel="4">
      <c r="F2271" s="121"/>
      <c r="G2271" s="122"/>
      <c r="H2271" s="122"/>
      <c r="I2271" s="122"/>
      <c r="J2271" s="123"/>
      <c r="K2271" s="122"/>
      <c r="L2271" s="124"/>
      <c r="M2271" s="125"/>
      <c r="N2271" s="124"/>
      <c r="O2271" s="125"/>
      <c r="P2271" s="126"/>
      <c r="Q2271" s="127"/>
      <c r="R2271" s="125"/>
      <c r="S2271" s="125"/>
      <c r="T2271" s="125"/>
      <c r="U2271" s="128" t="s">
        <v>2908</v>
      </c>
      <c r="V2271" s="125"/>
      <c r="W2271" s="125"/>
      <c r="X2271" s="125"/>
      <c r="Y2271" s="122"/>
      <c r="Z2271" s="122"/>
      <c r="AB2271" s="24" t="s">
        <v>294</v>
      </c>
    </row>
    <row r="2272" spans="6:28" s="120" customFormat="1" ht="12.75" customHeight="1" outlineLevel="3">
      <c r="F2272" s="121"/>
      <c r="G2272" s="122"/>
      <c r="H2272" s="122"/>
      <c r="I2272" s="122"/>
      <c r="J2272" s="123"/>
      <c r="K2272" s="122"/>
      <c r="L2272" s="124"/>
      <c r="M2272" s="125"/>
      <c r="N2272" s="124"/>
      <c r="O2272" s="125"/>
      <c r="P2272" s="126"/>
      <c r="Q2272" s="127"/>
      <c r="R2272" s="125"/>
      <c r="S2272" s="125"/>
      <c r="T2272" s="125"/>
      <c r="U2272" s="128" t="s">
        <v>2908</v>
      </c>
      <c r="V2272" s="125"/>
      <c r="W2272" s="125"/>
      <c r="X2272" s="125"/>
      <c r="Y2272" s="122"/>
      <c r="Z2272" s="122"/>
      <c r="AB2272" s="24" t="s">
        <v>294</v>
      </c>
    </row>
    <row r="2273" spans="6:28" s="51" customFormat="1" ht="18.75" customHeight="1" outlineLevel="2">
      <c r="F2273" s="52"/>
      <c r="G2273" s="53"/>
      <c r="H2273" s="54"/>
      <c r="I2273" s="54"/>
      <c r="J2273" s="54" t="s">
        <v>1946</v>
      </c>
      <c r="K2273" s="53"/>
      <c r="L2273" s="55"/>
      <c r="M2273" s="56"/>
      <c r="N2273" s="55"/>
      <c r="O2273" s="56"/>
      <c r="P2273" s="57">
        <f>SUBTOTAL(9,P2274:P2302)</f>
        <v>0</v>
      </c>
      <c r="Q2273" s="58"/>
      <c r="R2273" s="59">
        <f>SUBTOTAL(9,R2274:R2302)</f>
        <v>1.1570925999999997</v>
      </c>
      <c r="S2273" s="56"/>
      <c r="T2273" s="59">
        <f>SUBTOTAL(9,T2274:T2302)</f>
        <v>2.4661119999999998E-2</v>
      </c>
      <c r="U2273" s="117" t="s">
        <v>2908</v>
      </c>
      <c r="V2273" s="57">
        <f>SUBTOTAL(9,V2274:V2302)</f>
        <v>0</v>
      </c>
      <c r="W2273" s="57">
        <f>SUBTOTAL(9,W2274:W2302)</f>
        <v>0</v>
      </c>
      <c r="X2273" s="60"/>
      <c r="Y2273" s="61"/>
      <c r="Z2273" s="61"/>
      <c r="AB2273" s="24" t="s">
        <v>294</v>
      </c>
    </row>
    <row r="2274" spans="6:28" s="62" customFormat="1" ht="16.5" customHeight="1" outlineLevel="3">
      <c r="F2274" s="63"/>
      <c r="G2274" s="6"/>
      <c r="H2274" s="64"/>
      <c r="I2274" s="64"/>
      <c r="J2274" s="64" t="s">
        <v>1616</v>
      </c>
      <c r="K2274" s="6"/>
      <c r="L2274" s="65"/>
      <c r="M2274" s="66"/>
      <c r="N2274" s="65"/>
      <c r="O2274" s="66"/>
      <c r="P2274" s="67">
        <f>SUBTOTAL(9,P2275:P2282)</f>
        <v>0</v>
      </c>
      <c r="Q2274" s="68"/>
      <c r="R2274" s="69">
        <f>SUBTOTAL(9,R2275:R2282)</f>
        <v>0.9847229999999999</v>
      </c>
      <c r="S2274" s="66"/>
      <c r="T2274" s="69">
        <f>SUBTOTAL(9,T2275:T2282)</f>
        <v>0</v>
      </c>
      <c r="U2274" s="118" t="s">
        <v>2908</v>
      </c>
      <c r="V2274" s="67">
        <f>SUBTOTAL(9,V2275:V2282)</f>
        <v>0</v>
      </c>
      <c r="W2274" s="67">
        <f>SUBTOTAL(9,W2275:W2282)</f>
        <v>0</v>
      </c>
      <c r="X2274" s="70"/>
      <c r="Y2274" s="26"/>
      <c r="Z2274" s="26"/>
      <c r="AB2274" s="24" t="s">
        <v>294</v>
      </c>
    </row>
    <row r="2275" spans="6:28" s="71" customFormat="1" outlineLevel="4">
      <c r="F2275" s="17">
        <v>1042</v>
      </c>
      <c r="G2275" s="18" t="s">
        <v>2929</v>
      </c>
      <c r="H2275" s="72" t="s">
        <v>4173</v>
      </c>
      <c r="I2275" s="72"/>
      <c r="J2275" s="73" t="s">
        <v>795</v>
      </c>
      <c r="K2275" s="18" t="s">
        <v>2935</v>
      </c>
      <c r="L2275" s="74">
        <v>161.42999999999998</v>
      </c>
      <c r="M2275" s="21">
        <v>0</v>
      </c>
      <c r="N2275" s="74">
        <f>L2275*(1+M2275/100)</f>
        <v>161.42999999999998</v>
      </c>
      <c r="O2275" s="145"/>
      <c r="P2275" s="22">
        <f>N2275*O2275</f>
        <v>0</v>
      </c>
      <c r="Q2275" s="75">
        <v>5.7000000000000002E-3</v>
      </c>
      <c r="R2275" s="76">
        <f>N2275*Q2275</f>
        <v>0.92015099999999994</v>
      </c>
      <c r="S2275" s="75"/>
      <c r="T2275" s="76">
        <f>N2275*S2275</f>
        <v>0</v>
      </c>
      <c r="U2275" s="22">
        <v>21</v>
      </c>
      <c r="V2275" s="22">
        <f>P2275*(U2275/100)</f>
        <v>0</v>
      </c>
      <c r="W2275" s="22">
        <f>P2275+V2275</f>
        <v>0</v>
      </c>
      <c r="X2275" s="73"/>
      <c r="Y2275" s="72" t="s">
        <v>3135</v>
      </c>
      <c r="Z2275" s="72" t="s">
        <v>3133</v>
      </c>
      <c r="AA2275" s="143" t="s">
        <v>296</v>
      </c>
      <c r="AB2275" s="24" t="s">
        <v>294</v>
      </c>
    </row>
    <row r="2276" spans="6:28" s="77" customFormat="1" outlineLevel="5">
      <c r="F2276" s="78"/>
      <c r="G2276" s="79"/>
      <c r="H2276" s="79"/>
      <c r="I2276" s="79"/>
      <c r="J2276" s="80" t="s">
        <v>1119</v>
      </c>
      <c r="K2276" s="79"/>
      <c r="L2276" s="81">
        <v>26.31</v>
      </c>
      <c r="M2276" s="82"/>
      <c r="N2276" s="83"/>
      <c r="O2276" s="82"/>
      <c r="P2276" s="84"/>
      <c r="Q2276" s="85"/>
      <c r="R2276" s="82"/>
      <c r="S2276" s="82"/>
      <c r="T2276" s="82"/>
      <c r="U2276" s="119" t="s">
        <v>2908</v>
      </c>
      <c r="V2276" s="82"/>
      <c r="W2276" s="82"/>
      <c r="X2276" s="80"/>
      <c r="Y2276" s="79"/>
      <c r="Z2276" s="79"/>
      <c r="AB2276" s="24" t="s">
        <v>294</v>
      </c>
    </row>
    <row r="2277" spans="6:28" s="77" customFormat="1" outlineLevel="5">
      <c r="F2277" s="78"/>
      <c r="G2277" s="79"/>
      <c r="H2277" s="79"/>
      <c r="I2277" s="79"/>
      <c r="J2277" s="80" t="s">
        <v>1270</v>
      </c>
      <c r="K2277" s="79"/>
      <c r="L2277" s="81">
        <v>54.87</v>
      </c>
      <c r="M2277" s="82"/>
      <c r="N2277" s="83"/>
      <c r="O2277" s="82"/>
      <c r="P2277" s="84"/>
      <c r="Q2277" s="85"/>
      <c r="R2277" s="82"/>
      <c r="S2277" s="82"/>
      <c r="T2277" s="82"/>
      <c r="U2277" s="119" t="s">
        <v>2908</v>
      </c>
      <c r="V2277" s="82"/>
      <c r="W2277" s="82"/>
      <c r="X2277" s="80"/>
      <c r="Y2277" s="79"/>
      <c r="Z2277" s="79"/>
      <c r="AB2277" s="24" t="s">
        <v>294</v>
      </c>
    </row>
    <row r="2278" spans="6:28" s="77" customFormat="1" outlineLevel="5">
      <c r="F2278" s="78"/>
      <c r="G2278" s="79"/>
      <c r="H2278" s="79"/>
      <c r="I2278" s="79"/>
      <c r="J2278" s="80" t="s">
        <v>2453</v>
      </c>
      <c r="K2278" s="79"/>
      <c r="L2278" s="81">
        <v>11.44</v>
      </c>
      <c r="M2278" s="82"/>
      <c r="N2278" s="83"/>
      <c r="O2278" s="82"/>
      <c r="P2278" s="84"/>
      <c r="Q2278" s="85"/>
      <c r="R2278" s="82"/>
      <c r="S2278" s="82"/>
      <c r="T2278" s="82"/>
      <c r="U2278" s="119" t="s">
        <v>2908</v>
      </c>
      <c r="V2278" s="82"/>
      <c r="W2278" s="82"/>
      <c r="X2278" s="80"/>
      <c r="Y2278" s="79"/>
      <c r="Z2278" s="79"/>
      <c r="AB2278" s="24" t="s">
        <v>294</v>
      </c>
    </row>
    <row r="2279" spans="6:28" s="77" customFormat="1" outlineLevel="5">
      <c r="F2279" s="78"/>
      <c r="G2279" s="79"/>
      <c r="H2279" s="79"/>
      <c r="I2279" s="79"/>
      <c r="J2279" s="80" t="s">
        <v>2842</v>
      </c>
      <c r="K2279" s="79"/>
      <c r="L2279" s="81">
        <v>27.19</v>
      </c>
      <c r="M2279" s="82"/>
      <c r="N2279" s="83"/>
      <c r="O2279" s="82"/>
      <c r="P2279" s="84"/>
      <c r="Q2279" s="85"/>
      <c r="R2279" s="82"/>
      <c r="S2279" s="82"/>
      <c r="T2279" s="82"/>
      <c r="U2279" s="119" t="s">
        <v>2908</v>
      </c>
      <c r="V2279" s="82"/>
      <c r="W2279" s="82"/>
      <c r="X2279" s="80"/>
      <c r="Y2279" s="79"/>
      <c r="Z2279" s="79"/>
      <c r="AB2279" s="24" t="s">
        <v>294</v>
      </c>
    </row>
    <row r="2280" spans="6:28" s="77" customFormat="1" outlineLevel="5">
      <c r="F2280" s="78"/>
      <c r="G2280" s="79"/>
      <c r="H2280" s="79"/>
      <c r="I2280" s="79"/>
      <c r="J2280" s="80" t="s">
        <v>2500</v>
      </c>
      <c r="K2280" s="79"/>
      <c r="L2280" s="81">
        <v>41.62</v>
      </c>
      <c r="M2280" s="82"/>
      <c r="N2280" s="83"/>
      <c r="O2280" s="82"/>
      <c r="P2280" s="84"/>
      <c r="Q2280" s="85"/>
      <c r="R2280" s="82"/>
      <c r="S2280" s="82"/>
      <c r="T2280" s="82"/>
      <c r="U2280" s="119" t="s">
        <v>2908</v>
      </c>
      <c r="V2280" s="82"/>
      <c r="W2280" s="82"/>
      <c r="X2280" s="80"/>
      <c r="Y2280" s="79"/>
      <c r="Z2280" s="79"/>
      <c r="AB2280" s="24" t="s">
        <v>294</v>
      </c>
    </row>
    <row r="2281" spans="6:28" s="71" customFormat="1" outlineLevel="4">
      <c r="F2281" s="17">
        <v>1043</v>
      </c>
      <c r="G2281" s="18" t="s">
        <v>2929</v>
      </c>
      <c r="H2281" s="72" t="s">
        <v>1758</v>
      </c>
      <c r="I2281" s="72"/>
      <c r="J2281" s="73" t="s">
        <v>169</v>
      </c>
      <c r="K2281" s="18" t="s">
        <v>2935</v>
      </c>
      <c r="L2281" s="74">
        <v>161.42999999999998</v>
      </c>
      <c r="M2281" s="21">
        <v>0</v>
      </c>
      <c r="N2281" s="74">
        <f>L2281*(1+M2281/100)</f>
        <v>161.42999999999998</v>
      </c>
      <c r="O2281" s="145"/>
      <c r="P2281" s="22">
        <f>N2281*O2281</f>
        <v>0</v>
      </c>
      <c r="Q2281" s="75">
        <v>4.0000000000000002E-4</v>
      </c>
      <c r="R2281" s="76">
        <f>N2281*Q2281</f>
        <v>6.4571999999999991E-2</v>
      </c>
      <c r="S2281" s="75"/>
      <c r="T2281" s="76">
        <f>N2281*S2281</f>
        <v>0</v>
      </c>
      <c r="U2281" s="22">
        <v>21</v>
      </c>
      <c r="V2281" s="22">
        <f>P2281*(U2281/100)</f>
        <v>0</v>
      </c>
      <c r="W2281" s="22">
        <f>P2281+V2281</f>
        <v>0</v>
      </c>
      <c r="X2281" s="73"/>
      <c r="Y2281" s="72" t="s">
        <v>3135</v>
      </c>
      <c r="Z2281" s="72" t="s">
        <v>3133</v>
      </c>
      <c r="AA2281" s="143" t="s">
        <v>295</v>
      </c>
      <c r="AB2281" s="24" t="s">
        <v>294</v>
      </c>
    </row>
    <row r="2282" spans="6:28" s="120" customFormat="1" ht="12.75" customHeight="1" outlineLevel="4">
      <c r="F2282" s="121"/>
      <c r="G2282" s="122"/>
      <c r="H2282" s="122"/>
      <c r="I2282" s="122"/>
      <c r="J2282" s="123"/>
      <c r="K2282" s="122"/>
      <c r="L2282" s="124"/>
      <c r="M2282" s="125"/>
      <c r="N2282" s="124"/>
      <c r="O2282" s="125"/>
      <c r="P2282" s="126"/>
      <c r="Q2282" s="127"/>
      <c r="R2282" s="125"/>
      <c r="S2282" s="125"/>
      <c r="T2282" s="125"/>
      <c r="U2282" s="128" t="s">
        <v>2908</v>
      </c>
      <c r="V2282" s="125"/>
      <c r="W2282" s="125"/>
      <c r="X2282" s="125"/>
      <c r="Y2282" s="122"/>
      <c r="Z2282" s="122"/>
      <c r="AB2282" s="24" t="s">
        <v>294</v>
      </c>
    </row>
    <row r="2283" spans="6:28" s="62" customFormat="1" ht="16.5" customHeight="1" outlineLevel="3">
      <c r="F2283" s="63"/>
      <c r="G2283" s="6"/>
      <c r="H2283" s="64"/>
      <c r="I2283" s="64"/>
      <c r="J2283" s="64" t="s">
        <v>2895</v>
      </c>
      <c r="K2283" s="6"/>
      <c r="L2283" s="65"/>
      <c r="M2283" s="66"/>
      <c r="N2283" s="65"/>
      <c r="O2283" s="66"/>
      <c r="P2283" s="67">
        <f>SUBTOTAL(9,P2284:P2292)</f>
        <v>0</v>
      </c>
      <c r="Q2283" s="68"/>
      <c r="R2283" s="69">
        <f>SUBTOTAL(9,R2284:R2292)</f>
        <v>7.3515600000000014E-2</v>
      </c>
      <c r="S2283" s="66"/>
      <c r="T2283" s="69">
        <f>SUBTOTAL(9,T2284:T2292)</f>
        <v>5.6271200000000002E-3</v>
      </c>
      <c r="U2283" s="118" t="s">
        <v>2908</v>
      </c>
      <c r="V2283" s="67">
        <f>SUBTOTAL(9,V2284:V2292)</f>
        <v>0</v>
      </c>
      <c r="W2283" s="67">
        <f>SUBTOTAL(9,W2284:W2292)</f>
        <v>0</v>
      </c>
      <c r="X2283" s="70"/>
      <c r="Y2283" s="26"/>
      <c r="Z2283" s="26"/>
      <c r="AB2283" s="24" t="s">
        <v>294</v>
      </c>
    </row>
    <row r="2284" spans="6:28" s="71" customFormat="1" outlineLevel="4">
      <c r="F2284" s="17">
        <v>1044</v>
      </c>
      <c r="G2284" s="18" t="s">
        <v>2929</v>
      </c>
      <c r="H2284" s="72" t="s">
        <v>1749</v>
      </c>
      <c r="I2284" s="72"/>
      <c r="J2284" s="73" t="s">
        <v>2076</v>
      </c>
      <c r="K2284" s="18" t="s">
        <v>2935</v>
      </c>
      <c r="L2284" s="74">
        <v>90.760000000000019</v>
      </c>
      <c r="M2284" s="21"/>
      <c r="N2284" s="74">
        <f>L2284*(1+M2284/100)</f>
        <v>90.760000000000019</v>
      </c>
      <c r="O2284" s="145"/>
      <c r="P2284" s="22">
        <f>N2284*O2284</f>
        <v>0</v>
      </c>
      <c r="Q2284" s="75"/>
      <c r="R2284" s="76">
        <f>N2284*Q2284</f>
        <v>0</v>
      </c>
      <c r="S2284" s="75"/>
      <c r="T2284" s="76">
        <f>N2284*S2284</f>
        <v>0</v>
      </c>
      <c r="U2284" s="22">
        <v>21</v>
      </c>
      <c r="V2284" s="22">
        <f>P2284*(U2284/100)</f>
        <v>0</v>
      </c>
      <c r="W2284" s="22">
        <f>P2284+V2284</f>
        <v>0</v>
      </c>
      <c r="X2284" s="73"/>
      <c r="Y2284" s="72" t="s">
        <v>3135</v>
      </c>
      <c r="Z2284" s="72" t="s">
        <v>3133</v>
      </c>
      <c r="AA2284" s="143" t="s">
        <v>295</v>
      </c>
      <c r="AB2284" s="24" t="s">
        <v>294</v>
      </c>
    </row>
    <row r="2285" spans="6:28" s="77" customFormat="1" outlineLevel="5">
      <c r="F2285" s="78"/>
      <c r="G2285" s="79"/>
      <c r="H2285" s="79"/>
      <c r="I2285" s="79"/>
      <c r="J2285" s="80" t="s">
        <v>1118</v>
      </c>
      <c r="K2285" s="79"/>
      <c r="L2285" s="81">
        <v>25.78</v>
      </c>
      <c r="M2285" s="82"/>
      <c r="N2285" s="83"/>
      <c r="O2285" s="82"/>
      <c r="P2285" s="84"/>
      <c r="Q2285" s="85"/>
      <c r="R2285" s="82"/>
      <c r="S2285" s="82"/>
      <c r="T2285" s="82"/>
      <c r="U2285" s="119" t="s">
        <v>2908</v>
      </c>
      <c r="V2285" s="82"/>
      <c r="W2285" s="82"/>
      <c r="X2285" s="80"/>
      <c r="Y2285" s="79"/>
      <c r="Z2285" s="79"/>
      <c r="AB2285" s="24" t="s">
        <v>294</v>
      </c>
    </row>
    <row r="2286" spans="6:28" s="77" customFormat="1" outlineLevel="5">
      <c r="F2286" s="78"/>
      <c r="G2286" s="79"/>
      <c r="H2286" s="79"/>
      <c r="I2286" s="79"/>
      <c r="J2286" s="80" t="s">
        <v>1268</v>
      </c>
      <c r="K2286" s="79"/>
      <c r="L2286" s="81">
        <v>53.77</v>
      </c>
      <c r="M2286" s="82"/>
      <c r="N2286" s="83"/>
      <c r="O2286" s="82"/>
      <c r="P2286" s="84"/>
      <c r="Q2286" s="85"/>
      <c r="R2286" s="82"/>
      <c r="S2286" s="82"/>
      <c r="T2286" s="82"/>
      <c r="U2286" s="119" t="s">
        <v>2908</v>
      </c>
      <c r="V2286" s="82"/>
      <c r="W2286" s="82"/>
      <c r="X2286" s="80"/>
      <c r="Y2286" s="79"/>
      <c r="Z2286" s="79"/>
      <c r="AB2286" s="24" t="s">
        <v>294</v>
      </c>
    </row>
    <row r="2287" spans="6:28" s="77" customFormat="1" outlineLevel="5">
      <c r="F2287" s="78"/>
      <c r="G2287" s="79"/>
      <c r="H2287" s="79"/>
      <c r="I2287" s="79"/>
      <c r="J2287" s="80" t="s">
        <v>2452</v>
      </c>
      <c r="K2287" s="79"/>
      <c r="L2287" s="81">
        <v>11.21</v>
      </c>
      <c r="M2287" s="82"/>
      <c r="N2287" s="83"/>
      <c r="O2287" s="82"/>
      <c r="P2287" s="84"/>
      <c r="Q2287" s="85"/>
      <c r="R2287" s="82"/>
      <c r="S2287" s="82"/>
      <c r="T2287" s="82"/>
      <c r="U2287" s="119" t="s">
        <v>2908</v>
      </c>
      <c r="V2287" s="82"/>
      <c r="W2287" s="82"/>
      <c r="X2287" s="80"/>
      <c r="Y2287" s="79"/>
      <c r="Z2287" s="79"/>
      <c r="AB2287" s="24" t="s">
        <v>294</v>
      </c>
    </row>
    <row r="2288" spans="6:28" s="71" customFormat="1" outlineLevel="4">
      <c r="F2288" s="17">
        <v>1045</v>
      </c>
      <c r="G2288" s="18" t="s">
        <v>2929</v>
      </c>
      <c r="H2288" s="72" t="s">
        <v>1750</v>
      </c>
      <c r="I2288" s="72"/>
      <c r="J2288" s="73" t="s">
        <v>1345</v>
      </c>
      <c r="K2288" s="18" t="s">
        <v>2935</v>
      </c>
      <c r="L2288" s="74">
        <v>18.152000000000001</v>
      </c>
      <c r="M2288" s="21"/>
      <c r="N2288" s="74">
        <f>L2288*(1+M2288/100)</f>
        <v>18.152000000000001</v>
      </c>
      <c r="O2288" s="145"/>
      <c r="P2288" s="22">
        <f>N2288*O2288</f>
        <v>0</v>
      </c>
      <c r="Q2288" s="75">
        <v>1E-3</v>
      </c>
      <c r="R2288" s="76">
        <f>N2288*Q2288</f>
        <v>1.8152000000000001E-2</v>
      </c>
      <c r="S2288" s="75">
        <v>3.1E-4</v>
      </c>
      <c r="T2288" s="76">
        <f>N2288*S2288</f>
        <v>5.6271200000000002E-3</v>
      </c>
      <c r="U2288" s="22">
        <v>21</v>
      </c>
      <c r="V2288" s="22">
        <f>P2288*(U2288/100)</f>
        <v>0</v>
      </c>
      <c r="W2288" s="22">
        <f>P2288+V2288</f>
        <v>0</v>
      </c>
      <c r="X2288" s="73"/>
      <c r="Y2288" s="72" t="s">
        <v>3135</v>
      </c>
      <c r="Z2288" s="72" t="s">
        <v>3133</v>
      </c>
      <c r="AA2288" s="143" t="s">
        <v>295</v>
      </c>
      <c r="AB2288" s="24" t="s">
        <v>294</v>
      </c>
    </row>
    <row r="2289" spans="6:28" s="71" customFormat="1" outlineLevel="4">
      <c r="F2289" s="17">
        <v>1046</v>
      </c>
      <c r="G2289" s="18" t="s">
        <v>2929</v>
      </c>
      <c r="H2289" s="72" t="s">
        <v>1752</v>
      </c>
      <c r="I2289" s="72"/>
      <c r="J2289" s="73" t="s">
        <v>1495</v>
      </c>
      <c r="K2289" s="18" t="s">
        <v>2935</v>
      </c>
      <c r="L2289" s="74">
        <v>90.760000000000019</v>
      </c>
      <c r="M2289" s="21">
        <v>0</v>
      </c>
      <c r="N2289" s="74">
        <f>L2289*(1+M2289/100)</f>
        <v>90.760000000000019</v>
      </c>
      <c r="O2289" s="145"/>
      <c r="P2289" s="22">
        <f>N2289*O2289</f>
        <v>0</v>
      </c>
      <c r="Q2289" s="75">
        <v>1.0000000000000001E-5</v>
      </c>
      <c r="R2289" s="76">
        <f>N2289*Q2289</f>
        <v>9.0760000000000027E-4</v>
      </c>
      <c r="S2289" s="75"/>
      <c r="T2289" s="76">
        <f>N2289*S2289</f>
        <v>0</v>
      </c>
      <c r="U2289" s="22">
        <v>21</v>
      </c>
      <c r="V2289" s="22">
        <f>P2289*(U2289/100)</f>
        <v>0</v>
      </c>
      <c r="W2289" s="22">
        <f>P2289+V2289</f>
        <v>0</v>
      </c>
      <c r="X2289" s="73"/>
      <c r="Y2289" s="72" t="s">
        <v>3135</v>
      </c>
      <c r="Z2289" s="72" t="s">
        <v>3133</v>
      </c>
      <c r="AA2289" s="143" t="s">
        <v>295</v>
      </c>
      <c r="AB2289" s="24" t="s">
        <v>294</v>
      </c>
    </row>
    <row r="2290" spans="6:28" s="71" customFormat="1" outlineLevel="4">
      <c r="F2290" s="17">
        <v>1047</v>
      </c>
      <c r="G2290" s="18" t="s">
        <v>2929</v>
      </c>
      <c r="H2290" s="72" t="s">
        <v>1754</v>
      </c>
      <c r="I2290" s="72"/>
      <c r="J2290" s="73" t="s">
        <v>1425</v>
      </c>
      <c r="K2290" s="18" t="s">
        <v>2935</v>
      </c>
      <c r="L2290" s="74">
        <v>90.760000000000019</v>
      </c>
      <c r="M2290" s="21">
        <v>0</v>
      </c>
      <c r="N2290" s="74">
        <f>L2290*(1+M2290/100)</f>
        <v>90.760000000000019</v>
      </c>
      <c r="O2290" s="145"/>
      <c r="P2290" s="22">
        <f>N2290*O2290</f>
        <v>0</v>
      </c>
      <c r="Q2290" s="75">
        <v>2.0000000000000001E-4</v>
      </c>
      <c r="R2290" s="76">
        <f>N2290*Q2290</f>
        <v>1.8152000000000005E-2</v>
      </c>
      <c r="S2290" s="75"/>
      <c r="T2290" s="76">
        <f>N2290*S2290</f>
        <v>0</v>
      </c>
      <c r="U2290" s="22">
        <v>21</v>
      </c>
      <c r="V2290" s="22">
        <f>P2290*(U2290/100)</f>
        <v>0</v>
      </c>
      <c r="W2290" s="22">
        <f>P2290+V2290</f>
        <v>0</v>
      </c>
      <c r="X2290" s="73"/>
      <c r="Y2290" s="72" t="s">
        <v>3135</v>
      </c>
      <c r="Z2290" s="72" t="s">
        <v>3133</v>
      </c>
      <c r="AA2290" s="143" t="s">
        <v>295</v>
      </c>
      <c r="AB2290" s="24" t="s">
        <v>294</v>
      </c>
    </row>
    <row r="2291" spans="6:28" s="71" customFormat="1" outlineLevel="4">
      <c r="F2291" s="17">
        <v>1048</v>
      </c>
      <c r="G2291" s="18" t="s">
        <v>2929</v>
      </c>
      <c r="H2291" s="72" t="s">
        <v>1756</v>
      </c>
      <c r="I2291" s="72"/>
      <c r="J2291" s="73" t="s">
        <v>1578</v>
      </c>
      <c r="K2291" s="18" t="s">
        <v>2935</v>
      </c>
      <c r="L2291" s="74">
        <v>90.760000000000019</v>
      </c>
      <c r="M2291" s="21">
        <v>0</v>
      </c>
      <c r="N2291" s="74">
        <f>L2291*(1+M2291/100)</f>
        <v>90.760000000000019</v>
      </c>
      <c r="O2291" s="145"/>
      <c r="P2291" s="22">
        <f>N2291*O2291</f>
        <v>0</v>
      </c>
      <c r="Q2291" s="75">
        <v>4.0000000000000002E-4</v>
      </c>
      <c r="R2291" s="76">
        <f>N2291*Q2291</f>
        <v>3.630400000000001E-2</v>
      </c>
      <c r="S2291" s="75"/>
      <c r="T2291" s="76">
        <f>N2291*S2291</f>
        <v>0</v>
      </c>
      <c r="U2291" s="22">
        <v>21</v>
      </c>
      <c r="V2291" s="22">
        <f>P2291*(U2291/100)</f>
        <v>0</v>
      </c>
      <c r="W2291" s="22">
        <f>P2291+V2291</f>
        <v>0</v>
      </c>
      <c r="X2291" s="73"/>
      <c r="Y2291" s="72" t="s">
        <v>3135</v>
      </c>
      <c r="Z2291" s="72" t="s">
        <v>3133</v>
      </c>
      <c r="AA2291" s="143" t="s">
        <v>295</v>
      </c>
      <c r="AB2291" s="24" t="s">
        <v>294</v>
      </c>
    </row>
    <row r="2292" spans="6:28" s="120" customFormat="1" ht="12.75" customHeight="1" outlineLevel="4">
      <c r="F2292" s="121"/>
      <c r="G2292" s="122"/>
      <c r="H2292" s="122"/>
      <c r="I2292" s="122"/>
      <c r="J2292" s="123"/>
      <c r="K2292" s="122"/>
      <c r="L2292" s="124"/>
      <c r="M2292" s="125"/>
      <c r="N2292" s="124"/>
      <c r="O2292" s="125"/>
      <c r="P2292" s="126"/>
      <c r="Q2292" s="127"/>
      <c r="R2292" s="125"/>
      <c r="S2292" s="125"/>
      <c r="T2292" s="125"/>
      <c r="U2292" s="128" t="s">
        <v>2908</v>
      </c>
      <c r="V2292" s="125"/>
      <c r="W2292" s="125"/>
      <c r="X2292" s="125"/>
      <c r="Y2292" s="122"/>
      <c r="Z2292" s="122"/>
      <c r="AB2292" s="24" t="s">
        <v>294</v>
      </c>
    </row>
    <row r="2293" spans="6:28" s="62" customFormat="1" ht="16.5" customHeight="1" outlineLevel="3">
      <c r="F2293" s="63"/>
      <c r="G2293" s="6"/>
      <c r="H2293" s="64"/>
      <c r="I2293" s="64"/>
      <c r="J2293" s="64" t="s">
        <v>1454</v>
      </c>
      <c r="K2293" s="6"/>
      <c r="L2293" s="65"/>
      <c r="M2293" s="66"/>
      <c r="N2293" s="65"/>
      <c r="O2293" s="66"/>
      <c r="P2293" s="67">
        <f>SUBTOTAL(9,P2294:P2301)</f>
        <v>0</v>
      </c>
      <c r="Q2293" s="68"/>
      <c r="R2293" s="69">
        <f>SUBTOTAL(9,R2294:R2301)</f>
        <v>9.8854000000000011E-2</v>
      </c>
      <c r="S2293" s="66"/>
      <c r="T2293" s="69">
        <f>SUBTOTAL(9,T2294:T2301)</f>
        <v>1.9033999999999999E-2</v>
      </c>
      <c r="U2293" s="118" t="s">
        <v>2908</v>
      </c>
      <c r="V2293" s="67">
        <f>SUBTOTAL(9,V2294:V2301)</f>
        <v>0</v>
      </c>
      <c r="W2293" s="67">
        <f>SUBTOTAL(9,W2294:W2301)</f>
        <v>0</v>
      </c>
      <c r="X2293" s="70"/>
      <c r="Y2293" s="26"/>
      <c r="Z2293" s="26"/>
      <c r="AB2293" s="24" t="s">
        <v>294</v>
      </c>
    </row>
    <row r="2294" spans="6:28" s="71" customFormat="1" outlineLevel="4">
      <c r="F2294" s="17">
        <v>1049</v>
      </c>
      <c r="G2294" s="18" t="s">
        <v>2929</v>
      </c>
      <c r="H2294" s="72" t="s">
        <v>1751</v>
      </c>
      <c r="I2294" s="72"/>
      <c r="J2294" s="73" t="s">
        <v>1407</v>
      </c>
      <c r="K2294" s="18" t="s">
        <v>2935</v>
      </c>
      <c r="L2294" s="74">
        <v>61.4</v>
      </c>
      <c r="M2294" s="21"/>
      <c r="N2294" s="74">
        <f>L2294*(1+M2294/100)</f>
        <v>61.4</v>
      </c>
      <c r="O2294" s="145"/>
      <c r="P2294" s="22">
        <f>N2294*O2294</f>
        <v>0</v>
      </c>
      <c r="Q2294" s="75">
        <v>1E-3</v>
      </c>
      <c r="R2294" s="76">
        <f>N2294*Q2294</f>
        <v>6.1400000000000003E-2</v>
      </c>
      <c r="S2294" s="75">
        <v>3.1E-4</v>
      </c>
      <c r="T2294" s="76">
        <f>N2294*S2294</f>
        <v>1.9033999999999999E-2</v>
      </c>
      <c r="U2294" s="22">
        <v>21</v>
      </c>
      <c r="V2294" s="22">
        <f>P2294*(U2294/100)</f>
        <v>0</v>
      </c>
      <c r="W2294" s="22">
        <f>P2294+V2294</f>
        <v>0</v>
      </c>
      <c r="X2294" s="73"/>
      <c r="Y2294" s="72" t="s">
        <v>3135</v>
      </c>
      <c r="Z2294" s="72" t="s">
        <v>3133</v>
      </c>
      <c r="AA2294" s="143" t="s">
        <v>295</v>
      </c>
      <c r="AB2294" s="24" t="s">
        <v>294</v>
      </c>
    </row>
    <row r="2295" spans="6:28" s="77" customFormat="1" outlineLevel="5">
      <c r="F2295" s="78"/>
      <c r="G2295" s="79"/>
      <c r="H2295" s="79"/>
      <c r="I2295" s="79"/>
      <c r="J2295" s="80" t="s">
        <v>2841</v>
      </c>
      <c r="K2295" s="79"/>
      <c r="L2295" s="81">
        <v>23.11</v>
      </c>
      <c r="M2295" s="82"/>
      <c r="N2295" s="83"/>
      <c r="O2295" s="82"/>
      <c r="P2295" s="84"/>
      <c r="Q2295" s="85"/>
      <c r="R2295" s="82"/>
      <c r="S2295" s="82"/>
      <c r="T2295" s="82"/>
      <c r="U2295" s="119" t="s">
        <v>2908</v>
      </c>
      <c r="V2295" s="82"/>
      <c r="W2295" s="82"/>
      <c r="X2295" s="80"/>
      <c r="Y2295" s="79"/>
      <c r="Z2295" s="79"/>
      <c r="AB2295" s="24" t="s">
        <v>294</v>
      </c>
    </row>
    <row r="2296" spans="6:28" s="77" customFormat="1" outlineLevel="5">
      <c r="F2296" s="78"/>
      <c r="G2296" s="79"/>
      <c r="H2296" s="79"/>
      <c r="I2296" s="79"/>
      <c r="J2296" s="80" t="s">
        <v>2499</v>
      </c>
      <c r="K2296" s="79"/>
      <c r="L2296" s="81">
        <v>38.29</v>
      </c>
      <c r="M2296" s="82"/>
      <c r="N2296" s="83"/>
      <c r="O2296" s="82"/>
      <c r="P2296" s="84"/>
      <c r="Q2296" s="85"/>
      <c r="R2296" s="82"/>
      <c r="S2296" s="82"/>
      <c r="T2296" s="82"/>
      <c r="U2296" s="119" t="s">
        <v>2908</v>
      </c>
      <c r="V2296" s="82"/>
      <c r="W2296" s="82"/>
      <c r="X2296" s="80"/>
      <c r="Y2296" s="79"/>
      <c r="Z2296" s="79"/>
      <c r="AB2296" s="24" t="s">
        <v>294</v>
      </c>
    </row>
    <row r="2297" spans="6:28" s="71" customFormat="1" outlineLevel="4">
      <c r="F2297" s="17">
        <v>1050</v>
      </c>
      <c r="G2297" s="18" t="s">
        <v>2929</v>
      </c>
      <c r="H2297" s="72" t="s">
        <v>1752</v>
      </c>
      <c r="I2297" s="72"/>
      <c r="J2297" s="73" t="s">
        <v>1495</v>
      </c>
      <c r="K2297" s="18" t="s">
        <v>2935</v>
      </c>
      <c r="L2297" s="74">
        <v>61.4</v>
      </c>
      <c r="M2297" s="21">
        <v>0</v>
      </c>
      <c r="N2297" s="74">
        <f>L2297*(1+M2297/100)</f>
        <v>61.4</v>
      </c>
      <c r="O2297" s="145"/>
      <c r="P2297" s="22">
        <f>N2297*O2297</f>
        <v>0</v>
      </c>
      <c r="Q2297" s="75">
        <v>1.0000000000000001E-5</v>
      </c>
      <c r="R2297" s="76">
        <f>N2297*Q2297</f>
        <v>6.1400000000000007E-4</v>
      </c>
      <c r="S2297" s="75"/>
      <c r="T2297" s="76">
        <f>N2297*S2297</f>
        <v>0</v>
      </c>
      <c r="U2297" s="22">
        <v>21</v>
      </c>
      <c r="V2297" s="22">
        <f>P2297*(U2297/100)</f>
        <v>0</v>
      </c>
      <c r="W2297" s="22">
        <f>P2297+V2297</f>
        <v>0</v>
      </c>
      <c r="X2297" s="73"/>
      <c r="Y2297" s="72" t="s">
        <v>3135</v>
      </c>
      <c r="Z2297" s="72" t="s">
        <v>3133</v>
      </c>
      <c r="AA2297" s="143" t="s">
        <v>295</v>
      </c>
      <c r="AB2297" s="24" t="s">
        <v>294</v>
      </c>
    </row>
    <row r="2298" spans="6:28" s="71" customFormat="1" outlineLevel="4">
      <c r="F2298" s="17">
        <v>1051</v>
      </c>
      <c r="G2298" s="18" t="s">
        <v>2929</v>
      </c>
      <c r="H2298" s="72" t="s">
        <v>1754</v>
      </c>
      <c r="I2298" s="72"/>
      <c r="J2298" s="73" t="s">
        <v>1425</v>
      </c>
      <c r="K2298" s="18" t="s">
        <v>2935</v>
      </c>
      <c r="L2298" s="74">
        <v>61.4</v>
      </c>
      <c r="M2298" s="21">
        <v>0</v>
      </c>
      <c r="N2298" s="74">
        <f>L2298*(1+M2298/100)</f>
        <v>61.4</v>
      </c>
      <c r="O2298" s="145"/>
      <c r="P2298" s="22">
        <f>N2298*O2298</f>
        <v>0</v>
      </c>
      <c r="Q2298" s="75">
        <v>2.0000000000000001E-4</v>
      </c>
      <c r="R2298" s="76">
        <f>N2298*Q2298</f>
        <v>1.2280000000000001E-2</v>
      </c>
      <c r="S2298" s="75"/>
      <c r="T2298" s="76">
        <f>N2298*S2298</f>
        <v>0</v>
      </c>
      <c r="U2298" s="22">
        <v>21</v>
      </c>
      <c r="V2298" s="22">
        <f>P2298*(U2298/100)</f>
        <v>0</v>
      </c>
      <c r="W2298" s="22">
        <f>P2298+V2298</f>
        <v>0</v>
      </c>
      <c r="X2298" s="73"/>
      <c r="Y2298" s="72" t="s">
        <v>3135</v>
      </c>
      <c r="Z2298" s="72" t="s">
        <v>3133</v>
      </c>
      <c r="AA2298" s="143" t="s">
        <v>295</v>
      </c>
      <c r="AB2298" s="24" t="s">
        <v>294</v>
      </c>
    </row>
    <row r="2299" spans="6:28" s="71" customFormat="1" outlineLevel="4">
      <c r="F2299" s="17">
        <v>1052</v>
      </c>
      <c r="G2299" s="18" t="s">
        <v>2929</v>
      </c>
      <c r="H2299" s="72" t="s">
        <v>1756</v>
      </c>
      <c r="I2299" s="72"/>
      <c r="J2299" s="73" t="s">
        <v>1578</v>
      </c>
      <c r="K2299" s="18" t="s">
        <v>2935</v>
      </c>
      <c r="L2299" s="74">
        <v>61.4</v>
      </c>
      <c r="M2299" s="21">
        <v>0</v>
      </c>
      <c r="N2299" s="74">
        <f>L2299*(1+M2299/100)</f>
        <v>61.4</v>
      </c>
      <c r="O2299" s="145"/>
      <c r="P2299" s="22">
        <f>N2299*O2299</f>
        <v>0</v>
      </c>
      <c r="Q2299" s="75">
        <v>4.0000000000000002E-4</v>
      </c>
      <c r="R2299" s="76">
        <f>N2299*Q2299</f>
        <v>2.4560000000000002E-2</v>
      </c>
      <c r="S2299" s="75"/>
      <c r="T2299" s="76">
        <f>N2299*S2299</f>
        <v>0</v>
      </c>
      <c r="U2299" s="22">
        <v>21</v>
      </c>
      <c r="V2299" s="22">
        <f>P2299*(U2299/100)</f>
        <v>0</v>
      </c>
      <c r="W2299" s="22">
        <f>P2299+V2299</f>
        <v>0</v>
      </c>
      <c r="X2299" s="73"/>
      <c r="Y2299" s="72" t="s">
        <v>3135</v>
      </c>
      <c r="Z2299" s="72" t="s">
        <v>3133</v>
      </c>
      <c r="AA2299" s="143" t="s">
        <v>295</v>
      </c>
      <c r="AB2299" s="24" t="s">
        <v>294</v>
      </c>
    </row>
    <row r="2300" spans="6:28" s="71" customFormat="1" outlineLevel="4">
      <c r="F2300" s="17">
        <v>1053</v>
      </c>
      <c r="G2300" s="18" t="s">
        <v>2907</v>
      </c>
      <c r="H2300" s="72" t="s">
        <v>2986</v>
      </c>
      <c r="I2300" s="72"/>
      <c r="J2300" s="73" t="s">
        <v>1665</v>
      </c>
      <c r="K2300" s="18" t="s">
        <v>2999</v>
      </c>
      <c r="L2300" s="74">
        <v>10</v>
      </c>
      <c r="M2300" s="21"/>
      <c r="N2300" s="74">
        <f>L2300*(1+M2300/100)</f>
        <v>10</v>
      </c>
      <c r="O2300" s="145"/>
      <c r="P2300" s="22">
        <f>N2300*O2300</f>
        <v>0</v>
      </c>
      <c r="Q2300" s="75"/>
      <c r="R2300" s="76">
        <f>N2300*Q2300</f>
        <v>0</v>
      </c>
      <c r="S2300" s="75"/>
      <c r="T2300" s="76">
        <f>N2300*S2300</f>
        <v>0</v>
      </c>
      <c r="U2300" s="22">
        <v>21</v>
      </c>
      <c r="V2300" s="22">
        <f>P2300*(U2300/100)</f>
        <v>0</v>
      </c>
      <c r="W2300" s="22">
        <f>P2300+V2300</f>
        <v>0</v>
      </c>
      <c r="X2300" s="73"/>
      <c r="Y2300" s="72" t="s">
        <v>3135</v>
      </c>
      <c r="Z2300" s="72" t="s">
        <v>3133</v>
      </c>
      <c r="AA2300" s="143" t="s">
        <v>295</v>
      </c>
      <c r="AB2300" s="24" t="s">
        <v>294</v>
      </c>
    </row>
    <row r="2301" spans="6:28" s="120" customFormat="1" ht="12.75" customHeight="1" outlineLevel="4">
      <c r="F2301" s="121"/>
      <c r="G2301" s="122"/>
      <c r="H2301" s="122"/>
      <c r="I2301" s="122"/>
      <c r="J2301" s="123"/>
      <c r="K2301" s="122"/>
      <c r="L2301" s="124"/>
      <c r="M2301" s="125"/>
      <c r="N2301" s="124"/>
      <c r="O2301" s="125"/>
      <c r="P2301" s="126"/>
      <c r="Q2301" s="127"/>
      <c r="R2301" s="125"/>
      <c r="S2301" s="125"/>
      <c r="T2301" s="125"/>
      <c r="U2301" s="128" t="s">
        <v>2908</v>
      </c>
      <c r="V2301" s="125"/>
      <c r="W2301" s="125"/>
      <c r="X2301" s="125"/>
      <c r="Y2301" s="122"/>
      <c r="Z2301" s="122"/>
      <c r="AB2301" s="24" t="s">
        <v>294</v>
      </c>
    </row>
    <row r="2302" spans="6:28" s="120" customFormat="1" ht="12.75" customHeight="1" outlineLevel="3">
      <c r="F2302" s="121"/>
      <c r="G2302" s="122"/>
      <c r="H2302" s="122"/>
      <c r="I2302" s="122"/>
      <c r="J2302" s="123"/>
      <c r="K2302" s="122"/>
      <c r="L2302" s="124"/>
      <c r="M2302" s="125"/>
      <c r="N2302" s="124"/>
      <c r="O2302" s="125"/>
      <c r="P2302" s="126"/>
      <c r="Q2302" s="127"/>
      <c r="R2302" s="125"/>
      <c r="S2302" s="125"/>
      <c r="T2302" s="125"/>
      <c r="U2302" s="128" t="s">
        <v>2908</v>
      </c>
      <c r="V2302" s="125"/>
      <c r="W2302" s="125"/>
      <c r="X2302" s="125"/>
      <c r="Y2302" s="122"/>
      <c r="Z2302" s="122"/>
      <c r="AB2302" s="24" t="s">
        <v>294</v>
      </c>
    </row>
    <row r="2303" spans="6:28" s="51" customFormat="1" ht="18.75" customHeight="1" outlineLevel="2">
      <c r="F2303" s="52"/>
      <c r="G2303" s="53"/>
      <c r="H2303" s="54"/>
      <c r="I2303" s="54"/>
      <c r="J2303" s="54" t="s">
        <v>4462</v>
      </c>
      <c r="K2303" s="53"/>
      <c r="L2303" s="55"/>
      <c r="M2303" s="56"/>
      <c r="N2303" s="55"/>
      <c r="O2303" s="56"/>
      <c r="P2303" s="57">
        <f>SUBTOTAL(9,P2304:P2314)</f>
        <v>0</v>
      </c>
      <c r="Q2303" s="58"/>
      <c r="R2303" s="59">
        <f>SUBTOTAL(9,R2304:R2314)</f>
        <v>8.4719484000000005</v>
      </c>
      <c r="S2303" s="56"/>
      <c r="T2303" s="59">
        <f>SUBTOTAL(9,T2304:T2314)</f>
        <v>8.5644000000000009</v>
      </c>
      <c r="U2303" s="117" t="s">
        <v>2908</v>
      </c>
      <c r="V2303" s="57">
        <f>SUBTOTAL(9,V2304:V2314)</f>
        <v>0</v>
      </c>
      <c r="W2303" s="57">
        <f>SUBTOTAL(9,W2304:W2314)</f>
        <v>0</v>
      </c>
      <c r="X2303" s="60"/>
      <c r="Y2303" s="61"/>
      <c r="Z2303" s="61"/>
      <c r="AB2303" s="24" t="s">
        <v>294</v>
      </c>
    </row>
    <row r="2304" spans="6:28" s="62" customFormat="1" ht="16.5" customHeight="1" outlineLevel="3">
      <c r="F2304" s="63"/>
      <c r="G2304" s="6"/>
      <c r="H2304" s="64"/>
      <c r="I2304" s="64"/>
      <c r="J2304" s="64" t="s">
        <v>4462</v>
      </c>
      <c r="K2304" s="6"/>
      <c r="L2304" s="65"/>
      <c r="M2304" s="66"/>
      <c r="N2304" s="65"/>
      <c r="O2304" s="66"/>
      <c r="P2304" s="67">
        <f>SUBTOTAL(9,P2305:P2313)</f>
        <v>0</v>
      </c>
      <c r="Q2304" s="68"/>
      <c r="R2304" s="69">
        <f>SUBTOTAL(9,R2305:R2313)</f>
        <v>8.4719484000000005</v>
      </c>
      <c r="S2304" s="66"/>
      <c r="T2304" s="69">
        <f>SUBTOTAL(9,T2305:T2313)</f>
        <v>8.5644000000000009</v>
      </c>
      <c r="U2304" s="118" t="s">
        <v>2908</v>
      </c>
      <c r="V2304" s="67">
        <f>SUBTOTAL(9,V2305:V2313)</f>
        <v>0</v>
      </c>
      <c r="W2304" s="67">
        <f>SUBTOTAL(9,W2305:W2313)</f>
        <v>0</v>
      </c>
      <c r="X2304" s="70"/>
      <c r="Y2304" s="26"/>
      <c r="Z2304" s="26"/>
      <c r="AB2304" s="24" t="s">
        <v>294</v>
      </c>
    </row>
    <row r="2305" spans="6:28" s="71" customFormat="1" ht="24" outlineLevel="4">
      <c r="F2305" s="17">
        <v>1054</v>
      </c>
      <c r="G2305" s="18" t="s">
        <v>2929</v>
      </c>
      <c r="H2305" s="72" t="s">
        <v>4375</v>
      </c>
      <c r="I2305" s="72"/>
      <c r="J2305" s="73" t="s">
        <v>1075</v>
      </c>
      <c r="K2305" s="18" t="s">
        <v>2936</v>
      </c>
      <c r="L2305" s="74">
        <v>1.0980000000000001</v>
      </c>
      <c r="M2305" s="21"/>
      <c r="N2305" s="74">
        <f>L2305*(1+M2305/100)</f>
        <v>1.0980000000000001</v>
      </c>
      <c r="O2305" s="145"/>
      <c r="P2305" s="22">
        <f>N2305*O2305</f>
        <v>0</v>
      </c>
      <c r="Q2305" s="75"/>
      <c r="R2305" s="76">
        <f>N2305*Q2305</f>
        <v>0</v>
      </c>
      <c r="S2305" s="75">
        <v>2.2000000000000002</v>
      </c>
      <c r="T2305" s="76">
        <f>N2305*S2305</f>
        <v>2.4156000000000004</v>
      </c>
      <c r="U2305" s="22">
        <v>21</v>
      </c>
      <c r="V2305" s="22">
        <f>P2305*(U2305/100)</f>
        <v>0</v>
      </c>
      <c r="W2305" s="22">
        <f>P2305+V2305</f>
        <v>0</v>
      </c>
      <c r="X2305" s="73"/>
      <c r="Y2305" s="72" t="s">
        <v>3135</v>
      </c>
      <c r="Z2305" s="72" t="s">
        <v>2975</v>
      </c>
      <c r="AA2305" s="143" t="s">
        <v>296</v>
      </c>
      <c r="AB2305" s="24" t="s">
        <v>294</v>
      </c>
    </row>
    <row r="2306" spans="6:28" s="77" customFormat="1" outlineLevel="5">
      <c r="F2306" s="78"/>
      <c r="G2306" s="79"/>
      <c r="H2306" s="79"/>
      <c r="I2306" s="79"/>
      <c r="J2306" s="80" t="s">
        <v>1918</v>
      </c>
      <c r="K2306" s="79"/>
      <c r="L2306" s="81">
        <v>1.0980000000000001</v>
      </c>
      <c r="M2306" s="82"/>
      <c r="N2306" s="83"/>
      <c r="O2306" s="82"/>
      <c r="P2306" s="84"/>
      <c r="Q2306" s="85"/>
      <c r="R2306" s="82"/>
      <c r="S2306" s="82"/>
      <c r="T2306" s="82"/>
      <c r="U2306" s="119" t="s">
        <v>2908</v>
      </c>
      <c r="V2306" s="82"/>
      <c r="W2306" s="82"/>
      <c r="X2306" s="80"/>
      <c r="Y2306" s="79"/>
      <c r="Z2306" s="79"/>
      <c r="AB2306" s="24" t="s">
        <v>294</v>
      </c>
    </row>
    <row r="2307" spans="6:28" s="71" customFormat="1" outlineLevel="4">
      <c r="F2307" s="17">
        <v>1055</v>
      </c>
      <c r="G2307" s="18" t="s">
        <v>2929</v>
      </c>
      <c r="H2307" s="72" t="s">
        <v>4381</v>
      </c>
      <c r="I2307" s="72"/>
      <c r="J2307" s="73" t="s">
        <v>1645</v>
      </c>
      <c r="K2307" s="18" t="s">
        <v>2936</v>
      </c>
      <c r="L2307" s="74">
        <v>4.3920000000000003</v>
      </c>
      <c r="M2307" s="21"/>
      <c r="N2307" s="74">
        <f>L2307*(1+M2307/100)</f>
        <v>4.3920000000000003</v>
      </c>
      <c r="O2307" s="145"/>
      <c r="P2307" s="22">
        <f>N2307*O2307</f>
        <v>0</v>
      </c>
      <c r="Q2307" s="75"/>
      <c r="R2307" s="76">
        <f>N2307*Q2307</f>
        <v>0</v>
      </c>
      <c r="S2307" s="75">
        <v>1.4</v>
      </c>
      <c r="T2307" s="76">
        <f>N2307*S2307</f>
        <v>6.1488000000000005</v>
      </c>
      <c r="U2307" s="22">
        <v>21</v>
      </c>
      <c r="V2307" s="22">
        <f>P2307*(U2307/100)</f>
        <v>0</v>
      </c>
      <c r="W2307" s="22">
        <f>P2307+V2307</f>
        <v>0</v>
      </c>
      <c r="X2307" s="73"/>
      <c r="Y2307" s="72" t="s">
        <v>3135</v>
      </c>
      <c r="Z2307" s="72" t="s">
        <v>2975</v>
      </c>
      <c r="AA2307" s="143" t="s">
        <v>296</v>
      </c>
      <c r="AB2307" s="24" t="s">
        <v>294</v>
      </c>
    </row>
    <row r="2308" spans="6:28" s="77" customFormat="1" outlineLevel="5">
      <c r="F2308" s="78"/>
      <c r="G2308" s="79"/>
      <c r="H2308" s="79"/>
      <c r="I2308" s="79"/>
      <c r="J2308" s="80" t="s">
        <v>1879</v>
      </c>
      <c r="K2308" s="79"/>
      <c r="L2308" s="81">
        <v>4.3920000000000003</v>
      </c>
      <c r="M2308" s="82"/>
      <c r="N2308" s="83"/>
      <c r="O2308" s="82"/>
      <c r="P2308" s="84"/>
      <c r="Q2308" s="85"/>
      <c r="R2308" s="82"/>
      <c r="S2308" s="82"/>
      <c r="T2308" s="82"/>
      <c r="U2308" s="119" t="s">
        <v>2908</v>
      </c>
      <c r="V2308" s="82"/>
      <c r="W2308" s="82"/>
      <c r="X2308" s="80"/>
      <c r="Y2308" s="79"/>
      <c r="Z2308" s="79"/>
      <c r="AB2308" s="24" t="s">
        <v>294</v>
      </c>
    </row>
    <row r="2309" spans="6:28" s="71" customFormat="1" outlineLevel="4">
      <c r="F2309" s="17">
        <v>1056</v>
      </c>
      <c r="G2309" s="18" t="s">
        <v>2929</v>
      </c>
      <c r="H2309" s="72" t="s">
        <v>1720</v>
      </c>
      <c r="I2309" s="72"/>
      <c r="J2309" s="73" t="s">
        <v>1543</v>
      </c>
      <c r="K2309" s="18" t="s">
        <v>2936</v>
      </c>
      <c r="L2309" s="74">
        <v>4.3920000000000003</v>
      </c>
      <c r="M2309" s="21">
        <v>0</v>
      </c>
      <c r="N2309" s="74">
        <f>L2309*(1+M2309/100)</f>
        <v>4.3920000000000003</v>
      </c>
      <c r="O2309" s="145"/>
      <c r="P2309" s="22">
        <f>N2309*O2309</f>
        <v>0</v>
      </c>
      <c r="Q2309" s="75">
        <v>1.44</v>
      </c>
      <c r="R2309" s="76">
        <f>N2309*Q2309</f>
        <v>6.3244800000000003</v>
      </c>
      <c r="S2309" s="75"/>
      <c r="T2309" s="76">
        <f>N2309*S2309</f>
        <v>0</v>
      </c>
      <c r="U2309" s="22">
        <v>21</v>
      </c>
      <c r="V2309" s="22">
        <f>P2309*(U2309/100)</f>
        <v>0</v>
      </c>
      <c r="W2309" s="22">
        <f>P2309+V2309</f>
        <v>0</v>
      </c>
      <c r="X2309" s="73"/>
      <c r="Y2309" s="72" t="s">
        <v>3135</v>
      </c>
      <c r="Z2309" s="72" t="s">
        <v>2975</v>
      </c>
      <c r="AA2309" s="143" t="s">
        <v>295</v>
      </c>
      <c r="AB2309" s="24" t="s">
        <v>294</v>
      </c>
    </row>
    <row r="2310" spans="6:28" s="71" customFormat="1" outlineLevel="4">
      <c r="F2310" s="17">
        <v>1057</v>
      </c>
      <c r="G2310" s="18" t="s">
        <v>2929</v>
      </c>
      <c r="H2310" s="72" t="s">
        <v>4303</v>
      </c>
      <c r="I2310" s="72"/>
      <c r="J2310" s="73" t="s">
        <v>1625</v>
      </c>
      <c r="K2310" s="18" t="s">
        <v>2935</v>
      </c>
      <c r="L2310" s="74">
        <v>21.96</v>
      </c>
      <c r="M2310" s="21">
        <v>0</v>
      </c>
      <c r="N2310" s="74">
        <f>L2310*(1+M2310/100)</f>
        <v>21.96</v>
      </c>
      <c r="O2310" s="145"/>
      <c r="P2310" s="22">
        <f>N2310*O2310</f>
        <v>0</v>
      </c>
      <c r="Q2310" s="75">
        <v>3.8789999999999998E-2</v>
      </c>
      <c r="R2310" s="76">
        <f>N2310*Q2310</f>
        <v>0.85182840000000004</v>
      </c>
      <c r="S2310" s="75"/>
      <c r="T2310" s="76">
        <f>N2310*S2310</f>
        <v>0</v>
      </c>
      <c r="U2310" s="22">
        <v>21</v>
      </c>
      <c r="V2310" s="22">
        <f>P2310*(U2310/100)</f>
        <v>0</v>
      </c>
      <c r="W2310" s="22">
        <f>P2310+V2310</f>
        <v>0</v>
      </c>
      <c r="X2310" s="73"/>
      <c r="Y2310" s="72" t="s">
        <v>3135</v>
      </c>
      <c r="Z2310" s="72" t="s">
        <v>2975</v>
      </c>
      <c r="AA2310" s="143" t="s">
        <v>296</v>
      </c>
      <c r="AB2310" s="24" t="s">
        <v>294</v>
      </c>
    </row>
    <row r="2311" spans="6:28" s="77" customFormat="1" outlineLevel="5">
      <c r="F2311" s="78"/>
      <c r="G2311" s="79"/>
      <c r="H2311" s="79"/>
      <c r="I2311" s="79"/>
      <c r="J2311" s="80" t="s">
        <v>2680</v>
      </c>
      <c r="K2311" s="79"/>
      <c r="L2311" s="81">
        <v>21.96</v>
      </c>
      <c r="M2311" s="82"/>
      <c r="N2311" s="83"/>
      <c r="O2311" s="82"/>
      <c r="P2311" s="84"/>
      <c r="Q2311" s="85"/>
      <c r="R2311" s="82"/>
      <c r="S2311" s="82"/>
      <c r="T2311" s="82"/>
      <c r="U2311" s="119" t="s">
        <v>2908</v>
      </c>
      <c r="V2311" s="82"/>
      <c r="W2311" s="82"/>
      <c r="X2311" s="80"/>
      <c r="Y2311" s="79"/>
      <c r="Z2311" s="79"/>
      <c r="AB2311" s="24" t="s">
        <v>294</v>
      </c>
    </row>
    <row r="2312" spans="6:28" s="71" customFormat="1" outlineLevel="4">
      <c r="F2312" s="17">
        <v>1058</v>
      </c>
      <c r="G2312" s="18" t="s">
        <v>2906</v>
      </c>
      <c r="H2312" s="72" t="s">
        <v>3716</v>
      </c>
      <c r="I2312" s="72"/>
      <c r="J2312" s="73" t="s">
        <v>2613</v>
      </c>
      <c r="K2312" s="18" t="s">
        <v>3000</v>
      </c>
      <c r="L2312" s="74">
        <v>549</v>
      </c>
      <c r="M2312" s="21">
        <v>0</v>
      </c>
      <c r="N2312" s="74">
        <f>L2312*(1+M2312/100)</f>
        <v>549</v>
      </c>
      <c r="O2312" s="145"/>
      <c r="P2312" s="22">
        <f>N2312*O2312</f>
        <v>0</v>
      </c>
      <c r="Q2312" s="75">
        <v>2.3600000000000001E-3</v>
      </c>
      <c r="R2312" s="76">
        <f>N2312*Q2312</f>
        <v>1.2956400000000001</v>
      </c>
      <c r="S2312" s="75"/>
      <c r="T2312" s="76">
        <f>N2312*S2312</f>
        <v>0</v>
      </c>
      <c r="U2312" s="22">
        <v>21</v>
      </c>
      <c r="V2312" s="22">
        <f>P2312*(U2312/100)</f>
        <v>0</v>
      </c>
      <c r="W2312" s="22">
        <f>P2312+V2312</f>
        <v>0</v>
      </c>
      <c r="X2312" s="73"/>
      <c r="Y2312" s="72" t="s">
        <v>3135</v>
      </c>
      <c r="Z2312" s="72" t="s">
        <v>2975</v>
      </c>
      <c r="AA2312" s="143" t="s">
        <v>296</v>
      </c>
      <c r="AB2312" s="24" t="s">
        <v>294</v>
      </c>
    </row>
    <row r="2313" spans="6:28" s="120" customFormat="1" ht="12.75" customHeight="1" outlineLevel="4">
      <c r="F2313" s="121"/>
      <c r="G2313" s="122"/>
      <c r="H2313" s="122"/>
      <c r="I2313" s="122"/>
      <c r="J2313" s="123"/>
      <c r="K2313" s="122"/>
      <c r="L2313" s="124"/>
      <c r="M2313" s="125"/>
      <c r="N2313" s="124"/>
      <c r="O2313" s="125"/>
      <c r="P2313" s="126"/>
      <c r="Q2313" s="127"/>
      <c r="R2313" s="125"/>
      <c r="S2313" s="125"/>
      <c r="T2313" s="125"/>
      <c r="U2313" s="128" t="s">
        <v>2908</v>
      </c>
      <c r="V2313" s="125"/>
      <c r="W2313" s="125"/>
      <c r="X2313" s="125"/>
      <c r="Y2313" s="122"/>
      <c r="Z2313" s="122"/>
      <c r="AB2313" s="24" t="s">
        <v>294</v>
      </c>
    </row>
    <row r="2314" spans="6:28" s="120" customFormat="1" ht="12.75" customHeight="1" outlineLevel="3">
      <c r="F2314" s="121"/>
      <c r="G2314" s="122"/>
      <c r="H2314" s="122"/>
      <c r="I2314" s="122"/>
      <c r="J2314" s="123"/>
      <c r="K2314" s="122"/>
      <c r="L2314" s="124"/>
      <c r="M2314" s="125"/>
      <c r="N2314" s="124"/>
      <c r="O2314" s="125"/>
      <c r="P2314" s="126"/>
      <c r="Q2314" s="127"/>
      <c r="R2314" s="125"/>
      <c r="S2314" s="125"/>
      <c r="T2314" s="125"/>
      <c r="U2314" s="128" t="s">
        <v>2908</v>
      </c>
      <c r="V2314" s="125"/>
      <c r="W2314" s="125"/>
      <c r="X2314" s="125"/>
      <c r="Y2314" s="122"/>
      <c r="Z2314" s="122"/>
      <c r="AB2314" s="24" t="s">
        <v>294</v>
      </c>
    </row>
    <row r="2315" spans="6:28" s="51" customFormat="1" ht="18.75" customHeight="1" outlineLevel="2">
      <c r="F2315" s="52"/>
      <c r="G2315" s="53"/>
      <c r="H2315" s="54"/>
      <c r="I2315" s="54"/>
      <c r="J2315" s="54" t="s">
        <v>2117</v>
      </c>
      <c r="K2315" s="53"/>
      <c r="L2315" s="55"/>
      <c r="M2315" s="56"/>
      <c r="N2315" s="55"/>
      <c r="O2315" s="56"/>
      <c r="P2315" s="57">
        <f>SUBTOTAL(9,P2316:P2322)</f>
        <v>0</v>
      </c>
      <c r="Q2315" s="58"/>
      <c r="R2315" s="59">
        <f>SUBTOTAL(9,R2316:R2322)</f>
        <v>0</v>
      </c>
      <c r="S2315" s="56"/>
      <c r="T2315" s="59">
        <f>SUBTOTAL(9,T2316:T2322)</f>
        <v>21.456</v>
      </c>
      <c r="U2315" s="117" t="s">
        <v>2908</v>
      </c>
      <c r="V2315" s="57">
        <f>SUBTOTAL(9,V2316:V2322)</f>
        <v>0</v>
      </c>
      <c r="W2315" s="57">
        <f>SUBTOTAL(9,W2316:W2322)</f>
        <v>0</v>
      </c>
      <c r="X2315" s="60"/>
      <c r="Y2315" s="61"/>
      <c r="Z2315" s="61"/>
      <c r="AB2315" s="24" t="s">
        <v>294</v>
      </c>
    </row>
    <row r="2316" spans="6:28" s="62" customFormat="1" ht="16.5" customHeight="1" outlineLevel="3">
      <c r="F2316" s="63"/>
      <c r="G2316" s="6"/>
      <c r="H2316" s="64"/>
      <c r="I2316" s="64"/>
      <c r="J2316" s="64" t="s">
        <v>2014</v>
      </c>
      <c r="K2316" s="6"/>
      <c r="L2316" s="65"/>
      <c r="M2316" s="66"/>
      <c r="N2316" s="65"/>
      <c r="O2316" s="66"/>
      <c r="P2316" s="67">
        <f>SUBTOTAL(9,P2317:P2321)</f>
        <v>0</v>
      </c>
      <c r="Q2316" s="68"/>
      <c r="R2316" s="69">
        <f>SUBTOTAL(9,R2317:R2321)</f>
        <v>0</v>
      </c>
      <c r="S2316" s="66"/>
      <c r="T2316" s="69">
        <f>SUBTOTAL(9,T2317:T2321)</f>
        <v>21.456</v>
      </c>
      <c r="U2316" s="118" t="s">
        <v>2908</v>
      </c>
      <c r="V2316" s="67">
        <f>SUBTOTAL(9,V2317:V2321)</f>
        <v>0</v>
      </c>
      <c r="W2316" s="67">
        <f>SUBTOTAL(9,W2317:W2321)</f>
        <v>0</v>
      </c>
      <c r="X2316" s="70"/>
      <c r="Y2316" s="26"/>
      <c r="Z2316" s="26"/>
      <c r="AB2316" s="24" t="s">
        <v>294</v>
      </c>
    </row>
    <row r="2317" spans="6:28" s="71" customFormat="1" outlineLevel="4">
      <c r="F2317" s="17">
        <v>1059</v>
      </c>
      <c r="G2317" s="18" t="s">
        <v>2929</v>
      </c>
      <c r="H2317" s="72" t="s">
        <v>4369</v>
      </c>
      <c r="I2317" s="72"/>
      <c r="J2317" s="73" t="s">
        <v>848</v>
      </c>
      <c r="K2317" s="18" t="s">
        <v>2936</v>
      </c>
      <c r="L2317" s="74">
        <v>11.92</v>
      </c>
      <c r="M2317" s="21">
        <v>0</v>
      </c>
      <c r="N2317" s="74">
        <f>L2317*(1+M2317/100)</f>
        <v>11.92</v>
      </c>
      <c r="O2317" s="145"/>
      <c r="P2317" s="22">
        <f>N2317*O2317</f>
        <v>0</v>
      </c>
      <c r="Q2317" s="75"/>
      <c r="R2317" s="76">
        <f>N2317*Q2317</f>
        <v>0</v>
      </c>
      <c r="S2317" s="75">
        <v>1.8</v>
      </c>
      <c r="T2317" s="76">
        <f>N2317*S2317</f>
        <v>21.456</v>
      </c>
      <c r="U2317" s="22">
        <v>21</v>
      </c>
      <c r="V2317" s="22">
        <f>P2317*(U2317/100)</f>
        <v>0</v>
      </c>
      <c r="W2317" s="22">
        <f>P2317+V2317</f>
        <v>0</v>
      </c>
      <c r="X2317" s="73"/>
      <c r="Y2317" s="72" t="s">
        <v>3135</v>
      </c>
      <c r="Z2317" s="72" t="s">
        <v>3090</v>
      </c>
      <c r="AA2317" s="143" t="s">
        <v>296</v>
      </c>
      <c r="AB2317" s="24" t="s">
        <v>294</v>
      </c>
    </row>
    <row r="2318" spans="6:28" s="77" customFormat="1" outlineLevel="5">
      <c r="F2318" s="78"/>
      <c r="G2318" s="79"/>
      <c r="H2318" s="79"/>
      <c r="I2318" s="79"/>
      <c r="J2318" s="80" t="s">
        <v>3073</v>
      </c>
      <c r="K2318" s="79"/>
      <c r="L2318" s="81">
        <v>7.62</v>
      </c>
      <c r="M2318" s="82"/>
      <c r="N2318" s="83"/>
      <c r="O2318" s="82"/>
      <c r="P2318" s="84"/>
      <c r="Q2318" s="85"/>
      <c r="R2318" s="82"/>
      <c r="S2318" s="82"/>
      <c r="T2318" s="82"/>
      <c r="U2318" s="119" t="s">
        <v>2908</v>
      </c>
      <c r="V2318" s="82"/>
      <c r="W2318" s="82"/>
      <c r="X2318" s="80"/>
      <c r="Y2318" s="79"/>
      <c r="Z2318" s="79"/>
      <c r="AB2318" s="24" t="s">
        <v>294</v>
      </c>
    </row>
    <row r="2319" spans="6:28" s="77" customFormat="1" outlineLevel="5">
      <c r="F2319" s="78"/>
      <c r="G2319" s="79"/>
      <c r="H2319" s="79"/>
      <c r="I2319" s="79"/>
      <c r="J2319" s="80" t="s">
        <v>3028</v>
      </c>
      <c r="K2319" s="79"/>
      <c r="L2319" s="81">
        <v>1.49</v>
      </c>
      <c r="M2319" s="82"/>
      <c r="N2319" s="83"/>
      <c r="O2319" s="82"/>
      <c r="P2319" s="84"/>
      <c r="Q2319" s="85"/>
      <c r="R2319" s="82"/>
      <c r="S2319" s="82"/>
      <c r="T2319" s="82"/>
      <c r="U2319" s="119" t="s">
        <v>2908</v>
      </c>
      <c r="V2319" s="82"/>
      <c r="W2319" s="82"/>
      <c r="X2319" s="80"/>
      <c r="Y2319" s="79"/>
      <c r="Z2319" s="79"/>
      <c r="AB2319" s="24" t="s">
        <v>294</v>
      </c>
    </row>
    <row r="2320" spans="6:28" s="77" customFormat="1" outlineLevel="5">
      <c r="F2320" s="78"/>
      <c r="G2320" s="79"/>
      <c r="H2320" s="79"/>
      <c r="I2320" s="79"/>
      <c r="J2320" s="80" t="s">
        <v>3044</v>
      </c>
      <c r="K2320" s="79"/>
      <c r="L2320" s="81">
        <v>2.81</v>
      </c>
      <c r="M2320" s="82"/>
      <c r="N2320" s="83"/>
      <c r="O2320" s="82"/>
      <c r="P2320" s="84"/>
      <c r="Q2320" s="85"/>
      <c r="R2320" s="82"/>
      <c r="S2320" s="82"/>
      <c r="T2320" s="82"/>
      <c r="U2320" s="119" t="s">
        <v>2908</v>
      </c>
      <c r="V2320" s="82"/>
      <c r="W2320" s="82"/>
      <c r="X2320" s="80"/>
      <c r="Y2320" s="79"/>
      <c r="Z2320" s="79"/>
      <c r="AB2320" s="24" t="s">
        <v>294</v>
      </c>
    </row>
    <row r="2321" spans="6:28" s="120" customFormat="1" ht="12.75" customHeight="1" outlineLevel="4">
      <c r="F2321" s="121"/>
      <c r="G2321" s="122"/>
      <c r="H2321" s="122"/>
      <c r="I2321" s="122"/>
      <c r="J2321" s="123"/>
      <c r="K2321" s="122"/>
      <c r="L2321" s="124"/>
      <c r="M2321" s="125"/>
      <c r="N2321" s="124"/>
      <c r="O2321" s="125"/>
      <c r="P2321" s="126"/>
      <c r="Q2321" s="127"/>
      <c r="R2321" s="125"/>
      <c r="S2321" s="125"/>
      <c r="T2321" s="125"/>
      <c r="U2321" s="128" t="s">
        <v>2908</v>
      </c>
      <c r="V2321" s="125"/>
      <c r="W2321" s="125"/>
      <c r="X2321" s="125"/>
      <c r="Y2321" s="122"/>
      <c r="Z2321" s="122"/>
      <c r="AB2321" s="24" t="s">
        <v>294</v>
      </c>
    </row>
    <row r="2322" spans="6:28" s="120" customFormat="1" ht="12.75" customHeight="1" outlineLevel="3">
      <c r="F2322" s="121"/>
      <c r="G2322" s="122"/>
      <c r="H2322" s="122"/>
      <c r="I2322" s="122"/>
      <c r="J2322" s="123"/>
      <c r="K2322" s="122"/>
      <c r="L2322" s="124"/>
      <c r="M2322" s="125"/>
      <c r="N2322" s="124"/>
      <c r="O2322" s="125"/>
      <c r="P2322" s="126"/>
      <c r="Q2322" s="127"/>
      <c r="R2322" s="125"/>
      <c r="S2322" s="125"/>
      <c r="T2322" s="125"/>
      <c r="U2322" s="128" t="s">
        <v>2908</v>
      </c>
      <c r="V2322" s="125"/>
      <c r="W2322" s="125"/>
      <c r="X2322" s="125"/>
      <c r="Y2322" s="122"/>
      <c r="Z2322" s="122"/>
      <c r="AB2322" s="24" t="s">
        <v>294</v>
      </c>
    </row>
    <row r="2323" spans="6:28" s="51" customFormat="1" ht="18.75" customHeight="1" outlineLevel="2">
      <c r="F2323" s="52"/>
      <c r="G2323" s="53"/>
      <c r="H2323" s="54"/>
      <c r="I2323" s="54"/>
      <c r="J2323" s="54" t="s">
        <v>2067</v>
      </c>
      <c r="K2323" s="53"/>
      <c r="L2323" s="55"/>
      <c r="M2323" s="56"/>
      <c r="N2323" s="55"/>
      <c r="O2323" s="56"/>
      <c r="P2323" s="57">
        <f>SUBTOTAL(9,P2324:P2338)</f>
        <v>0</v>
      </c>
      <c r="Q2323" s="58"/>
      <c r="R2323" s="59">
        <f>SUBTOTAL(9,R2324:R2338)</f>
        <v>4.8750259000000007</v>
      </c>
      <c r="S2323" s="56"/>
      <c r="T2323" s="59">
        <f>SUBTOTAL(9,T2324:T2338)</f>
        <v>0</v>
      </c>
      <c r="U2323" s="117" t="s">
        <v>2908</v>
      </c>
      <c r="V2323" s="57">
        <f>SUBTOTAL(9,V2324:V2338)</f>
        <v>0</v>
      </c>
      <c r="W2323" s="57">
        <f>SUBTOTAL(9,W2324:W2338)</f>
        <v>0</v>
      </c>
      <c r="X2323" s="60"/>
      <c r="Y2323" s="61"/>
      <c r="Z2323" s="61"/>
      <c r="AB2323" s="24" t="s">
        <v>294</v>
      </c>
    </row>
    <row r="2324" spans="6:28" s="62" customFormat="1" ht="16.5" customHeight="1" outlineLevel="3">
      <c r="F2324" s="63"/>
      <c r="G2324" s="6"/>
      <c r="H2324" s="64"/>
      <c r="I2324" s="64"/>
      <c r="J2324" s="64" t="s">
        <v>1380</v>
      </c>
      <c r="K2324" s="6"/>
      <c r="L2324" s="65"/>
      <c r="M2324" s="66"/>
      <c r="N2324" s="65"/>
      <c r="O2324" s="66"/>
      <c r="P2324" s="67">
        <f>SUBTOTAL(9,P2325:P2330)</f>
        <v>0</v>
      </c>
      <c r="Q2324" s="68"/>
      <c r="R2324" s="69">
        <f>SUBTOTAL(9,R2325:R2330)</f>
        <v>2.9650392000000005</v>
      </c>
      <c r="S2324" s="66"/>
      <c r="T2324" s="69">
        <f>SUBTOTAL(9,T2325:T2330)</f>
        <v>0</v>
      </c>
      <c r="U2324" s="118" t="s">
        <v>2908</v>
      </c>
      <c r="V2324" s="67">
        <f>SUBTOTAL(9,V2325:V2330)</f>
        <v>0</v>
      </c>
      <c r="W2324" s="67">
        <f>SUBTOTAL(9,W2325:W2330)</f>
        <v>0</v>
      </c>
      <c r="X2324" s="70"/>
      <c r="Y2324" s="26"/>
      <c r="Z2324" s="26"/>
      <c r="AB2324" s="24" t="s">
        <v>294</v>
      </c>
    </row>
    <row r="2325" spans="6:28" s="71" customFormat="1" outlineLevel="4">
      <c r="F2325" s="17">
        <v>1060</v>
      </c>
      <c r="G2325" s="18" t="s">
        <v>2929</v>
      </c>
      <c r="H2325" s="72" t="s">
        <v>1756</v>
      </c>
      <c r="I2325" s="72"/>
      <c r="J2325" s="73" t="s">
        <v>1578</v>
      </c>
      <c r="K2325" s="18" t="s">
        <v>2935</v>
      </c>
      <c r="L2325" s="74">
        <v>10.98</v>
      </c>
      <c r="M2325" s="21"/>
      <c r="N2325" s="74">
        <f>L2325*(1+M2325/100)</f>
        <v>10.98</v>
      </c>
      <c r="O2325" s="145"/>
      <c r="P2325" s="22">
        <f>N2325*O2325</f>
        <v>0</v>
      </c>
      <c r="Q2325" s="75">
        <v>4.0000000000000002E-4</v>
      </c>
      <c r="R2325" s="76">
        <f>N2325*Q2325</f>
        <v>4.3920000000000001E-3</v>
      </c>
      <c r="S2325" s="75"/>
      <c r="T2325" s="76">
        <f>N2325*S2325</f>
        <v>0</v>
      </c>
      <c r="U2325" s="22">
        <v>21</v>
      </c>
      <c r="V2325" s="22">
        <f>P2325*(U2325/100)</f>
        <v>0</v>
      </c>
      <c r="W2325" s="22">
        <f>P2325+V2325</f>
        <v>0</v>
      </c>
      <c r="X2325" s="73"/>
      <c r="Y2325" s="72" t="s">
        <v>3135</v>
      </c>
      <c r="Z2325" s="72" t="s">
        <v>3091</v>
      </c>
      <c r="AA2325" s="143" t="s">
        <v>295</v>
      </c>
      <c r="AB2325" s="24" t="s">
        <v>294</v>
      </c>
    </row>
    <row r="2326" spans="6:28" s="71" customFormat="1" outlineLevel="4">
      <c r="F2326" s="17">
        <v>1061</v>
      </c>
      <c r="G2326" s="18" t="s">
        <v>2929</v>
      </c>
      <c r="H2326" s="72" t="s">
        <v>4176</v>
      </c>
      <c r="I2326" s="72"/>
      <c r="J2326" s="73" t="s">
        <v>1619</v>
      </c>
      <c r="K2326" s="18" t="s">
        <v>2935</v>
      </c>
      <c r="L2326" s="74">
        <v>10.98</v>
      </c>
      <c r="M2326" s="21">
        <v>0</v>
      </c>
      <c r="N2326" s="74">
        <f>L2326*(1+M2326/100)</f>
        <v>10.98</v>
      </c>
      <c r="O2326" s="145"/>
      <c r="P2326" s="22">
        <f>N2326*O2326</f>
        <v>0</v>
      </c>
      <c r="Q2326" s="75">
        <v>1.7330000000000002E-2</v>
      </c>
      <c r="R2326" s="76">
        <f>N2326*Q2326</f>
        <v>0.19028340000000002</v>
      </c>
      <c r="S2326" s="75"/>
      <c r="T2326" s="76">
        <f>N2326*S2326</f>
        <v>0</v>
      </c>
      <c r="U2326" s="22">
        <v>21</v>
      </c>
      <c r="V2326" s="22">
        <f>P2326*(U2326/100)</f>
        <v>0</v>
      </c>
      <c r="W2326" s="22">
        <f>P2326+V2326</f>
        <v>0</v>
      </c>
      <c r="X2326" s="73"/>
      <c r="Y2326" s="72" t="s">
        <v>3135</v>
      </c>
      <c r="Z2326" s="72" t="s">
        <v>3091</v>
      </c>
      <c r="AA2326" s="143" t="s">
        <v>296</v>
      </c>
      <c r="AB2326" s="24" t="s">
        <v>294</v>
      </c>
    </row>
    <row r="2327" spans="6:28" s="71" customFormat="1" outlineLevel="4">
      <c r="F2327" s="17">
        <v>1062</v>
      </c>
      <c r="G2327" s="18" t="s">
        <v>2929</v>
      </c>
      <c r="H2327" s="72" t="s">
        <v>1698</v>
      </c>
      <c r="I2327" s="72"/>
      <c r="J2327" s="73" t="s">
        <v>1581</v>
      </c>
      <c r="K2327" s="18" t="s">
        <v>2935</v>
      </c>
      <c r="L2327" s="74">
        <v>10.98</v>
      </c>
      <c r="M2327" s="21">
        <v>0</v>
      </c>
      <c r="N2327" s="74">
        <f>L2327*(1+M2327/100)</f>
        <v>10.98</v>
      </c>
      <c r="O2327" s="145"/>
      <c r="P2327" s="22">
        <f>N2327*O2327</f>
        <v>0</v>
      </c>
      <c r="Q2327" s="75">
        <v>0.23458000000000001</v>
      </c>
      <c r="R2327" s="76">
        <f>N2327*Q2327</f>
        <v>2.5756884000000002</v>
      </c>
      <c r="S2327" s="75"/>
      <c r="T2327" s="76">
        <f>N2327*S2327</f>
        <v>0</v>
      </c>
      <c r="U2327" s="22">
        <v>21</v>
      </c>
      <c r="V2327" s="22">
        <f>P2327*(U2327/100)</f>
        <v>0</v>
      </c>
      <c r="W2327" s="22">
        <f>P2327+V2327</f>
        <v>0</v>
      </c>
      <c r="X2327" s="73"/>
      <c r="Y2327" s="72" t="s">
        <v>3135</v>
      </c>
      <c r="Z2327" s="72" t="s">
        <v>3091</v>
      </c>
      <c r="AA2327" s="143" t="s">
        <v>295</v>
      </c>
      <c r="AB2327" s="24" t="s">
        <v>294</v>
      </c>
    </row>
    <row r="2328" spans="6:28" s="71" customFormat="1" outlineLevel="4">
      <c r="F2328" s="17">
        <v>1063</v>
      </c>
      <c r="G2328" s="18" t="s">
        <v>2929</v>
      </c>
      <c r="H2328" s="72" t="s">
        <v>4176</v>
      </c>
      <c r="I2328" s="72"/>
      <c r="J2328" s="73" t="s">
        <v>1619</v>
      </c>
      <c r="K2328" s="18" t="s">
        <v>2935</v>
      </c>
      <c r="L2328" s="74">
        <v>10.98</v>
      </c>
      <c r="M2328" s="21">
        <v>0</v>
      </c>
      <c r="N2328" s="74">
        <f>L2328*(1+M2328/100)</f>
        <v>10.98</v>
      </c>
      <c r="O2328" s="145"/>
      <c r="P2328" s="22">
        <f>N2328*O2328</f>
        <v>0</v>
      </c>
      <c r="Q2328" s="75">
        <v>1.7330000000000002E-2</v>
      </c>
      <c r="R2328" s="76">
        <f>N2328*Q2328</f>
        <v>0.19028340000000002</v>
      </c>
      <c r="S2328" s="75"/>
      <c r="T2328" s="76">
        <f>N2328*S2328</f>
        <v>0</v>
      </c>
      <c r="U2328" s="22">
        <v>21</v>
      </c>
      <c r="V2328" s="22">
        <f>P2328*(U2328/100)</f>
        <v>0</v>
      </c>
      <c r="W2328" s="22">
        <f>P2328+V2328</f>
        <v>0</v>
      </c>
      <c r="X2328" s="73"/>
      <c r="Y2328" s="72" t="s">
        <v>3135</v>
      </c>
      <c r="Z2328" s="72" t="s">
        <v>3091</v>
      </c>
      <c r="AA2328" s="143" t="s">
        <v>296</v>
      </c>
      <c r="AB2328" s="24" t="s">
        <v>294</v>
      </c>
    </row>
    <row r="2329" spans="6:28" s="71" customFormat="1" outlineLevel="4">
      <c r="F2329" s="17">
        <v>1064</v>
      </c>
      <c r="G2329" s="18" t="s">
        <v>2929</v>
      </c>
      <c r="H2329" s="72" t="s">
        <v>1756</v>
      </c>
      <c r="I2329" s="72"/>
      <c r="J2329" s="73" t="s">
        <v>1578</v>
      </c>
      <c r="K2329" s="18" t="s">
        <v>2935</v>
      </c>
      <c r="L2329" s="74">
        <v>10.98</v>
      </c>
      <c r="M2329" s="21">
        <v>0</v>
      </c>
      <c r="N2329" s="74">
        <f>L2329*(1+M2329/100)</f>
        <v>10.98</v>
      </c>
      <c r="O2329" s="145"/>
      <c r="P2329" s="22">
        <f>N2329*O2329</f>
        <v>0</v>
      </c>
      <c r="Q2329" s="75">
        <v>4.0000000000000002E-4</v>
      </c>
      <c r="R2329" s="76">
        <f>N2329*Q2329</f>
        <v>4.3920000000000001E-3</v>
      </c>
      <c r="S2329" s="75"/>
      <c r="T2329" s="76">
        <f>N2329*S2329</f>
        <v>0</v>
      </c>
      <c r="U2329" s="22">
        <v>21</v>
      </c>
      <c r="V2329" s="22">
        <f>P2329*(U2329/100)</f>
        <v>0</v>
      </c>
      <c r="W2329" s="22">
        <f>P2329+V2329</f>
        <v>0</v>
      </c>
      <c r="X2329" s="73"/>
      <c r="Y2329" s="72" t="s">
        <v>3135</v>
      </c>
      <c r="Z2329" s="72" t="s">
        <v>3091</v>
      </c>
      <c r="AA2329" s="143" t="s">
        <v>295</v>
      </c>
      <c r="AB2329" s="24" t="s">
        <v>294</v>
      </c>
    </row>
    <row r="2330" spans="6:28" s="120" customFormat="1" ht="12.75" customHeight="1" outlineLevel="4">
      <c r="F2330" s="121"/>
      <c r="G2330" s="122"/>
      <c r="H2330" s="122"/>
      <c r="I2330" s="122"/>
      <c r="J2330" s="123"/>
      <c r="K2330" s="122"/>
      <c r="L2330" s="124"/>
      <c r="M2330" s="125"/>
      <c r="N2330" s="124"/>
      <c r="O2330" s="125"/>
      <c r="P2330" s="126"/>
      <c r="Q2330" s="127"/>
      <c r="R2330" s="125"/>
      <c r="S2330" s="125"/>
      <c r="T2330" s="125"/>
      <c r="U2330" s="128" t="s">
        <v>2908</v>
      </c>
      <c r="V2330" s="125"/>
      <c r="W2330" s="125"/>
      <c r="X2330" s="125"/>
      <c r="Y2330" s="122"/>
      <c r="Z2330" s="122"/>
      <c r="AB2330" s="24" t="s">
        <v>294</v>
      </c>
    </row>
    <row r="2331" spans="6:28" s="62" customFormat="1" ht="16.5" customHeight="1" outlineLevel="3">
      <c r="F2331" s="63"/>
      <c r="G2331" s="6"/>
      <c r="H2331" s="64"/>
      <c r="I2331" s="64"/>
      <c r="J2331" s="64" t="s">
        <v>1393</v>
      </c>
      <c r="K2331" s="6"/>
      <c r="L2331" s="65"/>
      <c r="M2331" s="66"/>
      <c r="N2331" s="65"/>
      <c r="O2331" s="66"/>
      <c r="P2331" s="67">
        <f>SUBTOTAL(9,P2332:P2337)</f>
        <v>0</v>
      </c>
      <c r="Q2331" s="68"/>
      <c r="R2331" s="69">
        <f>SUBTOTAL(9,R2332:R2337)</f>
        <v>1.9099867000000001</v>
      </c>
      <c r="S2331" s="66"/>
      <c r="T2331" s="69">
        <f>SUBTOTAL(9,T2332:T2337)</f>
        <v>0</v>
      </c>
      <c r="U2331" s="118" t="s">
        <v>2908</v>
      </c>
      <c r="V2331" s="67">
        <f>SUBTOTAL(9,V2332:V2337)</f>
        <v>0</v>
      </c>
      <c r="W2331" s="67">
        <f>SUBTOTAL(9,W2332:W2337)</f>
        <v>0</v>
      </c>
      <c r="X2331" s="70"/>
      <c r="Y2331" s="26"/>
      <c r="Z2331" s="26"/>
      <c r="AB2331" s="24" t="s">
        <v>294</v>
      </c>
    </row>
    <row r="2332" spans="6:28" s="71" customFormat="1" outlineLevel="4">
      <c r="F2332" s="17">
        <v>1065</v>
      </c>
      <c r="G2332" s="18" t="s">
        <v>2929</v>
      </c>
      <c r="H2332" s="72" t="s">
        <v>1698</v>
      </c>
      <c r="I2332" s="72"/>
      <c r="J2332" s="73" t="s">
        <v>1581</v>
      </c>
      <c r="K2332" s="18" t="s">
        <v>2935</v>
      </c>
      <c r="L2332" s="74">
        <v>7.57</v>
      </c>
      <c r="M2332" s="21">
        <v>0</v>
      </c>
      <c r="N2332" s="74">
        <f>L2332*(1+M2332/100)</f>
        <v>7.57</v>
      </c>
      <c r="O2332" s="145"/>
      <c r="P2332" s="22">
        <f>N2332*O2332</f>
        <v>0</v>
      </c>
      <c r="Q2332" s="75">
        <v>0.23458000000000001</v>
      </c>
      <c r="R2332" s="76">
        <f>N2332*Q2332</f>
        <v>1.7757706000000002</v>
      </c>
      <c r="S2332" s="75"/>
      <c r="T2332" s="76">
        <f>N2332*S2332</f>
        <v>0</v>
      </c>
      <c r="U2332" s="22">
        <v>21</v>
      </c>
      <c r="V2332" s="22">
        <f>P2332*(U2332/100)</f>
        <v>0</v>
      </c>
      <c r="W2332" s="22">
        <f>P2332+V2332</f>
        <v>0</v>
      </c>
      <c r="X2332" s="73"/>
      <c r="Y2332" s="72" t="s">
        <v>3135</v>
      </c>
      <c r="Z2332" s="72" t="s">
        <v>3091</v>
      </c>
      <c r="AA2332" s="143" t="s">
        <v>295</v>
      </c>
      <c r="AB2332" s="24" t="s">
        <v>294</v>
      </c>
    </row>
    <row r="2333" spans="6:28" s="77" customFormat="1" outlineLevel="5">
      <c r="F2333" s="78"/>
      <c r="G2333" s="79"/>
      <c r="H2333" s="79"/>
      <c r="I2333" s="79"/>
      <c r="J2333" s="80" t="s">
        <v>3065</v>
      </c>
      <c r="K2333" s="79"/>
      <c r="L2333" s="81">
        <v>5.39</v>
      </c>
      <c r="M2333" s="82"/>
      <c r="N2333" s="83"/>
      <c r="O2333" s="82"/>
      <c r="P2333" s="84"/>
      <c r="Q2333" s="85"/>
      <c r="R2333" s="82"/>
      <c r="S2333" s="82"/>
      <c r="T2333" s="82"/>
      <c r="U2333" s="119" t="s">
        <v>2908</v>
      </c>
      <c r="V2333" s="82"/>
      <c r="W2333" s="82"/>
      <c r="X2333" s="80"/>
      <c r="Y2333" s="79"/>
      <c r="Z2333" s="79"/>
      <c r="AB2333" s="24" t="s">
        <v>294</v>
      </c>
    </row>
    <row r="2334" spans="6:28" s="77" customFormat="1" outlineLevel="5">
      <c r="F2334" s="78"/>
      <c r="G2334" s="79"/>
      <c r="H2334" s="79"/>
      <c r="I2334" s="79"/>
      <c r="J2334" s="80" t="s">
        <v>3040</v>
      </c>
      <c r="K2334" s="79"/>
      <c r="L2334" s="81">
        <v>2.1800000000000002</v>
      </c>
      <c r="M2334" s="82"/>
      <c r="N2334" s="83"/>
      <c r="O2334" s="82"/>
      <c r="P2334" s="84"/>
      <c r="Q2334" s="85"/>
      <c r="R2334" s="82"/>
      <c r="S2334" s="82"/>
      <c r="T2334" s="82"/>
      <c r="U2334" s="119" t="s">
        <v>2908</v>
      </c>
      <c r="V2334" s="82"/>
      <c r="W2334" s="82"/>
      <c r="X2334" s="80"/>
      <c r="Y2334" s="79"/>
      <c r="Z2334" s="79"/>
      <c r="AB2334" s="24" t="s">
        <v>294</v>
      </c>
    </row>
    <row r="2335" spans="6:28" s="71" customFormat="1" outlineLevel="4">
      <c r="F2335" s="17">
        <v>1066</v>
      </c>
      <c r="G2335" s="18" t="s">
        <v>2929</v>
      </c>
      <c r="H2335" s="72" t="s">
        <v>4176</v>
      </c>
      <c r="I2335" s="72"/>
      <c r="J2335" s="73" t="s">
        <v>1619</v>
      </c>
      <c r="K2335" s="18" t="s">
        <v>2935</v>
      </c>
      <c r="L2335" s="74">
        <v>7.57</v>
      </c>
      <c r="M2335" s="21">
        <v>0</v>
      </c>
      <c r="N2335" s="74">
        <f>L2335*(1+M2335/100)</f>
        <v>7.57</v>
      </c>
      <c r="O2335" s="145"/>
      <c r="P2335" s="22">
        <f>N2335*O2335</f>
        <v>0</v>
      </c>
      <c r="Q2335" s="75">
        <v>1.7330000000000002E-2</v>
      </c>
      <c r="R2335" s="76">
        <f>N2335*Q2335</f>
        <v>0.13118810000000003</v>
      </c>
      <c r="S2335" s="75"/>
      <c r="T2335" s="76">
        <f>N2335*S2335</f>
        <v>0</v>
      </c>
      <c r="U2335" s="22">
        <v>21</v>
      </c>
      <c r="V2335" s="22">
        <f>P2335*(U2335/100)</f>
        <v>0</v>
      </c>
      <c r="W2335" s="22">
        <f>P2335+V2335</f>
        <v>0</v>
      </c>
      <c r="X2335" s="73"/>
      <c r="Y2335" s="72" t="s">
        <v>3135</v>
      </c>
      <c r="Z2335" s="72" t="s">
        <v>3091</v>
      </c>
      <c r="AA2335" s="143" t="s">
        <v>296</v>
      </c>
      <c r="AB2335" s="24" t="s">
        <v>294</v>
      </c>
    </row>
    <row r="2336" spans="6:28" s="71" customFormat="1" outlineLevel="4">
      <c r="F2336" s="17">
        <v>1067</v>
      </c>
      <c r="G2336" s="18" t="s">
        <v>2929</v>
      </c>
      <c r="H2336" s="72" t="s">
        <v>1756</v>
      </c>
      <c r="I2336" s="72"/>
      <c r="J2336" s="73" t="s">
        <v>1578</v>
      </c>
      <c r="K2336" s="18" t="s">
        <v>2935</v>
      </c>
      <c r="L2336" s="74">
        <v>7.57</v>
      </c>
      <c r="M2336" s="21">
        <v>0</v>
      </c>
      <c r="N2336" s="74">
        <f>L2336*(1+M2336/100)</f>
        <v>7.57</v>
      </c>
      <c r="O2336" s="145"/>
      <c r="P2336" s="22">
        <f>N2336*O2336</f>
        <v>0</v>
      </c>
      <c r="Q2336" s="75">
        <v>4.0000000000000002E-4</v>
      </c>
      <c r="R2336" s="76">
        <f>N2336*Q2336</f>
        <v>3.0280000000000003E-3</v>
      </c>
      <c r="S2336" s="75"/>
      <c r="T2336" s="76">
        <f>N2336*S2336</f>
        <v>0</v>
      </c>
      <c r="U2336" s="22">
        <v>21</v>
      </c>
      <c r="V2336" s="22">
        <f>P2336*(U2336/100)</f>
        <v>0</v>
      </c>
      <c r="W2336" s="22">
        <f>P2336+V2336</f>
        <v>0</v>
      </c>
      <c r="X2336" s="73"/>
      <c r="Y2336" s="72" t="s">
        <v>3135</v>
      </c>
      <c r="Z2336" s="72" t="s">
        <v>3091</v>
      </c>
      <c r="AA2336" s="143" t="s">
        <v>295</v>
      </c>
      <c r="AB2336" s="24" t="s">
        <v>294</v>
      </c>
    </row>
    <row r="2337" spans="6:28" s="120" customFormat="1" ht="12.75" customHeight="1" outlineLevel="4">
      <c r="F2337" s="121"/>
      <c r="G2337" s="122"/>
      <c r="H2337" s="122"/>
      <c r="I2337" s="122"/>
      <c r="J2337" s="123"/>
      <c r="K2337" s="122"/>
      <c r="L2337" s="124"/>
      <c r="M2337" s="125"/>
      <c r="N2337" s="124"/>
      <c r="O2337" s="125"/>
      <c r="P2337" s="126"/>
      <c r="Q2337" s="127"/>
      <c r="R2337" s="125"/>
      <c r="S2337" s="125"/>
      <c r="T2337" s="125"/>
      <c r="U2337" s="128" t="s">
        <v>2908</v>
      </c>
      <c r="V2337" s="125"/>
      <c r="W2337" s="125"/>
      <c r="X2337" s="125"/>
      <c r="Y2337" s="122"/>
      <c r="Z2337" s="122"/>
      <c r="AB2337" s="24" t="s">
        <v>294</v>
      </c>
    </row>
    <row r="2338" spans="6:28" s="120" customFormat="1" ht="12.75" customHeight="1" outlineLevel="3">
      <c r="F2338" s="121"/>
      <c r="G2338" s="122"/>
      <c r="H2338" s="122"/>
      <c r="I2338" s="122"/>
      <c r="J2338" s="123"/>
      <c r="K2338" s="122"/>
      <c r="L2338" s="124"/>
      <c r="M2338" s="125"/>
      <c r="N2338" s="124"/>
      <c r="O2338" s="125"/>
      <c r="P2338" s="126"/>
      <c r="Q2338" s="127"/>
      <c r="R2338" s="125"/>
      <c r="S2338" s="125"/>
      <c r="T2338" s="125"/>
      <c r="U2338" s="128" t="s">
        <v>2908</v>
      </c>
      <c r="V2338" s="125"/>
      <c r="W2338" s="125"/>
      <c r="X2338" s="125"/>
      <c r="Y2338" s="122"/>
      <c r="Z2338" s="122"/>
      <c r="AB2338" s="24" t="s">
        <v>294</v>
      </c>
    </row>
    <row r="2339" spans="6:28" s="120" customFormat="1" ht="12.75" customHeight="1" outlineLevel="2">
      <c r="F2339" s="121"/>
      <c r="G2339" s="122"/>
      <c r="H2339" s="122"/>
      <c r="I2339" s="122"/>
      <c r="J2339" s="123"/>
      <c r="K2339" s="122"/>
      <c r="L2339" s="124"/>
      <c r="M2339" s="125"/>
      <c r="N2339" s="124"/>
      <c r="O2339" s="125"/>
      <c r="P2339" s="126"/>
      <c r="Q2339" s="127"/>
      <c r="R2339" s="125"/>
      <c r="S2339" s="125"/>
      <c r="T2339" s="125"/>
      <c r="U2339" s="128" t="s">
        <v>2908</v>
      </c>
      <c r="V2339" s="125"/>
      <c r="W2339" s="125"/>
      <c r="X2339" s="125"/>
      <c r="Y2339" s="122"/>
      <c r="Z2339" s="122"/>
      <c r="AB2339" s="24" t="s">
        <v>294</v>
      </c>
    </row>
    <row r="2340" spans="6:28" s="120" customFormat="1" ht="12.75" customHeight="1" outlineLevel="1">
      <c r="F2340" s="121"/>
      <c r="G2340" s="122"/>
      <c r="H2340" s="122"/>
      <c r="I2340" s="122"/>
      <c r="J2340" s="123"/>
      <c r="K2340" s="122"/>
      <c r="L2340" s="124"/>
      <c r="M2340" s="125"/>
      <c r="N2340" s="124"/>
      <c r="O2340" s="125"/>
      <c r="P2340" s="126"/>
      <c r="Q2340" s="127"/>
      <c r="R2340" s="125"/>
      <c r="S2340" s="125"/>
      <c r="T2340" s="125"/>
      <c r="U2340" s="128" t="s">
        <v>2908</v>
      </c>
      <c r="V2340" s="125"/>
      <c r="W2340" s="125"/>
      <c r="X2340" s="125"/>
      <c r="Y2340" s="122"/>
      <c r="Z2340" s="122"/>
      <c r="AB2340" s="24" t="s">
        <v>294</v>
      </c>
    </row>
    <row r="2341" spans="6:28" s="29" customFormat="1" ht="20.25" customHeight="1">
      <c r="F2341" s="30"/>
      <c r="G2341" s="31"/>
      <c r="H2341" s="32"/>
      <c r="I2341" s="32"/>
      <c r="J2341" s="32" t="s">
        <v>2334</v>
      </c>
      <c r="K2341" s="31"/>
      <c r="L2341" s="33"/>
      <c r="M2341" s="34"/>
      <c r="N2341" s="33"/>
      <c r="O2341" s="34"/>
      <c r="P2341" s="35">
        <f>SUBTOTAL(9,P2342:P2678)</f>
        <v>0</v>
      </c>
      <c r="Q2341" s="36"/>
      <c r="R2341" s="37">
        <f>SUBTOTAL(9,R2342:R2678)</f>
        <v>353.88241904680001</v>
      </c>
      <c r="S2341" s="34"/>
      <c r="T2341" s="37">
        <f>SUBTOTAL(9,T2342:T2678)</f>
        <v>162.90154000000004</v>
      </c>
      <c r="U2341" s="115" t="s">
        <v>2908</v>
      </c>
      <c r="V2341" s="35">
        <f>SUBTOTAL(9,V2342:V2678)</f>
        <v>0</v>
      </c>
      <c r="W2341" s="35">
        <f>SUBTOTAL(9,W2342:W2678)</f>
        <v>0</v>
      </c>
      <c r="X2341" s="38"/>
      <c r="Y2341" s="39"/>
      <c r="Z2341" s="39"/>
      <c r="AB2341" s="24" t="s">
        <v>294</v>
      </c>
    </row>
    <row r="2342" spans="6:28" s="40" customFormat="1" ht="19.5" customHeight="1" outlineLevel="1">
      <c r="F2342" s="41"/>
      <c r="G2342" s="42"/>
      <c r="H2342" s="43"/>
      <c r="I2342" s="43"/>
      <c r="J2342" s="43" t="s">
        <v>2018</v>
      </c>
      <c r="K2342" s="42"/>
      <c r="L2342" s="44"/>
      <c r="M2342" s="45"/>
      <c r="N2342" s="44"/>
      <c r="O2342" s="45"/>
      <c r="P2342" s="46">
        <f>SUBTOTAL(9,P2343:P2493)</f>
        <v>0</v>
      </c>
      <c r="Q2342" s="47"/>
      <c r="R2342" s="48">
        <f>SUBTOTAL(9,R2343:R2493)</f>
        <v>170.70031323679999</v>
      </c>
      <c r="S2342" s="45"/>
      <c r="T2342" s="48">
        <f>SUBTOTAL(9,T2343:T2493)</f>
        <v>146.71402</v>
      </c>
      <c r="U2342" s="116" t="s">
        <v>2908</v>
      </c>
      <c r="V2342" s="46">
        <f>SUBTOTAL(9,V2343:V2493)</f>
        <v>0</v>
      </c>
      <c r="W2342" s="46">
        <f>SUBTOTAL(9,W2343:W2493)</f>
        <v>0</v>
      </c>
      <c r="X2342" s="49"/>
      <c r="Y2342" s="50"/>
      <c r="Z2342" s="50"/>
      <c r="AB2342" s="24" t="s">
        <v>294</v>
      </c>
    </row>
    <row r="2343" spans="6:28" s="51" customFormat="1" ht="18.75" customHeight="1" outlineLevel="2">
      <c r="F2343" s="52"/>
      <c r="G2343" s="53"/>
      <c r="H2343" s="54"/>
      <c r="I2343" s="54"/>
      <c r="J2343" s="54" t="s">
        <v>1682</v>
      </c>
      <c r="K2343" s="53"/>
      <c r="L2343" s="55"/>
      <c r="M2343" s="56"/>
      <c r="N2343" s="55"/>
      <c r="O2343" s="56"/>
      <c r="P2343" s="57">
        <f>SUBTOTAL(9,P2344:P2358)</f>
        <v>0</v>
      </c>
      <c r="Q2343" s="58"/>
      <c r="R2343" s="59">
        <f>SUBTOTAL(9,R2344:R2358)</f>
        <v>2.5800000000000003E-3</v>
      </c>
      <c r="S2343" s="56"/>
      <c r="T2343" s="59">
        <f>SUBTOTAL(9,T2344:T2358)</f>
        <v>0</v>
      </c>
      <c r="U2343" s="117" t="s">
        <v>2908</v>
      </c>
      <c r="V2343" s="57">
        <f>SUBTOTAL(9,V2344:V2358)</f>
        <v>0</v>
      </c>
      <c r="W2343" s="57">
        <f>SUBTOTAL(9,W2344:W2358)</f>
        <v>0</v>
      </c>
      <c r="X2343" s="60"/>
      <c r="Y2343" s="61"/>
      <c r="Z2343" s="61"/>
      <c r="AB2343" s="24" t="s">
        <v>294</v>
      </c>
    </row>
    <row r="2344" spans="6:28" s="62" customFormat="1" ht="16.5" customHeight="1" outlineLevel="3">
      <c r="F2344" s="63"/>
      <c r="G2344" s="6"/>
      <c r="H2344" s="64"/>
      <c r="I2344" s="64"/>
      <c r="J2344" s="64" t="s">
        <v>1783</v>
      </c>
      <c r="K2344" s="6"/>
      <c r="L2344" s="65"/>
      <c r="M2344" s="66"/>
      <c r="N2344" s="65"/>
      <c r="O2344" s="66"/>
      <c r="P2344" s="67">
        <f>SUBTOTAL(9,P2345:P2357)</f>
        <v>0</v>
      </c>
      <c r="Q2344" s="68"/>
      <c r="R2344" s="69">
        <f>SUBTOTAL(9,R2345:R2357)</f>
        <v>2.5800000000000003E-3</v>
      </c>
      <c r="S2344" s="66"/>
      <c r="T2344" s="69">
        <f>SUBTOTAL(9,T2345:T2357)</f>
        <v>0</v>
      </c>
      <c r="U2344" s="118" t="s">
        <v>2908</v>
      </c>
      <c r="V2344" s="67">
        <f>SUBTOTAL(9,V2345:V2357)</f>
        <v>0</v>
      </c>
      <c r="W2344" s="67">
        <f>SUBTOTAL(9,W2345:W2357)</f>
        <v>0</v>
      </c>
      <c r="X2344" s="70"/>
      <c r="Y2344" s="26"/>
      <c r="Z2344" s="26"/>
      <c r="AB2344" s="24" t="s">
        <v>294</v>
      </c>
    </row>
    <row r="2345" spans="6:28" s="71" customFormat="1" outlineLevel="4">
      <c r="F2345" s="17">
        <v>1068</v>
      </c>
      <c r="G2345" s="18" t="s">
        <v>2929</v>
      </c>
      <c r="H2345" s="72" t="s">
        <v>4114</v>
      </c>
      <c r="I2345" s="72"/>
      <c r="J2345" s="73" t="s">
        <v>903</v>
      </c>
      <c r="K2345" s="18" t="s">
        <v>2936</v>
      </c>
      <c r="L2345" s="74">
        <v>3.6500000000000004</v>
      </c>
      <c r="M2345" s="21">
        <v>0</v>
      </c>
      <c r="N2345" s="74">
        <f>L2345*(1+M2345/100)</f>
        <v>3.6500000000000004</v>
      </c>
      <c r="O2345" s="145"/>
      <c r="P2345" s="22">
        <f>N2345*O2345</f>
        <v>0</v>
      </c>
      <c r="Q2345" s="75"/>
      <c r="R2345" s="76">
        <f>N2345*Q2345</f>
        <v>0</v>
      </c>
      <c r="S2345" s="75"/>
      <c r="T2345" s="76">
        <f>N2345*S2345</f>
        <v>0</v>
      </c>
      <c r="U2345" s="22">
        <v>21</v>
      </c>
      <c r="V2345" s="22">
        <f>P2345*(U2345/100)</f>
        <v>0</v>
      </c>
      <c r="W2345" s="22">
        <f>P2345+V2345</f>
        <v>0</v>
      </c>
      <c r="X2345" s="73"/>
      <c r="Y2345" s="72" t="s">
        <v>3136</v>
      </c>
      <c r="Z2345" s="72" t="s">
        <v>2947</v>
      </c>
      <c r="AA2345" s="143" t="s">
        <v>296</v>
      </c>
      <c r="AB2345" s="24" t="s">
        <v>294</v>
      </c>
    </row>
    <row r="2346" spans="6:28" s="77" customFormat="1" outlineLevel="5">
      <c r="F2346" s="78"/>
      <c r="G2346" s="79"/>
      <c r="H2346" s="79"/>
      <c r="I2346" s="79"/>
      <c r="J2346" s="80" t="s">
        <v>2945</v>
      </c>
      <c r="K2346" s="79"/>
      <c r="L2346" s="81">
        <v>0.2</v>
      </c>
      <c r="M2346" s="82"/>
      <c r="N2346" s="83"/>
      <c r="O2346" s="82"/>
      <c r="P2346" s="84"/>
      <c r="Q2346" s="85"/>
      <c r="R2346" s="82"/>
      <c r="S2346" s="82"/>
      <c r="T2346" s="82"/>
      <c r="U2346" s="119" t="s">
        <v>2908</v>
      </c>
      <c r="V2346" s="82"/>
      <c r="W2346" s="82"/>
      <c r="X2346" s="80"/>
      <c r="Y2346" s="79"/>
      <c r="Z2346" s="79"/>
      <c r="AB2346" s="24" t="s">
        <v>294</v>
      </c>
    </row>
    <row r="2347" spans="6:28" s="77" customFormat="1" outlineLevel="5">
      <c r="F2347" s="78"/>
      <c r="G2347" s="79"/>
      <c r="H2347" s="79"/>
      <c r="I2347" s="79"/>
      <c r="J2347" s="80" t="s">
        <v>3009</v>
      </c>
      <c r="K2347" s="79"/>
      <c r="L2347" s="81">
        <v>0.23</v>
      </c>
      <c r="M2347" s="82"/>
      <c r="N2347" s="83"/>
      <c r="O2347" s="82"/>
      <c r="P2347" s="84"/>
      <c r="Q2347" s="85"/>
      <c r="R2347" s="82"/>
      <c r="S2347" s="82"/>
      <c r="T2347" s="82"/>
      <c r="U2347" s="119" t="s">
        <v>2908</v>
      </c>
      <c r="V2347" s="82"/>
      <c r="W2347" s="82"/>
      <c r="X2347" s="80"/>
      <c r="Y2347" s="79"/>
      <c r="Z2347" s="79"/>
      <c r="AB2347" s="24" t="s">
        <v>294</v>
      </c>
    </row>
    <row r="2348" spans="6:28" s="77" customFormat="1" outlineLevel="5">
      <c r="F2348" s="78"/>
      <c r="G2348" s="79"/>
      <c r="H2348" s="79"/>
      <c r="I2348" s="79"/>
      <c r="J2348" s="80" t="s">
        <v>3038</v>
      </c>
      <c r="K2348" s="79"/>
      <c r="L2348" s="81">
        <v>2.15</v>
      </c>
      <c r="M2348" s="82"/>
      <c r="N2348" s="83"/>
      <c r="O2348" s="82"/>
      <c r="P2348" s="84"/>
      <c r="Q2348" s="85"/>
      <c r="R2348" s="82"/>
      <c r="S2348" s="82"/>
      <c r="T2348" s="82"/>
      <c r="U2348" s="119" t="s">
        <v>2908</v>
      </c>
      <c r="V2348" s="82"/>
      <c r="W2348" s="82"/>
      <c r="X2348" s="80"/>
      <c r="Y2348" s="79"/>
      <c r="Z2348" s="79"/>
      <c r="AB2348" s="24" t="s">
        <v>294</v>
      </c>
    </row>
    <row r="2349" spans="6:28" s="77" customFormat="1" outlineLevel="5">
      <c r="F2349" s="78"/>
      <c r="G2349" s="79"/>
      <c r="H2349" s="79"/>
      <c r="I2349" s="79"/>
      <c r="J2349" s="80" t="s">
        <v>3020</v>
      </c>
      <c r="K2349" s="79"/>
      <c r="L2349" s="81">
        <v>1.07</v>
      </c>
      <c r="M2349" s="82"/>
      <c r="N2349" s="83"/>
      <c r="O2349" s="82"/>
      <c r="P2349" s="84"/>
      <c r="Q2349" s="85"/>
      <c r="R2349" s="82"/>
      <c r="S2349" s="82"/>
      <c r="T2349" s="82"/>
      <c r="U2349" s="119" t="s">
        <v>2908</v>
      </c>
      <c r="V2349" s="82"/>
      <c r="W2349" s="82"/>
      <c r="X2349" s="80"/>
      <c r="Y2349" s="79"/>
      <c r="Z2349" s="79"/>
      <c r="AB2349" s="24" t="s">
        <v>294</v>
      </c>
    </row>
    <row r="2350" spans="6:28" s="71" customFormat="1" outlineLevel="4">
      <c r="F2350" s="17">
        <v>1069</v>
      </c>
      <c r="G2350" s="18" t="s">
        <v>2929</v>
      </c>
      <c r="H2350" s="72" t="s">
        <v>4121</v>
      </c>
      <c r="I2350" s="72"/>
      <c r="J2350" s="73" t="s">
        <v>811</v>
      </c>
      <c r="K2350" s="18" t="s">
        <v>2936</v>
      </c>
      <c r="L2350" s="74">
        <v>3.6500000000000004</v>
      </c>
      <c r="M2350" s="21">
        <v>0</v>
      </c>
      <c r="N2350" s="74">
        <f t="shared" ref="N2350:N2356" si="192">L2350*(1+M2350/100)</f>
        <v>3.6500000000000004</v>
      </c>
      <c r="O2350" s="145"/>
      <c r="P2350" s="22">
        <f t="shared" ref="P2350:P2356" si="193">N2350*O2350</f>
        <v>0</v>
      </c>
      <c r="Q2350" s="75"/>
      <c r="R2350" s="76">
        <f t="shared" ref="R2350:R2356" si="194">N2350*Q2350</f>
        <v>0</v>
      </c>
      <c r="S2350" s="75"/>
      <c r="T2350" s="76">
        <f t="shared" ref="T2350:T2356" si="195">N2350*S2350</f>
        <v>0</v>
      </c>
      <c r="U2350" s="22">
        <v>21</v>
      </c>
      <c r="V2350" s="22">
        <f t="shared" ref="V2350:V2356" si="196">P2350*(U2350/100)</f>
        <v>0</v>
      </c>
      <c r="W2350" s="22">
        <f t="shared" ref="W2350:W2356" si="197">P2350+V2350</f>
        <v>0</v>
      </c>
      <c r="X2350" s="73"/>
      <c r="Y2350" s="72" t="s">
        <v>3136</v>
      </c>
      <c r="Z2350" s="72" t="s">
        <v>2947</v>
      </c>
      <c r="AA2350" s="143" t="s">
        <v>296</v>
      </c>
      <c r="AB2350" s="24" t="s">
        <v>294</v>
      </c>
    </row>
    <row r="2351" spans="6:28" s="71" customFormat="1" outlineLevel="4">
      <c r="F2351" s="17">
        <v>1070</v>
      </c>
      <c r="G2351" s="18" t="s">
        <v>2929</v>
      </c>
      <c r="H2351" s="72" t="s">
        <v>2994</v>
      </c>
      <c r="I2351" s="72"/>
      <c r="J2351" s="73" t="s">
        <v>2710</v>
      </c>
      <c r="K2351" s="18" t="s">
        <v>2999</v>
      </c>
      <c r="L2351" s="74">
        <v>10</v>
      </c>
      <c r="M2351" s="21">
        <v>0</v>
      </c>
      <c r="N2351" s="74">
        <f t="shared" si="192"/>
        <v>10</v>
      </c>
      <c r="O2351" s="145"/>
      <c r="P2351" s="22">
        <f t="shared" si="193"/>
        <v>0</v>
      </c>
      <c r="Q2351" s="75"/>
      <c r="R2351" s="76">
        <f t="shared" si="194"/>
        <v>0</v>
      </c>
      <c r="S2351" s="75"/>
      <c r="T2351" s="76">
        <f t="shared" si="195"/>
        <v>0</v>
      </c>
      <c r="U2351" s="22">
        <v>21</v>
      </c>
      <c r="V2351" s="22">
        <f t="shared" si="196"/>
        <v>0</v>
      </c>
      <c r="W2351" s="22">
        <f t="shared" si="197"/>
        <v>0</v>
      </c>
      <c r="X2351" s="73"/>
      <c r="Y2351" s="72" t="s">
        <v>3136</v>
      </c>
      <c r="Z2351" s="72" t="s">
        <v>2947</v>
      </c>
      <c r="AA2351" s="143" t="s">
        <v>295</v>
      </c>
      <c r="AB2351" s="24" t="s">
        <v>294</v>
      </c>
    </row>
    <row r="2352" spans="6:28" s="71" customFormat="1" outlineLevel="4">
      <c r="F2352" s="17">
        <v>1071</v>
      </c>
      <c r="G2352" s="18" t="s">
        <v>2929</v>
      </c>
      <c r="H2352" s="72" t="s">
        <v>4131</v>
      </c>
      <c r="I2352" s="72"/>
      <c r="J2352" s="73" t="s">
        <v>900</v>
      </c>
      <c r="K2352" s="18" t="s">
        <v>2935</v>
      </c>
      <c r="L2352" s="74">
        <v>172</v>
      </c>
      <c r="M2352" s="21">
        <v>0</v>
      </c>
      <c r="N2352" s="74">
        <f t="shared" si="192"/>
        <v>172</v>
      </c>
      <c r="O2352" s="145"/>
      <c r="P2352" s="22">
        <f t="shared" si="193"/>
        <v>0</v>
      </c>
      <c r="Q2352" s="75"/>
      <c r="R2352" s="76">
        <f t="shared" si="194"/>
        <v>0</v>
      </c>
      <c r="S2352" s="75"/>
      <c r="T2352" s="76">
        <f t="shared" si="195"/>
        <v>0</v>
      </c>
      <c r="U2352" s="22">
        <v>21</v>
      </c>
      <c r="V2352" s="22">
        <f t="shared" si="196"/>
        <v>0</v>
      </c>
      <c r="W2352" s="22">
        <f t="shared" si="197"/>
        <v>0</v>
      </c>
      <c r="X2352" s="73"/>
      <c r="Y2352" s="72" t="s">
        <v>3136</v>
      </c>
      <c r="Z2352" s="72" t="s">
        <v>2947</v>
      </c>
      <c r="AA2352" s="143" t="s">
        <v>296</v>
      </c>
      <c r="AB2352" s="24" t="s">
        <v>294</v>
      </c>
    </row>
    <row r="2353" spans="6:28" s="71" customFormat="1" outlineLevel="4">
      <c r="F2353" s="17">
        <v>1072</v>
      </c>
      <c r="G2353" s="18" t="s">
        <v>2906</v>
      </c>
      <c r="H2353" s="72" t="s">
        <v>3350</v>
      </c>
      <c r="I2353" s="72"/>
      <c r="J2353" s="73" t="s">
        <v>2406</v>
      </c>
      <c r="K2353" s="18" t="s">
        <v>2933</v>
      </c>
      <c r="L2353" s="74">
        <v>2.58</v>
      </c>
      <c r="M2353" s="21">
        <v>0</v>
      </c>
      <c r="N2353" s="74">
        <f t="shared" si="192"/>
        <v>2.58</v>
      </c>
      <c r="O2353" s="145"/>
      <c r="P2353" s="22">
        <f t="shared" si="193"/>
        <v>0</v>
      </c>
      <c r="Q2353" s="75">
        <v>1E-3</v>
      </c>
      <c r="R2353" s="76">
        <f t="shared" si="194"/>
        <v>2.5800000000000003E-3</v>
      </c>
      <c r="S2353" s="75"/>
      <c r="T2353" s="76">
        <f t="shared" si="195"/>
        <v>0</v>
      </c>
      <c r="U2353" s="22">
        <v>21</v>
      </c>
      <c r="V2353" s="22">
        <f t="shared" si="196"/>
        <v>0</v>
      </c>
      <c r="W2353" s="22">
        <f t="shared" si="197"/>
        <v>0</v>
      </c>
      <c r="X2353" s="73"/>
      <c r="Y2353" s="72" t="s">
        <v>3136</v>
      </c>
      <c r="Z2353" s="72" t="s">
        <v>2947</v>
      </c>
      <c r="AA2353" s="143" t="s">
        <v>296</v>
      </c>
      <c r="AB2353" s="24" t="s">
        <v>294</v>
      </c>
    </row>
    <row r="2354" spans="6:28" s="71" customFormat="1" outlineLevel="4">
      <c r="F2354" s="17">
        <v>1073</v>
      </c>
      <c r="G2354" s="18" t="s">
        <v>2929</v>
      </c>
      <c r="H2354" s="72" t="s">
        <v>2996</v>
      </c>
      <c r="I2354" s="72"/>
      <c r="J2354" s="73" t="s">
        <v>1355</v>
      </c>
      <c r="K2354" s="18" t="s">
        <v>3000</v>
      </c>
      <c r="L2354" s="74">
        <v>51</v>
      </c>
      <c r="M2354" s="21">
        <v>0</v>
      </c>
      <c r="N2354" s="74">
        <f t="shared" si="192"/>
        <v>51</v>
      </c>
      <c r="O2354" s="145"/>
      <c r="P2354" s="22">
        <f t="shared" si="193"/>
        <v>0</v>
      </c>
      <c r="Q2354" s="75"/>
      <c r="R2354" s="76">
        <f t="shared" si="194"/>
        <v>0</v>
      </c>
      <c r="S2354" s="75"/>
      <c r="T2354" s="76">
        <f t="shared" si="195"/>
        <v>0</v>
      </c>
      <c r="U2354" s="22">
        <v>21</v>
      </c>
      <c r="V2354" s="22">
        <f t="shared" si="196"/>
        <v>0</v>
      </c>
      <c r="W2354" s="22">
        <f t="shared" si="197"/>
        <v>0</v>
      </c>
      <c r="X2354" s="73"/>
      <c r="Y2354" s="72" t="s">
        <v>3136</v>
      </c>
      <c r="Z2354" s="72" t="s">
        <v>2947</v>
      </c>
      <c r="AA2354" s="143" t="s">
        <v>295</v>
      </c>
      <c r="AB2354" s="24" t="s">
        <v>294</v>
      </c>
    </row>
    <row r="2355" spans="6:28" s="71" customFormat="1" outlineLevel="4">
      <c r="F2355" s="17">
        <v>1074</v>
      </c>
      <c r="G2355" s="18" t="s">
        <v>2929</v>
      </c>
      <c r="H2355" s="72" t="s">
        <v>4133</v>
      </c>
      <c r="I2355" s="72"/>
      <c r="J2355" s="73" t="s">
        <v>2550</v>
      </c>
      <c r="K2355" s="18" t="s">
        <v>3000</v>
      </c>
      <c r="L2355" s="74">
        <v>26</v>
      </c>
      <c r="M2355" s="21">
        <v>0</v>
      </c>
      <c r="N2355" s="74">
        <f t="shared" si="192"/>
        <v>26</v>
      </c>
      <c r="O2355" s="145"/>
      <c r="P2355" s="22">
        <f t="shared" si="193"/>
        <v>0</v>
      </c>
      <c r="Q2355" s="75"/>
      <c r="R2355" s="76">
        <f t="shared" si="194"/>
        <v>0</v>
      </c>
      <c r="S2355" s="75"/>
      <c r="T2355" s="76">
        <f t="shared" si="195"/>
        <v>0</v>
      </c>
      <c r="U2355" s="22">
        <v>21</v>
      </c>
      <c r="V2355" s="22">
        <f t="shared" si="196"/>
        <v>0</v>
      </c>
      <c r="W2355" s="22">
        <f t="shared" si="197"/>
        <v>0</v>
      </c>
      <c r="X2355" s="73"/>
      <c r="Y2355" s="72" t="s">
        <v>3136</v>
      </c>
      <c r="Z2355" s="72" t="s">
        <v>2947</v>
      </c>
      <c r="AA2355" s="143" t="s">
        <v>296</v>
      </c>
      <c r="AB2355" s="24" t="s">
        <v>294</v>
      </c>
    </row>
    <row r="2356" spans="6:28" s="71" customFormat="1" outlineLevel="4">
      <c r="F2356" s="17">
        <v>1075</v>
      </c>
      <c r="G2356" s="18" t="s">
        <v>2929</v>
      </c>
      <c r="H2356" s="72" t="s">
        <v>2997</v>
      </c>
      <c r="I2356" s="72"/>
      <c r="J2356" s="73" t="s">
        <v>1381</v>
      </c>
      <c r="K2356" s="18" t="s">
        <v>3000</v>
      </c>
      <c r="L2356" s="74">
        <v>26</v>
      </c>
      <c r="M2356" s="21">
        <v>0</v>
      </c>
      <c r="N2356" s="74">
        <f t="shared" si="192"/>
        <v>26</v>
      </c>
      <c r="O2356" s="145"/>
      <c r="P2356" s="22">
        <f t="shared" si="193"/>
        <v>0</v>
      </c>
      <c r="Q2356" s="75"/>
      <c r="R2356" s="76">
        <f t="shared" si="194"/>
        <v>0</v>
      </c>
      <c r="S2356" s="75"/>
      <c r="T2356" s="76">
        <f t="shared" si="195"/>
        <v>0</v>
      </c>
      <c r="U2356" s="22">
        <v>21</v>
      </c>
      <c r="V2356" s="22">
        <f t="shared" si="196"/>
        <v>0</v>
      </c>
      <c r="W2356" s="22">
        <f t="shared" si="197"/>
        <v>0</v>
      </c>
      <c r="X2356" s="73"/>
      <c r="Y2356" s="72" t="s">
        <v>3136</v>
      </c>
      <c r="Z2356" s="72" t="s">
        <v>2947</v>
      </c>
      <c r="AA2356" s="143" t="s">
        <v>295</v>
      </c>
      <c r="AB2356" s="24" t="s">
        <v>294</v>
      </c>
    </row>
    <row r="2357" spans="6:28" s="120" customFormat="1" ht="12.75" customHeight="1" outlineLevel="4">
      <c r="F2357" s="121"/>
      <c r="G2357" s="122"/>
      <c r="H2357" s="122"/>
      <c r="I2357" s="122"/>
      <c r="J2357" s="123"/>
      <c r="K2357" s="122"/>
      <c r="L2357" s="124"/>
      <c r="M2357" s="125"/>
      <c r="N2357" s="124"/>
      <c r="O2357" s="125"/>
      <c r="P2357" s="126"/>
      <c r="Q2357" s="127"/>
      <c r="R2357" s="125"/>
      <c r="S2357" s="125"/>
      <c r="T2357" s="125"/>
      <c r="U2357" s="128" t="s">
        <v>2908</v>
      </c>
      <c r="V2357" s="125"/>
      <c r="W2357" s="125"/>
      <c r="X2357" s="125"/>
      <c r="Y2357" s="122"/>
      <c r="Z2357" s="122"/>
      <c r="AB2357" s="24" t="s">
        <v>294</v>
      </c>
    </row>
    <row r="2358" spans="6:28" s="120" customFormat="1" ht="12.75" customHeight="1" outlineLevel="3">
      <c r="F2358" s="121"/>
      <c r="G2358" s="122"/>
      <c r="H2358" s="122"/>
      <c r="I2358" s="122"/>
      <c r="J2358" s="123"/>
      <c r="K2358" s="122"/>
      <c r="L2358" s="124"/>
      <c r="M2358" s="125"/>
      <c r="N2358" s="124"/>
      <c r="O2358" s="125"/>
      <c r="P2358" s="126"/>
      <c r="Q2358" s="127"/>
      <c r="R2358" s="125"/>
      <c r="S2358" s="125"/>
      <c r="T2358" s="125"/>
      <c r="U2358" s="128" t="s">
        <v>2908</v>
      </c>
      <c r="V2358" s="125"/>
      <c r="W2358" s="125"/>
      <c r="X2358" s="125"/>
      <c r="Y2358" s="122"/>
      <c r="Z2358" s="122"/>
      <c r="AB2358" s="24" t="s">
        <v>294</v>
      </c>
    </row>
    <row r="2359" spans="6:28" s="51" customFormat="1" ht="18.75" customHeight="1" outlineLevel="2">
      <c r="F2359" s="52"/>
      <c r="G2359" s="53"/>
      <c r="H2359" s="54"/>
      <c r="I2359" s="54"/>
      <c r="J2359" s="54" t="s">
        <v>1954</v>
      </c>
      <c r="K2359" s="53"/>
      <c r="L2359" s="55"/>
      <c r="M2359" s="56"/>
      <c r="N2359" s="55"/>
      <c r="O2359" s="56"/>
      <c r="P2359" s="57">
        <f>SUBTOTAL(9,P2360:P2368)</f>
        <v>0</v>
      </c>
      <c r="Q2359" s="58"/>
      <c r="R2359" s="59">
        <f>SUBTOTAL(9,R2360:R2368)</f>
        <v>0.1171655368</v>
      </c>
      <c r="S2359" s="56"/>
      <c r="T2359" s="59">
        <f>SUBTOTAL(9,T2360:T2368)</f>
        <v>0</v>
      </c>
      <c r="U2359" s="117" t="s">
        <v>2908</v>
      </c>
      <c r="V2359" s="57">
        <f>SUBTOTAL(9,V2360:V2368)</f>
        <v>0</v>
      </c>
      <c r="W2359" s="57">
        <f>SUBTOTAL(9,W2360:W2368)</f>
        <v>0</v>
      </c>
      <c r="X2359" s="60"/>
      <c r="Y2359" s="61"/>
      <c r="Z2359" s="61"/>
      <c r="AB2359" s="24" t="s">
        <v>294</v>
      </c>
    </row>
    <row r="2360" spans="6:28" s="62" customFormat="1" ht="16.5" customHeight="1" outlineLevel="3">
      <c r="F2360" s="63"/>
      <c r="G2360" s="6"/>
      <c r="H2360" s="64"/>
      <c r="I2360" s="64"/>
      <c r="J2360" s="64" t="s">
        <v>2408</v>
      </c>
      <c r="K2360" s="6"/>
      <c r="L2360" s="65"/>
      <c r="M2360" s="66"/>
      <c r="N2360" s="65"/>
      <c r="O2360" s="66"/>
      <c r="P2360" s="67">
        <f>SUBTOTAL(9,P2361:P2367)</f>
        <v>0</v>
      </c>
      <c r="Q2360" s="68"/>
      <c r="R2360" s="69">
        <f>SUBTOTAL(9,R2361:R2367)</f>
        <v>0.1171655368</v>
      </c>
      <c r="S2360" s="66"/>
      <c r="T2360" s="69">
        <f>SUBTOTAL(9,T2361:T2367)</f>
        <v>0</v>
      </c>
      <c r="U2360" s="118" t="s">
        <v>2908</v>
      </c>
      <c r="V2360" s="67">
        <f>SUBTOTAL(9,V2361:V2367)</f>
        <v>0</v>
      </c>
      <c r="W2360" s="67">
        <f>SUBTOTAL(9,W2361:W2367)</f>
        <v>0</v>
      </c>
      <c r="X2360" s="70"/>
      <c r="Y2360" s="26"/>
      <c r="Z2360" s="26"/>
      <c r="AB2360" s="24" t="s">
        <v>294</v>
      </c>
    </row>
    <row r="2361" spans="6:28" s="71" customFormat="1" outlineLevel="4">
      <c r="F2361" s="17">
        <v>1076</v>
      </c>
      <c r="G2361" s="18" t="s">
        <v>2929</v>
      </c>
      <c r="H2361" s="72" t="s">
        <v>4160</v>
      </c>
      <c r="I2361" s="72"/>
      <c r="J2361" s="73" t="s">
        <v>1852</v>
      </c>
      <c r="K2361" s="18" t="s">
        <v>2910</v>
      </c>
      <c r="L2361" s="74">
        <v>0.11491999999999999</v>
      </c>
      <c r="M2361" s="21"/>
      <c r="N2361" s="74">
        <f>L2361*(1+M2361/100)</f>
        <v>0.11491999999999999</v>
      </c>
      <c r="O2361" s="145"/>
      <c r="P2361" s="22">
        <f>N2361*O2361</f>
        <v>0</v>
      </c>
      <c r="Q2361" s="75">
        <v>1.9539999999999998E-2</v>
      </c>
      <c r="R2361" s="76">
        <f>N2361*Q2361</f>
        <v>2.2455367999999996E-3</v>
      </c>
      <c r="S2361" s="75"/>
      <c r="T2361" s="76">
        <f>N2361*S2361</f>
        <v>0</v>
      </c>
      <c r="U2361" s="22">
        <v>21</v>
      </c>
      <c r="V2361" s="22">
        <f>P2361*(U2361/100)</f>
        <v>0</v>
      </c>
      <c r="W2361" s="22">
        <f>P2361+V2361</f>
        <v>0</v>
      </c>
      <c r="X2361" s="73"/>
      <c r="Y2361" s="72" t="s">
        <v>3136</v>
      </c>
      <c r="Z2361" s="72" t="s">
        <v>2949</v>
      </c>
      <c r="AA2361" s="143" t="s">
        <v>296</v>
      </c>
      <c r="AB2361" s="24" t="s">
        <v>294</v>
      </c>
    </row>
    <row r="2362" spans="6:28" s="77" customFormat="1" outlineLevel="5">
      <c r="F2362" s="78"/>
      <c r="G2362" s="79"/>
      <c r="H2362" s="79"/>
      <c r="I2362" s="79"/>
      <c r="J2362" s="80" t="s">
        <v>2226</v>
      </c>
      <c r="K2362" s="79"/>
      <c r="L2362" s="81">
        <v>5.2519999999999997E-2</v>
      </c>
      <c r="M2362" s="82"/>
      <c r="N2362" s="83"/>
      <c r="O2362" s="82"/>
      <c r="P2362" s="84"/>
      <c r="Q2362" s="85"/>
      <c r="R2362" s="82"/>
      <c r="S2362" s="82"/>
      <c r="T2362" s="82"/>
      <c r="U2362" s="119" t="s">
        <v>2908</v>
      </c>
      <c r="V2362" s="82"/>
      <c r="W2362" s="82"/>
      <c r="X2362" s="80"/>
      <c r="Y2362" s="79"/>
      <c r="Z2362" s="79"/>
      <c r="AB2362" s="24" t="s">
        <v>294</v>
      </c>
    </row>
    <row r="2363" spans="6:28" s="77" customFormat="1" outlineLevel="5">
      <c r="F2363" s="78"/>
      <c r="G2363" s="79"/>
      <c r="H2363" s="79"/>
      <c r="I2363" s="79"/>
      <c r="J2363" s="80" t="s">
        <v>2114</v>
      </c>
      <c r="K2363" s="79"/>
      <c r="L2363" s="81">
        <v>6.2399999999999997E-2</v>
      </c>
      <c r="M2363" s="82"/>
      <c r="N2363" s="83"/>
      <c r="O2363" s="82"/>
      <c r="P2363" s="84"/>
      <c r="Q2363" s="85"/>
      <c r="R2363" s="82"/>
      <c r="S2363" s="82"/>
      <c r="T2363" s="82"/>
      <c r="U2363" s="119" t="s">
        <v>2908</v>
      </c>
      <c r="V2363" s="82"/>
      <c r="W2363" s="82"/>
      <c r="X2363" s="80"/>
      <c r="Y2363" s="79"/>
      <c r="Z2363" s="79"/>
      <c r="AB2363" s="24" t="s">
        <v>294</v>
      </c>
    </row>
    <row r="2364" spans="6:28" s="71" customFormat="1" outlineLevel="4">
      <c r="F2364" s="17">
        <v>1077</v>
      </c>
      <c r="G2364" s="18" t="s">
        <v>2906</v>
      </c>
      <c r="H2364" s="72" t="s">
        <v>3605</v>
      </c>
      <c r="I2364" s="72"/>
      <c r="J2364" s="73" t="s">
        <v>2169</v>
      </c>
      <c r="K2364" s="18" t="s">
        <v>2910</v>
      </c>
      <c r="L2364" s="74">
        <v>0.11491999999999999</v>
      </c>
      <c r="M2364" s="21"/>
      <c r="N2364" s="74">
        <f>L2364*(1+M2364/100)</f>
        <v>0.11491999999999999</v>
      </c>
      <c r="O2364" s="145"/>
      <c r="P2364" s="22">
        <f>N2364*O2364</f>
        <v>0</v>
      </c>
      <c r="Q2364" s="75">
        <v>1</v>
      </c>
      <c r="R2364" s="76">
        <f>N2364*Q2364</f>
        <v>0.11491999999999999</v>
      </c>
      <c r="S2364" s="75"/>
      <c r="T2364" s="76">
        <f>N2364*S2364</f>
        <v>0</v>
      </c>
      <c r="U2364" s="22">
        <v>21</v>
      </c>
      <c r="V2364" s="22">
        <f>P2364*(U2364/100)</f>
        <v>0</v>
      </c>
      <c r="W2364" s="22">
        <f>P2364+V2364</f>
        <v>0</v>
      </c>
      <c r="X2364" s="73"/>
      <c r="Y2364" s="72" t="s">
        <v>3136</v>
      </c>
      <c r="Z2364" s="72" t="s">
        <v>2949</v>
      </c>
      <c r="AA2364" s="143" t="s">
        <v>296</v>
      </c>
      <c r="AB2364" s="24" t="s">
        <v>294</v>
      </c>
    </row>
    <row r="2365" spans="6:28" s="77" customFormat="1" outlineLevel="5">
      <c r="F2365" s="78"/>
      <c r="G2365" s="79"/>
      <c r="H2365" s="79"/>
      <c r="I2365" s="79"/>
      <c r="J2365" s="80" t="s">
        <v>2226</v>
      </c>
      <c r="K2365" s="79"/>
      <c r="L2365" s="81">
        <v>5.2519999999999997E-2</v>
      </c>
      <c r="M2365" s="82"/>
      <c r="N2365" s="83"/>
      <c r="O2365" s="82"/>
      <c r="P2365" s="84"/>
      <c r="Q2365" s="85"/>
      <c r="R2365" s="82"/>
      <c r="S2365" s="82"/>
      <c r="T2365" s="82"/>
      <c r="U2365" s="119" t="s">
        <v>2908</v>
      </c>
      <c r="V2365" s="82"/>
      <c r="W2365" s="82"/>
      <c r="X2365" s="80"/>
      <c r="Y2365" s="79"/>
      <c r="Z2365" s="79"/>
      <c r="AB2365" s="24" t="s">
        <v>294</v>
      </c>
    </row>
    <row r="2366" spans="6:28" s="77" customFormat="1" outlineLevel="5">
      <c r="F2366" s="78"/>
      <c r="G2366" s="79"/>
      <c r="H2366" s="79"/>
      <c r="I2366" s="79"/>
      <c r="J2366" s="80" t="s">
        <v>2114</v>
      </c>
      <c r="K2366" s="79"/>
      <c r="L2366" s="81">
        <v>6.2399999999999997E-2</v>
      </c>
      <c r="M2366" s="82"/>
      <c r="N2366" s="83"/>
      <c r="O2366" s="82"/>
      <c r="P2366" s="84"/>
      <c r="Q2366" s="85"/>
      <c r="R2366" s="82"/>
      <c r="S2366" s="82"/>
      <c r="T2366" s="82"/>
      <c r="U2366" s="119" t="s">
        <v>2908</v>
      </c>
      <c r="V2366" s="82"/>
      <c r="W2366" s="82"/>
      <c r="X2366" s="80"/>
      <c r="Y2366" s="79"/>
      <c r="Z2366" s="79"/>
      <c r="AB2366" s="24" t="s">
        <v>294</v>
      </c>
    </row>
    <row r="2367" spans="6:28" s="120" customFormat="1" ht="12.75" customHeight="1" outlineLevel="4">
      <c r="F2367" s="121"/>
      <c r="G2367" s="122"/>
      <c r="H2367" s="122"/>
      <c r="I2367" s="122"/>
      <c r="J2367" s="123"/>
      <c r="K2367" s="122"/>
      <c r="L2367" s="124"/>
      <c r="M2367" s="125"/>
      <c r="N2367" s="124"/>
      <c r="O2367" s="125"/>
      <c r="P2367" s="126"/>
      <c r="Q2367" s="127"/>
      <c r="R2367" s="125"/>
      <c r="S2367" s="125"/>
      <c r="T2367" s="125"/>
      <c r="U2367" s="128" t="s">
        <v>2908</v>
      </c>
      <c r="V2367" s="125"/>
      <c r="W2367" s="125"/>
      <c r="X2367" s="125"/>
      <c r="Y2367" s="122"/>
      <c r="Z2367" s="122"/>
      <c r="AB2367" s="24" t="s">
        <v>294</v>
      </c>
    </row>
    <row r="2368" spans="6:28" s="120" customFormat="1" ht="12.75" customHeight="1" outlineLevel="3">
      <c r="F2368" s="121"/>
      <c r="G2368" s="122"/>
      <c r="H2368" s="122"/>
      <c r="I2368" s="122"/>
      <c r="J2368" s="123"/>
      <c r="K2368" s="122"/>
      <c r="L2368" s="124"/>
      <c r="M2368" s="125"/>
      <c r="N2368" s="124"/>
      <c r="O2368" s="125"/>
      <c r="P2368" s="126"/>
      <c r="Q2368" s="127"/>
      <c r="R2368" s="125"/>
      <c r="S2368" s="125"/>
      <c r="T2368" s="125"/>
      <c r="U2368" s="128" t="s">
        <v>2908</v>
      </c>
      <c r="V2368" s="125"/>
      <c r="W2368" s="125"/>
      <c r="X2368" s="125"/>
      <c r="Y2368" s="122"/>
      <c r="Z2368" s="122"/>
      <c r="AB2368" s="24" t="s">
        <v>294</v>
      </c>
    </row>
    <row r="2369" spans="6:28" s="51" customFormat="1" ht="18.75" customHeight="1" outlineLevel="2">
      <c r="F2369" s="52"/>
      <c r="G2369" s="53"/>
      <c r="H2369" s="54"/>
      <c r="I2369" s="54"/>
      <c r="J2369" s="54" t="s">
        <v>2072</v>
      </c>
      <c r="K2369" s="53"/>
      <c r="L2369" s="55"/>
      <c r="M2369" s="56"/>
      <c r="N2369" s="55"/>
      <c r="O2369" s="56"/>
      <c r="P2369" s="57">
        <f>SUBTOTAL(9,P2370:P2383)</f>
        <v>0</v>
      </c>
      <c r="Q2369" s="58"/>
      <c r="R2369" s="59">
        <f>SUBTOTAL(9,R2370:R2383)</f>
        <v>0</v>
      </c>
      <c r="S2369" s="56"/>
      <c r="T2369" s="59">
        <f>SUBTOTAL(9,T2370:T2383)</f>
        <v>0.67405000000000004</v>
      </c>
      <c r="U2369" s="117" t="s">
        <v>2908</v>
      </c>
      <c r="V2369" s="57">
        <f>SUBTOTAL(9,V2370:V2383)</f>
        <v>0</v>
      </c>
      <c r="W2369" s="57">
        <f>SUBTOTAL(9,W2370:W2383)</f>
        <v>0</v>
      </c>
      <c r="X2369" s="60"/>
      <c r="Y2369" s="61"/>
      <c r="Z2369" s="61"/>
      <c r="AB2369" s="24" t="s">
        <v>294</v>
      </c>
    </row>
    <row r="2370" spans="6:28" s="62" customFormat="1" ht="16.5" customHeight="1" outlineLevel="3">
      <c r="F2370" s="63"/>
      <c r="G2370" s="6"/>
      <c r="H2370" s="64"/>
      <c r="I2370" s="64"/>
      <c r="J2370" s="64" t="s">
        <v>1400</v>
      </c>
      <c r="K2370" s="6"/>
      <c r="L2370" s="65"/>
      <c r="M2370" s="66"/>
      <c r="N2370" s="65"/>
      <c r="O2370" s="66"/>
      <c r="P2370" s="67">
        <f>SUBTOTAL(9,P2371:P2374)</f>
        <v>0</v>
      </c>
      <c r="Q2370" s="68"/>
      <c r="R2370" s="69">
        <f>SUBTOTAL(9,R2371:R2374)</f>
        <v>0</v>
      </c>
      <c r="S2370" s="66"/>
      <c r="T2370" s="69">
        <f>SUBTOTAL(9,T2371:T2374)</f>
        <v>0</v>
      </c>
      <c r="U2370" s="118" t="s">
        <v>2908</v>
      </c>
      <c r="V2370" s="67">
        <f>SUBTOTAL(9,V2371:V2374)</f>
        <v>0</v>
      </c>
      <c r="W2370" s="67">
        <f>SUBTOTAL(9,W2371:W2374)</f>
        <v>0</v>
      </c>
      <c r="X2370" s="70"/>
      <c r="Y2370" s="26"/>
      <c r="Z2370" s="26"/>
      <c r="AB2370" s="24" t="s">
        <v>294</v>
      </c>
    </row>
    <row r="2371" spans="6:28" s="71" customFormat="1" outlineLevel="4">
      <c r="F2371" s="17">
        <v>1078</v>
      </c>
      <c r="G2371" s="18" t="s">
        <v>2929</v>
      </c>
      <c r="H2371" s="72" t="s">
        <v>4351</v>
      </c>
      <c r="I2371" s="72"/>
      <c r="J2371" s="73" t="s">
        <v>862</v>
      </c>
      <c r="K2371" s="18" t="s">
        <v>3000</v>
      </c>
      <c r="L2371" s="74">
        <v>1</v>
      </c>
      <c r="M2371" s="21">
        <v>0</v>
      </c>
      <c r="N2371" s="74">
        <f>L2371*(1+M2371/100)</f>
        <v>1</v>
      </c>
      <c r="O2371" s="145"/>
      <c r="P2371" s="22">
        <f>N2371*O2371</f>
        <v>0</v>
      </c>
      <c r="Q2371" s="75"/>
      <c r="R2371" s="76">
        <f>N2371*Q2371</f>
        <v>0</v>
      </c>
      <c r="S2371" s="75"/>
      <c r="T2371" s="76">
        <f>N2371*S2371</f>
        <v>0</v>
      </c>
      <c r="U2371" s="22">
        <v>21</v>
      </c>
      <c r="V2371" s="22">
        <f>P2371*(U2371/100)</f>
        <v>0</v>
      </c>
      <c r="W2371" s="22">
        <f>P2371+V2371</f>
        <v>0</v>
      </c>
      <c r="X2371" s="73"/>
      <c r="Y2371" s="72" t="s">
        <v>3136</v>
      </c>
      <c r="Z2371" s="72" t="s">
        <v>2950</v>
      </c>
      <c r="AA2371" s="143" t="s">
        <v>296</v>
      </c>
      <c r="AB2371" s="24" t="s">
        <v>294</v>
      </c>
    </row>
    <row r="2372" spans="6:28" s="71" customFormat="1" outlineLevel="4">
      <c r="F2372" s="17">
        <v>1079</v>
      </c>
      <c r="G2372" s="18" t="s">
        <v>2929</v>
      </c>
      <c r="H2372" s="72" t="s">
        <v>4352</v>
      </c>
      <c r="I2372" s="72"/>
      <c r="J2372" s="73" t="s">
        <v>1022</v>
      </c>
      <c r="K2372" s="18" t="s">
        <v>3000</v>
      </c>
      <c r="L2372" s="74">
        <v>1</v>
      </c>
      <c r="M2372" s="21">
        <v>1300</v>
      </c>
      <c r="N2372" s="74">
        <f>L2372*(1+M2372/100)</f>
        <v>14</v>
      </c>
      <c r="O2372" s="145"/>
      <c r="P2372" s="22">
        <f>N2372*O2372</f>
        <v>0</v>
      </c>
      <c r="Q2372" s="75"/>
      <c r="R2372" s="76">
        <f>N2372*Q2372</f>
        <v>0</v>
      </c>
      <c r="S2372" s="75"/>
      <c r="T2372" s="76">
        <f>N2372*S2372</f>
        <v>0</v>
      </c>
      <c r="U2372" s="22">
        <v>21</v>
      </c>
      <c r="V2372" s="22">
        <f>P2372*(U2372/100)</f>
        <v>0</v>
      </c>
      <c r="W2372" s="22">
        <f>P2372+V2372</f>
        <v>0</v>
      </c>
      <c r="X2372" s="73"/>
      <c r="Y2372" s="72" t="s">
        <v>3136</v>
      </c>
      <c r="Z2372" s="72" t="s">
        <v>2950</v>
      </c>
      <c r="AA2372" s="143" t="s">
        <v>296</v>
      </c>
      <c r="AB2372" s="24" t="s">
        <v>294</v>
      </c>
    </row>
    <row r="2373" spans="6:28" s="71" customFormat="1" outlineLevel="4">
      <c r="F2373" s="17">
        <v>1080</v>
      </c>
      <c r="G2373" s="18" t="s">
        <v>2929</v>
      </c>
      <c r="H2373" s="72" t="s">
        <v>4353</v>
      </c>
      <c r="I2373" s="72"/>
      <c r="J2373" s="73" t="s">
        <v>887</v>
      </c>
      <c r="K2373" s="18" t="s">
        <v>3000</v>
      </c>
      <c r="L2373" s="74">
        <v>1</v>
      </c>
      <c r="M2373" s="21">
        <v>0</v>
      </c>
      <c r="N2373" s="74">
        <f>L2373*(1+M2373/100)</f>
        <v>1</v>
      </c>
      <c r="O2373" s="145"/>
      <c r="P2373" s="22">
        <f>N2373*O2373</f>
        <v>0</v>
      </c>
      <c r="Q2373" s="75"/>
      <c r="R2373" s="76">
        <f>N2373*Q2373</f>
        <v>0</v>
      </c>
      <c r="S2373" s="75"/>
      <c r="T2373" s="76">
        <f>N2373*S2373</f>
        <v>0</v>
      </c>
      <c r="U2373" s="22">
        <v>21</v>
      </c>
      <c r="V2373" s="22">
        <f>P2373*(U2373/100)</f>
        <v>0</v>
      </c>
      <c r="W2373" s="22">
        <f>P2373+V2373</f>
        <v>0</v>
      </c>
      <c r="X2373" s="73"/>
      <c r="Y2373" s="72" t="s">
        <v>3136</v>
      </c>
      <c r="Z2373" s="72" t="s">
        <v>2950</v>
      </c>
      <c r="AA2373" s="143" t="s">
        <v>296</v>
      </c>
      <c r="AB2373" s="24" t="s">
        <v>294</v>
      </c>
    </row>
    <row r="2374" spans="6:28" s="120" customFormat="1" ht="12.75" customHeight="1" outlineLevel="4">
      <c r="F2374" s="121"/>
      <c r="G2374" s="122"/>
      <c r="H2374" s="122"/>
      <c r="I2374" s="122"/>
      <c r="J2374" s="123"/>
      <c r="K2374" s="122"/>
      <c r="L2374" s="124"/>
      <c r="M2374" s="125"/>
      <c r="N2374" s="124"/>
      <c r="O2374" s="125"/>
      <c r="P2374" s="126"/>
      <c r="Q2374" s="127"/>
      <c r="R2374" s="125"/>
      <c r="S2374" s="125"/>
      <c r="T2374" s="125"/>
      <c r="U2374" s="128" t="s">
        <v>2908</v>
      </c>
      <c r="V2374" s="125"/>
      <c r="W2374" s="125"/>
      <c r="X2374" s="125"/>
      <c r="Y2374" s="122"/>
      <c r="Z2374" s="122"/>
      <c r="AB2374" s="24" t="s">
        <v>294</v>
      </c>
    </row>
    <row r="2375" spans="6:28" s="62" customFormat="1" ht="16.5" customHeight="1" outlineLevel="3">
      <c r="F2375" s="63"/>
      <c r="G2375" s="6"/>
      <c r="H2375" s="64"/>
      <c r="I2375" s="64"/>
      <c r="J2375" s="64" t="s">
        <v>1338</v>
      </c>
      <c r="K2375" s="6"/>
      <c r="L2375" s="65"/>
      <c r="M2375" s="66"/>
      <c r="N2375" s="65"/>
      <c r="O2375" s="66"/>
      <c r="P2375" s="67">
        <f>SUBTOTAL(9,P2376:P2382)</f>
        <v>0</v>
      </c>
      <c r="Q2375" s="68"/>
      <c r="R2375" s="69">
        <f>SUBTOTAL(9,R2376:R2382)</f>
        <v>0</v>
      </c>
      <c r="S2375" s="66"/>
      <c r="T2375" s="69">
        <f>SUBTOTAL(9,T2376:T2382)</f>
        <v>0.67405000000000004</v>
      </c>
      <c r="U2375" s="118" t="s">
        <v>2908</v>
      </c>
      <c r="V2375" s="67">
        <f>SUBTOTAL(9,V2376:V2382)</f>
        <v>0</v>
      </c>
      <c r="W2375" s="67">
        <f>SUBTOTAL(9,W2376:W2382)</f>
        <v>0</v>
      </c>
      <c r="X2375" s="70"/>
      <c r="Y2375" s="26"/>
      <c r="Z2375" s="26"/>
      <c r="AB2375" s="24" t="s">
        <v>294</v>
      </c>
    </row>
    <row r="2376" spans="6:28" s="71" customFormat="1" outlineLevel="4">
      <c r="F2376" s="17">
        <v>1081</v>
      </c>
      <c r="G2376" s="18" t="s">
        <v>2929</v>
      </c>
      <c r="H2376" s="72" t="s">
        <v>4390</v>
      </c>
      <c r="I2376" s="72"/>
      <c r="J2376" s="73" t="s">
        <v>869</v>
      </c>
      <c r="K2376" s="18" t="s">
        <v>2909</v>
      </c>
      <c r="L2376" s="74">
        <v>5.5250000000000004</v>
      </c>
      <c r="M2376" s="21"/>
      <c r="N2376" s="74">
        <f>L2376*(1+M2376/100)</f>
        <v>5.5250000000000004</v>
      </c>
      <c r="O2376" s="145"/>
      <c r="P2376" s="22">
        <f>N2376*O2376</f>
        <v>0</v>
      </c>
      <c r="Q2376" s="75"/>
      <c r="R2376" s="76">
        <f>N2376*Q2376</f>
        <v>0</v>
      </c>
      <c r="S2376" s="75">
        <v>4.7E-2</v>
      </c>
      <c r="T2376" s="76">
        <f>N2376*S2376</f>
        <v>0.25967500000000004</v>
      </c>
      <c r="U2376" s="22">
        <v>21</v>
      </c>
      <c r="V2376" s="22">
        <f>P2376*(U2376/100)</f>
        <v>0</v>
      </c>
      <c r="W2376" s="22">
        <f>P2376+V2376</f>
        <v>0</v>
      </c>
      <c r="X2376" s="73"/>
      <c r="Y2376" s="72" t="s">
        <v>3136</v>
      </c>
      <c r="Z2376" s="72" t="s">
        <v>2950</v>
      </c>
      <c r="AA2376" s="143" t="s">
        <v>296</v>
      </c>
      <c r="AB2376" s="24" t="s">
        <v>294</v>
      </c>
    </row>
    <row r="2377" spans="6:28" s="77" customFormat="1" outlineLevel="5">
      <c r="F2377" s="78"/>
      <c r="G2377" s="79"/>
      <c r="H2377" s="79"/>
      <c r="I2377" s="79"/>
      <c r="J2377" s="80" t="s">
        <v>1693</v>
      </c>
      <c r="K2377" s="79"/>
      <c r="L2377" s="81">
        <v>2.5249999999999999</v>
      </c>
      <c r="M2377" s="82"/>
      <c r="N2377" s="83"/>
      <c r="O2377" s="82"/>
      <c r="P2377" s="84"/>
      <c r="Q2377" s="85"/>
      <c r="R2377" s="82"/>
      <c r="S2377" s="82"/>
      <c r="T2377" s="82"/>
      <c r="U2377" s="119" t="s">
        <v>2908</v>
      </c>
      <c r="V2377" s="82"/>
      <c r="W2377" s="82"/>
      <c r="X2377" s="80"/>
      <c r="Y2377" s="79"/>
      <c r="Z2377" s="79"/>
      <c r="AB2377" s="24" t="s">
        <v>294</v>
      </c>
    </row>
    <row r="2378" spans="6:28" s="77" customFormat="1" outlineLevel="5">
      <c r="F2378" s="78"/>
      <c r="G2378" s="79"/>
      <c r="H2378" s="79"/>
      <c r="I2378" s="79"/>
      <c r="J2378" s="80" t="s">
        <v>4576</v>
      </c>
      <c r="K2378" s="79"/>
      <c r="L2378" s="81">
        <v>3</v>
      </c>
      <c r="M2378" s="82"/>
      <c r="N2378" s="83"/>
      <c r="O2378" s="82"/>
      <c r="P2378" s="84"/>
      <c r="Q2378" s="85"/>
      <c r="R2378" s="82"/>
      <c r="S2378" s="82"/>
      <c r="T2378" s="82"/>
      <c r="U2378" s="119" t="s">
        <v>2908</v>
      </c>
      <c r="V2378" s="82"/>
      <c r="W2378" s="82"/>
      <c r="X2378" s="80"/>
      <c r="Y2378" s="79"/>
      <c r="Z2378" s="79"/>
      <c r="AB2378" s="24" t="s">
        <v>294</v>
      </c>
    </row>
    <row r="2379" spans="6:28" s="71" customFormat="1" outlineLevel="4">
      <c r="F2379" s="17">
        <v>1082</v>
      </c>
      <c r="G2379" s="18" t="s">
        <v>2929</v>
      </c>
      <c r="H2379" s="72" t="s">
        <v>4388</v>
      </c>
      <c r="I2379" s="72"/>
      <c r="J2379" s="73" t="s">
        <v>1841</v>
      </c>
      <c r="K2379" s="18" t="s">
        <v>2909</v>
      </c>
      <c r="L2379" s="74">
        <v>16.574999999999999</v>
      </c>
      <c r="M2379" s="21"/>
      <c r="N2379" s="74">
        <f>L2379*(1+M2379/100)</f>
        <v>16.574999999999999</v>
      </c>
      <c r="O2379" s="145"/>
      <c r="P2379" s="22">
        <f>N2379*O2379</f>
        <v>0</v>
      </c>
      <c r="Q2379" s="75"/>
      <c r="R2379" s="76">
        <f>N2379*Q2379</f>
        <v>0</v>
      </c>
      <c r="S2379" s="75">
        <v>2.5000000000000001E-2</v>
      </c>
      <c r="T2379" s="76">
        <f>N2379*S2379</f>
        <v>0.41437499999999999</v>
      </c>
      <c r="U2379" s="22">
        <v>21</v>
      </c>
      <c r="V2379" s="22">
        <f>P2379*(U2379/100)</f>
        <v>0</v>
      </c>
      <c r="W2379" s="22">
        <f>P2379+V2379</f>
        <v>0</v>
      </c>
      <c r="X2379" s="73"/>
      <c r="Y2379" s="72" t="s">
        <v>3136</v>
      </c>
      <c r="Z2379" s="72" t="s">
        <v>2950</v>
      </c>
      <c r="AA2379" s="143" t="s">
        <v>296</v>
      </c>
      <c r="AB2379" s="24" t="s">
        <v>294</v>
      </c>
    </row>
    <row r="2380" spans="6:28" s="77" customFormat="1" outlineLevel="5">
      <c r="F2380" s="78"/>
      <c r="G2380" s="79"/>
      <c r="H2380" s="79"/>
      <c r="I2380" s="79"/>
      <c r="J2380" s="80" t="s">
        <v>2668</v>
      </c>
      <c r="K2380" s="79"/>
      <c r="L2380" s="81">
        <v>7.5749999999999993</v>
      </c>
      <c r="M2380" s="82"/>
      <c r="N2380" s="83"/>
      <c r="O2380" s="82"/>
      <c r="P2380" s="84"/>
      <c r="Q2380" s="85"/>
      <c r="R2380" s="82"/>
      <c r="S2380" s="82"/>
      <c r="T2380" s="82"/>
      <c r="U2380" s="119" t="s">
        <v>2908</v>
      </c>
      <c r="V2380" s="82"/>
      <c r="W2380" s="82"/>
      <c r="X2380" s="80"/>
      <c r="Y2380" s="79"/>
      <c r="Z2380" s="79"/>
      <c r="AB2380" s="24" t="s">
        <v>294</v>
      </c>
    </row>
    <row r="2381" spans="6:28" s="77" customFormat="1" outlineLevel="5">
      <c r="F2381" s="78"/>
      <c r="G2381" s="79"/>
      <c r="H2381" s="79"/>
      <c r="I2381" s="79"/>
      <c r="J2381" s="80" t="s">
        <v>4811</v>
      </c>
      <c r="K2381" s="79"/>
      <c r="L2381" s="81">
        <v>9</v>
      </c>
      <c r="M2381" s="82"/>
      <c r="N2381" s="83"/>
      <c r="O2381" s="82"/>
      <c r="P2381" s="84"/>
      <c r="Q2381" s="85"/>
      <c r="R2381" s="82"/>
      <c r="S2381" s="82"/>
      <c r="T2381" s="82"/>
      <c r="U2381" s="119" t="s">
        <v>2908</v>
      </c>
      <c r="V2381" s="82"/>
      <c r="W2381" s="82"/>
      <c r="X2381" s="80"/>
      <c r="Y2381" s="79"/>
      <c r="Z2381" s="79"/>
      <c r="AB2381" s="24" t="s">
        <v>294</v>
      </c>
    </row>
    <row r="2382" spans="6:28" s="120" customFormat="1" ht="12.75" customHeight="1" outlineLevel="4">
      <c r="F2382" s="121"/>
      <c r="G2382" s="122"/>
      <c r="H2382" s="122"/>
      <c r="I2382" s="122"/>
      <c r="J2382" s="123"/>
      <c r="K2382" s="122"/>
      <c r="L2382" s="124"/>
      <c r="M2382" s="125"/>
      <c r="N2382" s="124"/>
      <c r="O2382" s="125"/>
      <c r="P2382" s="126"/>
      <c r="Q2382" s="127"/>
      <c r="R2382" s="125"/>
      <c r="S2382" s="125"/>
      <c r="T2382" s="125"/>
      <c r="U2382" s="128" t="s">
        <v>2908</v>
      </c>
      <c r="V2382" s="125"/>
      <c r="W2382" s="125"/>
      <c r="X2382" s="125"/>
      <c r="Y2382" s="122"/>
      <c r="Z2382" s="122"/>
      <c r="AB2382" s="24" t="s">
        <v>294</v>
      </c>
    </row>
    <row r="2383" spans="6:28" s="120" customFormat="1" ht="12.75" customHeight="1" outlineLevel="3">
      <c r="F2383" s="121"/>
      <c r="G2383" s="122"/>
      <c r="H2383" s="122"/>
      <c r="I2383" s="122"/>
      <c r="J2383" s="123"/>
      <c r="K2383" s="122"/>
      <c r="L2383" s="124"/>
      <c r="M2383" s="125"/>
      <c r="N2383" s="124"/>
      <c r="O2383" s="125"/>
      <c r="P2383" s="126"/>
      <c r="Q2383" s="127"/>
      <c r="R2383" s="125"/>
      <c r="S2383" s="125"/>
      <c r="T2383" s="125"/>
      <c r="U2383" s="128" t="s">
        <v>2908</v>
      </c>
      <c r="V2383" s="125"/>
      <c r="W2383" s="125"/>
      <c r="X2383" s="125"/>
      <c r="Y2383" s="122"/>
      <c r="Z2383" s="122"/>
      <c r="AB2383" s="24" t="s">
        <v>294</v>
      </c>
    </row>
    <row r="2384" spans="6:28" s="51" customFormat="1" ht="18.75" customHeight="1" outlineLevel="2">
      <c r="F2384" s="52"/>
      <c r="G2384" s="53"/>
      <c r="H2384" s="54"/>
      <c r="I2384" s="54"/>
      <c r="J2384" s="54" t="s">
        <v>2216</v>
      </c>
      <c r="K2384" s="53"/>
      <c r="L2384" s="55"/>
      <c r="M2384" s="56"/>
      <c r="N2384" s="55"/>
      <c r="O2384" s="56"/>
      <c r="P2384" s="57">
        <f>SUBTOTAL(9,P2385:P2394)</f>
        <v>0</v>
      </c>
      <c r="Q2384" s="58"/>
      <c r="R2384" s="59">
        <f>SUBTOTAL(9,R2385:R2394)</f>
        <v>0</v>
      </c>
      <c r="S2384" s="56"/>
      <c r="T2384" s="59">
        <f>SUBTOTAL(9,T2385:T2394)</f>
        <v>0</v>
      </c>
      <c r="U2384" s="117" t="s">
        <v>2908</v>
      </c>
      <c r="V2384" s="57">
        <f>SUBTOTAL(9,V2385:V2394)</f>
        <v>0</v>
      </c>
      <c r="W2384" s="57">
        <f>SUBTOTAL(9,W2385:W2394)</f>
        <v>0</v>
      </c>
      <c r="X2384" s="60"/>
      <c r="Y2384" s="61"/>
      <c r="Z2384" s="61"/>
      <c r="AB2384" s="24" t="s">
        <v>294</v>
      </c>
    </row>
    <row r="2385" spans="6:28" s="62" customFormat="1" ht="16.5" customHeight="1" outlineLevel="3">
      <c r="F2385" s="63"/>
      <c r="G2385" s="6"/>
      <c r="H2385" s="64"/>
      <c r="I2385" s="64"/>
      <c r="J2385" s="64" t="s">
        <v>2235</v>
      </c>
      <c r="K2385" s="6"/>
      <c r="L2385" s="65"/>
      <c r="M2385" s="66"/>
      <c r="N2385" s="65"/>
      <c r="O2385" s="66"/>
      <c r="P2385" s="67">
        <f>SUBTOTAL(9,P2386:P2393)</f>
        <v>0</v>
      </c>
      <c r="Q2385" s="68"/>
      <c r="R2385" s="69">
        <f>SUBTOTAL(9,R2386:R2393)</f>
        <v>0</v>
      </c>
      <c r="S2385" s="66"/>
      <c r="T2385" s="69">
        <f>SUBTOTAL(9,T2386:T2393)</f>
        <v>0</v>
      </c>
      <c r="U2385" s="118" t="s">
        <v>2908</v>
      </c>
      <c r="V2385" s="67">
        <f>SUBTOTAL(9,V2386:V2393)</f>
        <v>0</v>
      </c>
      <c r="W2385" s="67">
        <f>SUBTOTAL(9,W2386:W2393)</f>
        <v>0</v>
      </c>
      <c r="X2385" s="70"/>
      <c r="Y2385" s="26"/>
      <c r="Z2385" s="26"/>
      <c r="AB2385" s="24" t="s">
        <v>294</v>
      </c>
    </row>
    <row r="2386" spans="6:28" s="71" customFormat="1" outlineLevel="4">
      <c r="F2386" s="17">
        <v>1083</v>
      </c>
      <c r="G2386" s="18" t="s">
        <v>2929</v>
      </c>
      <c r="H2386" s="72" t="s">
        <v>4399</v>
      </c>
      <c r="I2386" s="72"/>
      <c r="J2386" s="73" t="s">
        <v>863</v>
      </c>
      <c r="K2386" s="18" t="s">
        <v>2910</v>
      </c>
      <c r="L2386" s="74">
        <v>146.714</v>
      </c>
      <c r="M2386" s="21"/>
      <c r="N2386" s="74">
        <f t="shared" ref="N2386:N2392" si="198">L2386*(1+M2386/100)</f>
        <v>146.714</v>
      </c>
      <c r="O2386" s="145"/>
      <c r="P2386" s="22">
        <f t="shared" ref="P2386:P2392" si="199">N2386*O2386</f>
        <v>0</v>
      </c>
      <c r="Q2386" s="75"/>
      <c r="R2386" s="76">
        <f t="shared" ref="R2386:R2392" si="200">N2386*Q2386</f>
        <v>0</v>
      </c>
      <c r="S2386" s="75"/>
      <c r="T2386" s="76">
        <f t="shared" ref="T2386:T2392" si="201">N2386*S2386</f>
        <v>0</v>
      </c>
      <c r="U2386" s="22">
        <v>21</v>
      </c>
      <c r="V2386" s="22">
        <f t="shared" ref="V2386:V2392" si="202">P2386*(U2386/100)</f>
        <v>0</v>
      </c>
      <c r="W2386" s="22">
        <f t="shared" ref="W2386:W2392" si="203">P2386+V2386</f>
        <v>0</v>
      </c>
      <c r="X2386" s="73"/>
      <c r="Y2386" s="72" t="s">
        <v>3136</v>
      </c>
      <c r="Z2386" s="72" t="s">
        <v>2951</v>
      </c>
      <c r="AA2386" s="143" t="s">
        <v>296</v>
      </c>
      <c r="AB2386" s="24" t="s">
        <v>294</v>
      </c>
    </row>
    <row r="2387" spans="6:28" s="71" customFormat="1" outlineLevel="4">
      <c r="F2387" s="17">
        <v>1084</v>
      </c>
      <c r="G2387" s="18" t="s">
        <v>2929</v>
      </c>
      <c r="H2387" s="72" t="s">
        <v>4400</v>
      </c>
      <c r="I2387" s="72"/>
      <c r="J2387" s="73" t="s">
        <v>1836</v>
      </c>
      <c r="K2387" s="18" t="s">
        <v>2910</v>
      </c>
      <c r="L2387" s="74">
        <v>146.714</v>
      </c>
      <c r="M2387" s="21">
        <v>400</v>
      </c>
      <c r="N2387" s="74">
        <f t="shared" si="198"/>
        <v>733.56999999999994</v>
      </c>
      <c r="O2387" s="145"/>
      <c r="P2387" s="22">
        <f t="shared" si="199"/>
        <v>0</v>
      </c>
      <c r="Q2387" s="75"/>
      <c r="R2387" s="76">
        <f t="shared" si="200"/>
        <v>0</v>
      </c>
      <c r="S2387" s="75"/>
      <c r="T2387" s="76">
        <f t="shared" si="201"/>
        <v>0</v>
      </c>
      <c r="U2387" s="22">
        <v>21</v>
      </c>
      <c r="V2387" s="22">
        <f t="shared" si="202"/>
        <v>0</v>
      </c>
      <c r="W2387" s="22">
        <f t="shared" si="203"/>
        <v>0</v>
      </c>
      <c r="X2387" s="73"/>
      <c r="Y2387" s="72" t="s">
        <v>3136</v>
      </c>
      <c r="Z2387" s="72" t="s">
        <v>2951</v>
      </c>
      <c r="AA2387" s="143" t="s">
        <v>296</v>
      </c>
      <c r="AB2387" s="24" t="s">
        <v>294</v>
      </c>
    </row>
    <row r="2388" spans="6:28" s="71" customFormat="1" outlineLevel="4">
      <c r="F2388" s="17">
        <v>1085</v>
      </c>
      <c r="G2388" s="18" t="s">
        <v>2929</v>
      </c>
      <c r="H2388" s="72" t="s">
        <v>4403</v>
      </c>
      <c r="I2388" s="72"/>
      <c r="J2388" s="73" t="s">
        <v>1046</v>
      </c>
      <c r="K2388" s="18" t="s">
        <v>2910</v>
      </c>
      <c r="L2388" s="74">
        <v>6.8220000000000001</v>
      </c>
      <c r="M2388" s="21"/>
      <c r="N2388" s="74">
        <f t="shared" si="198"/>
        <v>6.8220000000000001</v>
      </c>
      <c r="O2388" s="145"/>
      <c r="P2388" s="22">
        <f t="shared" si="199"/>
        <v>0</v>
      </c>
      <c r="Q2388" s="75"/>
      <c r="R2388" s="76">
        <f t="shared" si="200"/>
        <v>0</v>
      </c>
      <c r="S2388" s="75"/>
      <c r="T2388" s="76">
        <f t="shared" si="201"/>
        <v>0</v>
      </c>
      <c r="U2388" s="22">
        <v>21</v>
      </c>
      <c r="V2388" s="22">
        <f t="shared" si="202"/>
        <v>0</v>
      </c>
      <c r="W2388" s="22">
        <f t="shared" si="203"/>
        <v>0</v>
      </c>
      <c r="X2388" s="73"/>
      <c r="Y2388" s="72" t="s">
        <v>3136</v>
      </c>
      <c r="Z2388" s="72" t="s">
        <v>2951</v>
      </c>
      <c r="AA2388" s="143" t="s">
        <v>296</v>
      </c>
      <c r="AB2388" s="24" t="s">
        <v>294</v>
      </c>
    </row>
    <row r="2389" spans="6:28" s="71" customFormat="1" outlineLevel="4">
      <c r="F2389" s="17">
        <v>1086</v>
      </c>
      <c r="G2389" s="18" t="s">
        <v>2929</v>
      </c>
      <c r="H2389" s="72" t="s">
        <v>4408</v>
      </c>
      <c r="I2389" s="72"/>
      <c r="J2389" s="73" t="s">
        <v>890</v>
      </c>
      <c r="K2389" s="18" t="s">
        <v>2910</v>
      </c>
      <c r="L2389" s="74">
        <v>134.93299999999999</v>
      </c>
      <c r="M2389" s="21"/>
      <c r="N2389" s="74">
        <f t="shared" si="198"/>
        <v>134.93299999999999</v>
      </c>
      <c r="O2389" s="145"/>
      <c r="P2389" s="22">
        <f t="shared" si="199"/>
        <v>0</v>
      </c>
      <c r="Q2389" s="75"/>
      <c r="R2389" s="76">
        <f t="shared" si="200"/>
        <v>0</v>
      </c>
      <c r="S2389" s="75"/>
      <c r="T2389" s="76">
        <f t="shared" si="201"/>
        <v>0</v>
      </c>
      <c r="U2389" s="22">
        <v>21</v>
      </c>
      <c r="V2389" s="22">
        <f t="shared" si="202"/>
        <v>0</v>
      </c>
      <c r="W2389" s="22">
        <f t="shared" si="203"/>
        <v>0</v>
      </c>
      <c r="X2389" s="73"/>
      <c r="Y2389" s="72" t="s">
        <v>3136</v>
      </c>
      <c r="Z2389" s="72" t="s">
        <v>2951</v>
      </c>
      <c r="AA2389" s="143" t="s">
        <v>296</v>
      </c>
      <c r="AB2389" s="24" t="s">
        <v>294</v>
      </c>
    </row>
    <row r="2390" spans="6:28" s="71" customFormat="1" outlineLevel="4">
      <c r="F2390" s="17">
        <v>1087</v>
      </c>
      <c r="G2390" s="18" t="s">
        <v>2929</v>
      </c>
      <c r="H2390" s="72" t="s">
        <v>4413</v>
      </c>
      <c r="I2390" s="72"/>
      <c r="J2390" s="73" t="s">
        <v>1564</v>
      </c>
      <c r="K2390" s="18" t="s">
        <v>2910</v>
      </c>
      <c r="L2390" s="74">
        <v>6.5129999999999999</v>
      </c>
      <c r="M2390" s="21">
        <v>0</v>
      </c>
      <c r="N2390" s="74">
        <f t="shared" si="198"/>
        <v>6.5129999999999999</v>
      </c>
      <c r="O2390" s="145"/>
      <c r="P2390" s="22">
        <f t="shared" si="199"/>
        <v>0</v>
      </c>
      <c r="Q2390" s="75"/>
      <c r="R2390" s="76">
        <f t="shared" si="200"/>
        <v>0</v>
      </c>
      <c r="S2390" s="75"/>
      <c r="T2390" s="76">
        <f t="shared" si="201"/>
        <v>0</v>
      </c>
      <c r="U2390" s="22">
        <v>21</v>
      </c>
      <c r="V2390" s="22">
        <f t="shared" si="202"/>
        <v>0</v>
      </c>
      <c r="W2390" s="22">
        <f t="shared" si="203"/>
        <v>0</v>
      </c>
      <c r="X2390" s="73"/>
      <c r="Y2390" s="72" t="s">
        <v>3136</v>
      </c>
      <c r="Z2390" s="72" t="s">
        <v>2951</v>
      </c>
      <c r="AA2390" s="143" t="s">
        <v>296</v>
      </c>
      <c r="AB2390" s="24" t="s">
        <v>294</v>
      </c>
    </row>
    <row r="2391" spans="6:28" s="71" customFormat="1" outlineLevel="4">
      <c r="F2391" s="17">
        <v>1088</v>
      </c>
      <c r="G2391" s="18" t="s">
        <v>2929</v>
      </c>
      <c r="H2391" s="72" t="s">
        <v>4412</v>
      </c>
      <c r="I2391" s="72"/>
      <c r="J2391" s="73" t="s">
        <v>1479</v>
      </c>
      <c r="K2391" s="18" t="s">
        <v>2910</v>
      </c>
      <c r="L2391" s="74">
        <v>164.185</v>
      </c>
      <c r="M2391" s="21">
        <v>0</v>
      </c>
      <c r="N2391" s="74">
        <f t="shared" si="198"/>
        <v>164.185</v>
      </c>
      <c r="O2391" s="145"/>
      <c r="P2391" s="22">
        <f t="shared" si="199"/>
        <v>0</v>
      </c>
      <c r="Q2391" s="75"/>
      <c r="R2391" s="76">
        <f t="shared" si="200"/>
        <v>0</v>
      </c>
      <c r="S2391" s="75"/>
      <c r="T2391" s="76">
        <f t="shared" si="201"/>
        <v>0</v>
      </c>
      <c r="U2391" s="22">
        <v>21</v>
      </c>
      <c r="V2391" s="22">
        <f t="shared" si="202"/>
        <v>0</v>
      </c>
      <c r="W2391" s="22">
        <f t="shared" si="203"/>
        <v>0</v>
      </c>
      <c r="X2391" s="73"/>
      <c r="Y2391" s="72" t="s">
        <v>3136</v>
      </c>
      <c r="Z2391" s="72" t="s">
        <v>2951</v>
      </c>
      <c r="AA2391" s="143" t="s">
        <v>296</v>
      </c>
      <c r="AB2391" s="24" t="s">
        <v>294</v>
      </c>
    </row>
    <row r="2392" spans="6:28" s="71" customFormat="1" ht="24" outlineLevel="4">
      <c r="F2392" s="17">
        <v>1089</v>
      </c>
      <c r="G2392" s="18" t="s">
        <v>2929</v>
      </c>
      <c r="H2392" s="72" t="s">
        <v>4405</v>
      </c>
      <c r="I2392" s="72"/>
      <c r="J2392" s="73" t="s">
        <v>712</v>
      </c>
      <c r="K2392" s="18" t="s">
        <v>2910</v>
      </c>
      <c r="L2392" s="74">
        <v>4.9589999999999996</v>
      </c>
      <c r="M2392" s="21"/>
      <c r="N2392" s="74">
        <f t="shared" si="198"/>
        <v>4.9589999999999996</v>
      </c>
      <c r="O2392" s="145"/>
      <c r="P2392" s="22">
        <f t="shared" si="199"/>
        <v>0</v>
      </c>
      <c r="Q2392" s="75"/>
      <c r="R2392" s="76">
        <f t="shared" si="200"/>
        <v>0</v>
      </c>
      <c r="S2392" s="75"/>
      <c r="T2392" s="76">
        <f t="shared" si="201"/>
        <v>0</v>
      </c>
      <c r="U2392" s="22">
        <v>21</v>
      </c>
      <c r="V2392" s="22">
        <f t="shared" si="202"/>
        <v>0</v>
      </c>
      <c r="W2392" s="22">
        <f t="shared" si="203"/>
        <v>0</v>
      </c>
      <c r="X2392" s="73"/>
      <c r="Y2392" s="72" t="s">
        <v>3136</v>
      </c>
      <c r="Z2392" s="72" t="s">
        <v>2951</v>
      </c>
      <c r="AA2392" s="143" t="s">
        <v>296</v>
      </c>
      <c r="AB2392" s="24" t="s">
        <v>294</v>
      </c>
    </row>
    <row r="2393" spans="6:28" s="120" customFormat="1" ht="12.75" customHeight="1" outlineLevel="4">
      <c r="F2393" s="121"/>
      <c r="G2393" s="122"/>
      <c r="H2393" s="122"/>
      <c r="I2393" s="122"/>
      <c r="J2393" s="123"/>
      <c r="K2393" s="122"/>
      <c r="L2393" s="124"/>
      <c r="M2393" s="125"/>
      <c r="N2393" s="124"/>
      <c r="O2393" s="125"/>
      <c r="P2393" s="126"/>
      <c r="Q2393" s="127"/>
      <c r="R2393" s="125"/>
      <c r="S2393" s="125"/>
      <c r="T2393" s="125"/>
      <c r="U2393" s="128" t="s">
        <v>2908</v>
      </c>
      <c r="V2393" s="125"/>
      <c r="W2393" s="125"/>
      <c r="X2393" s="125"/>
      <c r="Y2393" s="122"/>
      <c r="Z2393" s="122"/>
      <c r="AB2393" s="24" t="s">
        <v>294</v>
      </c>
    </row>
    <row r="2394" spans="6:28" s="120" customFormat="1" ht="12.75" customHeight="1" outlineLevel="3">
      <c r="F2394" s="121"/>
      <c r="G2394" s="122"/>
      <c r="H2394" s="122"/>
      <c r="I2394" s="122"/>
      <c r="J2394" s="123"/>
      <c r="K2394" s="122"/>
      <c r="L2394" s="124"/>
      <c r="M2394" s="125"/>
      <c r="N2394" s="124"/>
      <c r="O2394" s="125"/>
      <c r="P2394" s="126"/>
      <c r="Q2394" s="127"/>
      <c r="R2394" s="125"/>
      <c r="S2394" s="125"/>
      <c r="T2394" s="125"/>
      <c r="U2394" s="128" t="s">
        <v>2908</v>
      </c>
      <c r="V2394" s="125"/>
      <c r="W2394" s="125"/>
      <c r="X2394" s="125"/>
      <c r="Y2394" s="122"/>
      <c r="Z2394" s="122"/>
      <c r="AB2394" s="24" t="s">
        <v>294</v>
      </c>
    </row>
    <row r="2395" spans="6:28" s="51" customFormat="1" ht="18.75" customHeight="1" outlineLevel="2">
      <c r="F2395" s="52"/>
      <c r="G2395" s="53"/>
      <c r="H2395" s="54"/>
      <c r="I2395" s="54"/>
      <c r="J2395" s="54" t="s">
        <v>4461</v>
      </c>
      <c r="K2395" s="53"/>
      <c r="L2395" s="55"/>
      <c r="M2395" s="56"/>
      <c r="N2395" s="55"/>
      <c r="O2395" s="56"/>
      <c r="P2395" s="57">
        <f>SUBTOTAL(9,P2396:P2406)</f>
        <v>0</v>
      </c>
      <c r="Q2395" s="58"/>
      <c r="R2395" s="59">
        <f>SUBTOTAL(9,R2396:R2406)</f>
        <v>0</v>
      </c>
      <c r="S2395" s="56"/>
      <c r="T2395" s="59">
        <f>SUBTOTAL(9,T2396:T2406)</f>
        <v>0</v>
      </c>
      <c r="U2395" s="117" t="s">
        <v>2908</v>
      </c>
      <c r="V2395" s="57">
        <f>SUBTOTAL(9,V2396:V2406)</f>
        <v>0</v>
      </c>
      <c r="W2395" s="57">
        <f>SUBTOTAL(9,W2396:W2406)</f>
        <v>0</v>
      </c>
      <c r="X2395" s="60"/>
      <c r="Y2395" s="61"/>
      <c r="Z2395" s="61"/>
      <c r="AB2395" s="24" t="s">
        <v>294</v>
      </c>
    </row>
    <row r="2396" spans="6:28" s="62" customFormat="1" ht="16.5" customHeight="1" outlineLevel="3">
      <c r="F2396" s="63"/>
      <c r="G2396" s="6"/>
      <c r="H2396" s="64"/>
      <c r="I2396" s="64"/>
      <c r="J2396" s="64" t="s">
        <v>2323</v>
      </c>
      <c r="K2396" s="6"/>
      <c r="L2396" s="65"/>
      <c r="M2396" s="66"/>
      <c r="N2396" s="65"/>
      <c r="O2396" s="66"/>
      <c r="P2396" s="67">
        <f>SUBTOTAL(9,P2397:P2398)</f>
        <v>0</v>
      </c>
      <c r="Q2396" s="68"/>
      <c r="R2396" s="69">
        <f>SUBTOTAL(9,R2397:R2398)</f>
        <v>0</v>
      </c>
      <c r="S2396" s="66"/>
      <c r="T2396" s="69">
        <f>SUBTOTAL(9,T2397:T2398)</f>
        <v>0</v>
      </c>
      <c r="U2396" s="118" t="s">
        <v>2908</v>
      </c>
      <c r="V2396" s="67">
        <f>SUBTOTAL(9,V2397:V2398)</f>
        <v>0</v>
      </c>
      <c r="W2396" s="67">
        <f>SUBTOTAL(9,W2397:W2398)</f>
        <v>0</v>
      </c>
      <c r="X2396" s="70"/>
      <c r="Y2396" s="26"/>
      <c r="Z2396" s="26"/>
      <c r="AB2396" s="24" t="s">
        <v>294</v>
      </c>
    </row>
    <row r="2397" spans="6:28" s="71" customFormat="1" outlineLevel="4">
      <c r="F2397" s="17">
        <v>1090</v>
      </c>
      <c r="G2397" s="18" t="s">
        <v>2929</v>
      </c>
      <c r="H2397" s="72" t="s">
        <v>3683</v>
      </c>
      <c r="I2397" s="72"/>
      <c r="J2397" s="73" t="s">
        <v>1577</v>
      </c>
      <c r="K2397" s="18" t="s">
        <v>3000</v>
      </c>
      <c r="L2397" s="74">
        <v>1</v>
      </c>
      <c r="M2397" s="21">
        <v>0</v>
      </c>
      <c r="N2397" s="74">
        <f>L2397*(1+M2397/100)</f>
        <v>1</v>
      </c>
      <c r="O2397" s="145"/>
      <c r="P2397" s="22">
        <f>N2397*O2397</f>
        <v>0</v>
      </c>
      <c r="Q2397" s="75"/>
      <c r="R2397" s="76">
        <f>N2397*Q2397</f>
        <v>0</v>
      </c>
      <c r="S2397" s="75"/>
      <c r="T2397" s="76">
        <f>N2397*S2397</f>
        <v>0</v>
      </c>
      <c r="U2397" s="22">
        <v>21</v>
      </c>
      <c r="V2397" s="22">
        <f>P2397*(U2397/100)</f>
        <v>0</v>
      </c>
      <c r="W2397" s="22">
        <f>P2397+V2397</f>
        <v>0</v>
      </c>
      <c r="X2397" s="73"/>
      <c r="Y2397" s="72" t="s">
        <v>3136</v>
      </c>
      <c r="Z2397" s="72" t="s">
        <v>2974</v>
      </c>
      <c r="AA2397" s="143" t="s">
        <v>295</v>
      </c>
      <c r="AB2397" s="24" t="s">
        <v>294</v>
      </c>
    </row>
    <row r="2398" spans="6:28" s="120" customFormat="1" ht="12.75" customHeight="1" outlineLevel="4">
      <c r="F2398" s="121"/>
      <c r="G2398" s="122"/>
      <c r="H2398" s="122"/>
      <c r="I2398" s="122"/>
      <c r="J2398" s="123"/>
      <c r="K2398" s="122"/>
      <c r="L2398" s="124"/>
      <c r="M2398" s="125"/>
      <c r="N2398" s="124"/>
      <c r="O2398" s="125"/>
      <c r="P2398" s="126"/>
      <c r="Q2398" s="127"/>
      <c r="R2398" s="125"/>
      <c r="S2398" s="125"/>
      <c r="T2398" s="125"/>
      <c r="U2398" s="128" t="s">
        <v>2908</v>
      </c>
      <c r="V2398" s="125"/>
      <c r="W2398" s="125"/>
      <c r="X2398" s="125"/>
      <c r="Y2398" s="122"/>
      <c r="Z2398" s="122"/>
      <c r="AB2398" s="24" t="s">
        <v>294</v>
      </c>
    </row>
    <row r="2399" spans="6:28" s="62" customFormat="1" ht="16.5" customHeight="1" outlineLevel="3">
      <c r="F2399" s="63"/>
      <c r="G2399" s="6"/>
      <c r="H2399" s="64"/>
      <c r="I2399" s="64"/>
      <c r="J2399" s="64" t="s">
        <v>2190</v>
      </c>
      <c r="K2399" s="6"/>
      <c r="L2399" s="65"/>
      <c r="M2399" s="66"/>
      <c r="N2399" s="65"/>
      <c r="O2399" s="66"/>
      <c r="P2399" s="67">
        <f>SUBTOTAL(9,P2400:P2401)</f>
        <v>0</v>
      </c>
      <c r="Q2399" s="68"/>
      <c r="R2399" s="69">
        <f>SUBTOTAL(9,R2400:R2401)</f>
        <v>0</v>
      </c>
      <c r="S2399" s="66"/>
      <c r="T2399" s="69">
        <f>SUBTOTAL(9,T2400:T2401)</f>
        <v>0</v>
      </c>
      <c r="U2399" s="118" t="s">
        <v>2908</v>
      </c>
      <c r="V2399" s="67">
        <f>SUBTOTAL(9,V2400:V2401)</f>
        <v>0</v>
      </c>
      <c r="W2399" s="67">
        <f>SUBTOTAL(9,W2400:W2401)</f>
        <v>0</v>
      </c>
      <c r="X2399" s="70"/>
      <c r="Y2399" s="26"/>
      <c r="Z2399" s="26"/>
      <c r="AB2399" s="24" t="s">
        <v>294</v>
      </c>
    </row>
    <row r="2400" spans="6:28" s="71" customFormat="1" ht="36" outlineLevel="4">
      <c r="F2400" s="17">
        <v>1091</v>
      </c>
      <c r="G2400" s="18" t="s">
        <v>2929</v>
      </c>
      <c r="H2400" s="72" t="s">
        <v>3682</v>
      </c>
      <c r="I2400" s="72"/>
      <c r="J2400" s="73" t="s">
        <v>513</v>
      </c>
      <c r="K2400" s="18" t="s">
        <v>3000</v>
      </c>
      <c r="L2400" s="74">
        <v>1</v>
      </c>
      <c r="M2400" s="21">
        <v>0</v>
      </c>
      <c r="N2400" s="74">
        <f>L2400*(1+M2400/100)</f>
        <v>1</v>
      </c>
      <c r="O2400" s="145"/>
      <c r="P2400" s="22">
        <f>N2400*O2400</f>
        <v>0</v>
      </c>
      <c r="Q2400" s="75"/>
      <c r="R2400" s="76">
        <f>N2400*Q2400</f>
        <v>0</v>
      </c>
      <c r="S2400" s="75"/>
      <c r="T2400" s="76">
        <f>N2400*S2400</f>
        <v>0</v>
      </c>
      <c r="U2400" s="22">
        <v>21</v>
      </c>
      <c r="V2400" s="22">
        <f>P2400*(U2400/100)</f>
        <v>0</v>
      </c>
      <c r="W2400" s="22">
        <f>P2400+V2400</f>
        <v>0</v>
      </c>
      <c r="X2400" s="73"/>
      <c r="Y2400" s="72" t="s">
        <v>3136</v>
      </c>
      <c r="Z2400" s="72" t="s">
        <v>2974</v>
      </c>
      <c r="AA2400" s="143" t="s">
        <v>295</v>
      </c>
      <c r="AB2400" s="24" t="s">
        <v>294</v>
      </c>
    </row>
    <row r="2401" spans="6:28" s="120" customFormat="1" ht="12.75" customHeight="1" outlineLevel="4">
      <c r="F2401" s="121"/>
      <c r="G2401" s="122"/>
      <c r="H2401" s="122"/>
      <c r="I2401" s="122"/>
      <c r="J2401" s="123"/>
      <c r="K2401" s="122"/>
      <c r="L2401" s="124"/>
      <c r="M2401" s="125"/>
      <c r="N2401" s="124"/>
      <c r="O2401" s="125"/>
      <c r="P2401" s="126"/>
      <c r="Q2401" s="127"/>
      <c r="R2401" s="125"/>
      <c r="S2401" s="125"/>
      <c r="T2401" s="125"/>
      <c r="U2401" s="128" t="s">
        <v>2908</v>
      </c>
      <c r="V2401" s="125"/>
      <c r="W2401" s="125"/>
      <c r="X2401" s="125"/>
      <c r="Y2401" s="122"/>
      <c r="Z2401" s="122"/>
      <c r="AB2401" s="24" t="s">
        <v>294</v>
      </c>
    </row>
    <row r="2402" spans="6:28" s="62" customFormat="1" ht="16.5" customHeight="1" outlineLevel="3">
      <c r="F2402" s="63"/>
      <c r="G2402" s="6"/>
      <c r="H2402" s="64"/>
      <c r="I2402" s="64"/>
      <c r="J2402" s="64" t="s">
        <v>2612</v>
      </c>
      <c r="K2402" s="6"/>
      <c r="L2402" s="65"/>
      <c r="M2402" s="66"/>
      <c r="N2402" s="65"/>
      <c r="O2402" s="66"/>
      <c r="P2402" s="67">
        <f>SUBTOTAL(9,P2403:P2405)</f>
        <v>0</v>
      </c>
      <c r="Q2402" s="68"/>
      <c r="R2402" s="69">
        <f>SUBTOTAL(9,R2403:R2405)</f>
        <v>0</v>
      </c>
      <c r="S2402" s="66"/>
      <c r="T2402" s="69">
        <f>SUBTOTAL(9,T2403:T2405)</f>
        <v>0</v>
      </c>
      <c r="U2402" s="118" t="s">
        <v>2908</v>
      </c>
      <c r="V2402" s="67">
        <f>SUBTOTAL(9,V2403:V2405)</f>
        <v>0</v>
      </c>
      <c r="W2402" s="67">
        <f>SUBTOTAL(9,W2403:W2405)</f>
        <v>0</v>
      </c>
      <c r="X2402" s="70"/>
      <c r="Y2402" s="26"/>
      <c r="Z2402" s="26"/>
      <c r="AB2402" s="24" t="s">
        <v>294</v>
      </c>
    </row>
    <row r="2403" spans="6:28" s="71" customFormat="1" ht="36" outlineLevel="4">
      <c r="F2403" s="17">
        <v>1092</v>
      </c>
      <c r="G2403" s="18" t="s">
        <v>2929</v>
      </c>
      <c r="H2403" s="72" t="s">
        <v>3686</v>
      </c>
      <c r="I2403" s="72"/>
      <c r="J2403" s="73" t="s">
        <v>764</v>
      </c>
      <c r="K2403" s="18" t="s">
        <v>3000</v>
      </c>
      <c r="L2403" s="74">
        <v>1</v>
      </c>
      <c r="M2403" s="21">
        <v>0</v>
      </c>
      <c r="N2403" s="74">
        <f>L2403*(1+M2403/100)</f>
        <v>1</v>
      </c>
      <c r="O2403" s="145"/>
      <c r="P2403" s="22">
        <f>N2403*O2403</f>
        <v>0</v>
      </c>
      <c r="Q2403" s="75"/>
      <c r="R2403" s="76">
        <f>N2403*Q2403</f>
        <v>0</v>
      </c>
      <c r="S2403" s="75"/>
      <c r="T2403" s="76">
        <f>N2403*S2403</f>
        <v>0</v>
      </c>
      <c r="U2403" s="22">
        <v>21</v>
      </c>
      <c r="V2403" s="22">
        <f>P2403*(U2403/100)</f>
        <v>0</v>
      </c>
      <c r="W2403" s="22">
        <f>P2403+V2403</f>
        <v>0</v>
      </c>
      <c r="X2403" s="73"/>
      <c r="Y2403" s="72" t="s">
        <v>3136</v>
      </c>
      <c r="Z2403" s="72" t="s">
        <v>2974</v>
      </c>
      <c r="AA2403" s="143" t="s">
        <v>295</v>
      </c>
      <c r="AB2403" s="24" t="s">
        <v>294</v>
      </c>
    </row>
    <row r="2404" spans="6:28" s="71" customFormat="1" ht="24" outlineLevel="4">
      <c r="F2404" s="17">
        <v>1093</v>
      </c>
      <c r="G2404" s="18" t="s">
        <v>2929</v>
      </c>
      <c r="H2404" s="72" t="s">
        <v>3687</v>
      </c>
      <c r="I2404" s="72"/>
      <c r="J2404" s="73" t="s">
        <v>756</v>
      </c>
      <c r="K2404" s="18" t="s">
        <v>3000</v>
      </c>
      <c r="L2404" s="74">
        <v>1</v>
      </c>
      <c r="M2404" s="21">
        <v>0</v>
      </c>
      <c r="N2404" s="74">
        <f>L2404*(1+M2404/100)</f>
        <v>1</v>
      </c>
      <c r="O2404" s="145"/>
      <c r="P2404" s="22">
        <f>N2404*O2404</f>
        <v>0</v>
      </c>
      <c r="Q2404" s="75"/>
      <c r="R2404" s="76">
        <f>N2404*Q2404</f>
        <v>0</v>
      </c>
      <c r="S2404" s="75"/>
      <c r="T2404" s="76">
        <f>N2404*S2404</f>
        <v>0</v>
      </c>
      <c r="U2404" s="22">
        <v>21</v>
      </c>
      <c r="V2404" s="22">
        <f>P2404*(U2404/100)</f>
        <v>0</v>
      </c>
      <c r="W2404" s="22">
        <f>P2404+V2404</f>
        <v>0</v>
      </c>
      <c r="X2404" s="73"/>
      <c r="Y2404" s="72" t="s">
        <v>3136</v>
      </c>
      <c r="Z2404" s="72" t="s">
        <v>2974</v>
      </c>
      <c r="AA2404" s="143" t="s">
        <v>295</v>
      </c>
      <c r="AB2404" s="24" t="s">
        <v>294</v>
      </c>
    </row>
    <row r="2405" spans="6:28" s="120" customFormat="1" ht="12.75" customHeight="1" outlineLevel="4">
      <c r="F2405" s="121"/>
      <c r="G2405" s="122"/>
      <c r="H2405" s="122"/>
      <c r="I2405" s="122"/>
      <c r="J2405" s="123"/>
      <c r="K2405" s="122"/>
      <c r="L2405" s="124"/>
      <c r="M2405" s="125"/>
      <c r="N2405" s="124"/>
      <c r="O2405" s="125"/>
      <c r="P2405" s="126"/>
      <c r="Q2405" s="127"/>
      <c r="R2405" s="125"/>
      <c r="S2405" s="125"/>
      <c r="T2405" s="125"/>
      <c r="U2405" s="128" t="s">
        <v>2908</v>
      </c>
      <c r="V2405" s="125"/>
      <c r="W2405" s="125"/>
      <c r="X2405" s="125"/>
      <c r="Y2405" s="122"/>
      <c r="Z2405" s="122"/>
      <c r="AB2405" s="24" t="s">
        <v>294</v>
      </c>
    </row>
    <row r="2406" spans="6:28" s="120" customFormat="1" ht="12.75" customHeight="1" outlineLevel="3">
      <c r="F2406" s="121"/>
      <c r="G2406" s="122"/>
      <c r="H2406" s="122"/>
      <c r="I2406" s="122"/>
      <c r="J2406" s="123"/>
      <c r="K2406" s="122"/>
      <c r="L2406" s="124"/>
      <c r="M2406" s="125"/>
      <c r="N2406" s="124"/>
      <c r="O2406" s="125"/>
      <c r="P2406" s="126"/>
      <c r="Q2406" s="127"/>
      <c r="R2406" s="125"/>
      <c r="S2406" s="125"/>
      <c r="T2406" s="125"/>
      <c r="U2406" s="128" t="s">
        <v>2908</v>
      </c>
      <c r="V2406" s="125"/>
      <c r="W2406" s="125"/>
      <c r="X2406" s="125"/>
      <c r="Y2406" s="122"/>
      <c r="Z2406" s="122"/>
      <c r="AB2406" s="24" t="s">
        <v>294</v>
      </c>
    </row>
    <row r="2407" spans="6:28" s="51" customFormat="1" ht="18.75" customHeight="1" outlineLevel="2">
      <c r="F2407" s="52"/>
      <c r="G2407" s="53"/>
      <c r="H2407" s="54"/>
      <c r="I2407" s="54"/>
      <c r="J2407" s="54" t="s">
        <v>2719</v>
      </c>
      <c r="K2407" s="53"/>
      <c r="L2407" s="55"/>
      <c r="M2407" s="56"/>
      <c r="N2407" s="55"/>
      <c r="O2407" s="56"/>
      <c r="P2407" s="57">
        <f>SUBTOTAL(9,P2408:P2422)</f>
        <v>0</v>
      </c>
      <c r="Q2407" s="58"/>
      <c r="R2407" s="59">
        <f>SUBTOTAL(9,R2408:R2422)</f>
        <v>3.7545567999999996</v>
      </c>
      <c r="S2407" s="56"/>
      <c r="T2407" s="59">
        <f>SUBTOTAL(9,T2408:T2422)</f>
        <v>0</v>
      </c>
      <c r="U2407" s="117" t="s">
        <v>2908</v>
      </c>
      <c r="V2407" s="57">
        <f>SUBTOTAL(9,V2408:V2422)</f>
        <v>0</v>
      </c>
      <c r="W2407" s="57">
        <f>SUBTOTAL(9,W2408:W2422)</f>
        <v>0</v>
      </c>
      <c r="X2407" s="60"/>
      <c r="Y2407" s="61"/>
      <c r="Z2407" s="61"/>
      <c r="AB2407" s="24" t="s">
        <v>294</v>
      </c>
    </row>
    <row r="2408" spans="6:28" s="62" customFormat="1" ht="16.5" customHeight="1" outlineLevel="3">
      <c r="F2408" s="63"/>
      <c r="G2408" s="6"/>
      <c r="H2408" s="64"/>
      <c r="I2408" s="64"/>
      <c r="J2408" s="64" t="s">
        <v>2826</v>
      </c>
      <c r="K2408" s="6"/>
      <c r="L2408" s="65"/>
      <c r="M2408" s="66"/>
      <c r="N2408" s="65"/>
      <c r="O2408" s="66"/>
      <c r="P2408" s="67">
        <f>SUBTOTAL(9,P2409:P2421)</f>
        <v>0</v>
      </c>
      <c r="Q2408" s="68"/>
      <c r="R2408" s="69">
        <f>SUBTOTAL(9,R2409:R2421)</f>
        <v>3.7545567999999996</v>
      </c>
      <c r="S2408" s="66"/>
      <c r="T2408" s="69">
        <f>SUBTOTAL(9,T2409:T2421)</f>
        <v>0</v>
      </c>
      <c r="U2408" s="118" t="s">
        <v>2908</v>
      </c>
      <c r="V2408" s="67">
        <f>SUBTOTAL(9,V2409:V2421)</f>
        <v>0</v>
      </c>
      <c r="W2408" s="67">
        <f>SUBTOTAL(9,W2409:W2421)</f>
        <v>0</v>
      </c>
      <c r="X2408" s="70"/>
      <c r="Y2408" s="26"/>
      <c r="Z2408" s="26"/>
      <c r="AB2408" s="24" t="s">
        <v>294</v>
      </c>
    </row>
    <row r="2409" spans="6:28" s="71" customFormat="1" outlineLevel="4">
      <c r="F2409" s="17">
        <v>1094</v>
      </c>
      <c r="G2409" s="18" t="s">
        <v>2929</v>
      </c>
      <c r="H2409" s="72" t="s">
        <v>1692</v>
      </c>
      <c r="I2409" s="72"/>
      <c r="J2409" s="73" t="s">
        <v>1832</v>
      </c>
      <c r="K2409" s="18" t="s">
        <v>2936</v>
      </c>
      <c r="L2409" s="74">
        <v>1.41</v>
      </c>
      <c r="M2409" s="21">
        <v>0</v>
      </c>
      <c r="N2409" s="74">
        <f>L2409*(1+M2409/100)</f>
        <v>1.41</v>
      </c>
      <c r="O2409" s="145"/>
      <c r="P2409" s="22">
        <f>N2409*O2409</f>
        <v>0</v>
      </c>
      <c r="Q2409" s="75">
        <v>2.6619999999999999</v>
      </c>
      <c r="R2409" s="76">
        <f>N2409*Q2409</f>
        <v>3.7534199999999998</v>
      </c>
      <c r="S2409" s="75"/>
      <c r="T2409" s="76">
        <f>N2409*S2409</f>
        <v>0</v>
      </c>
      <c r="U2409" s="22">
        <v>21</v>
      </c>
      <c r="V2409" s="22">
        <f>P2409*(U2409/100)</f>
        <v>0</v>
      </c>
      <c r="W2409" s="22">
        <f>P2409+V2409</f>
        <v>0</v>
      </c>
      <c r="X2409" s="73"/>
      <c r="Y2409" s="72" t="s">
        <v>3136</v>
      </c>
      <c r="Z2409" s="72" t="s">
        <v>2927</v>
      </c>
      <c r="AA2409" s="143" t="s">
        <v>295</v>
      </c>
      <c r="AB2409" s="24" t="s">
        <v>294</v>
      </c>
    </row>
    <row r="2410" spans="6:28" s="77" customFormat="1" outlineLevel="5">
      <c r="F2410" s="78"/>
      <c r="G2410" s="79"/>
      <c r="H2410" s="79"/>
      <c r="I2410" s="79"/>
      <c r="J2410" s="80" t="s">
        <v>1894</v>
      </c>
      <c r="K2410" s="79"/>
      <c r="L2410" s="81">
        <v>1.41</v>
      </c>
      <c r="M2410" s="82"/>
      <c r="N2410" s="83"/>
      <c r="O2410" s="82"/>
      <c r="P2410" s="84"/>
      <c r="Q2410" s="85"/>
      <c r="R2410" s="82"/>
      <c r="S2410" s="82"/>
      <c r="T2410" s="82"/>
      <c r="U2410" s="119" t="s">
        <v>2908</v>
      </c>
      <c r="V2410" s="82"/>
      <c r="W2410" s="82"/>
      <c r="X2410" s="80"/>
      <c r="Y2410" s="79"/>
      <c r="Z2410" s="79"/>
      <c r="AB2410" s="24" t="s">
        <v>294</v>
      </c>
    </row>
    <row r="2411" spans="6:28" s="71" customFormat="1" ht="24" outlineLevel="4">
      <c r="F2411" s="17">
        <v>1095</v>
      </c>
      <c r="G2411" s="18" t="s">
        <v>2929</v>
      </c>
      <c r="H2411" s="72" t="s">
        <v>2991</v>
      </c>
      <c r="I2411" s="72"/>
      <c r="J2411" s="73" t="s">
        <v>688</v>
      </c>
      <c r="K2411" s="18" t="s">
        <v>2909</v>
      </c>
      <c r="L2411" s="74">
        <v>9.4</v>
      </c>
      <c r="M2411" s="21">
        <v>0</v>
      </c>
      <c r="N2411" s="74">
        <f>L2411*(1+M2411/100)</f>
        <v>9.4</v>
      </c>
      <c r="O2411" s="145"/>
      <c r="P2411" s="22">
        <f>N2411*O2411</f>
        <v>0</v>
      </c>
      <c r="Q2411" s="75"/>
      <c r="R2411" s="76">
        <f>N2411*Q2411</f>
        <v>0</v>
      </c>
      <c r="S2411" s="75"/>
      <c r="T2411" s="76">
        <f>N2411*S2411</f>
        <v>0</v>
      </c>
      <c r="U2411" s="22">
        <v>21</v>
      </c>
      <c r="V2411" s="22">
        <f>P2411*(U2411/100)</f>
        <v>0</v>
      </c>
      <c r="W2411" s="22">
        <f>P2411+V2411</f>
        <v>0</v>
      </c>
      <c r="X2411" s="73"/>
      <c r="Y2411" s="72" t="s">
        <v>3136</v>
      </c>
      <c r="Z2411" s="72" t="s">
        <v>2927</v>
      </c>
      <c r="AA2411" s="143" t="s">
        <v>295</v>
      </c>
      <c r="AB2411" s="24" t="s">
        <v>294</v>
      </c>
    </row>
    <row r="2412" spans="6:28" s="77" customFormat="1" outlineLevel="5">
      <c r="F2412" s="78"/>
      <c r="G2412" s="79"/>
      <c r="H2412" s="79"/>
      <c r="I2412" s="79"/>
      <c r="J2412" s="80" t="s">
        <v>4803</v>
      </c>
      <c r="K2412" s="79"/>
      <c r="L2412" s="81">
        <v>9.4</v>
      </c>
      <c r="M2412" s="82"/>
      <c r="N2412" s="83"/>
      <c r="O2412" s="82"/>
      <c r="P2412" s="84"/>
      <c r="Q2412" s="85"/>
      <c r="R2412" s="82"/>
      <c r="S2412" s="82"/>
      <c r="T2412" s="82"/>
      <c r="U2412" s="119" t="s">
        <v>2908</v>
      </c>
      <c r="V2412" s="82"/>
      <c r="W2412" s="82"/>
      <c r="X2412" s="80"/>
      <c r="Y2412" s="79"/>
      <c r="Z2412" s="79"/>
      <c r="AB2412" s="24" t="s">
        <v>294</v>
      </c>
    </row>
    <row r="2413" spans="6:28" s="71" customFormat="1" outlineLevel="4">
      <c r="F2413" s="17">
        <v>1096</v>
      </c>
      <c r="G2413" s="18" t="s">
        <v>2929</v>
      </c>
      <c r="H2413" s="72" t="s">
        <v>4126</v>
      </c>
      <c r="I2413" s="72"/>
      <c r="J2413" s="73" t="s">
        <v>1620</v>
      </c>
      <c r="K2413" s="18" t="s">
        <v>2936</v>
      </c>
      <c r="L2413" s="74">
        <v>0.88200000000000001</v>
      </c>
      <c r="M2413" s="21">
        <v>0</v>
      </c>
      <c r="N2413" s="74">
        <f>L2413*(1+M2413/100)</f>
        <v>0.88200000000000001</v>
      </c>
      <c r="O2413" s="145"/>
      <c r="P2413" s="22">
        <f>N2413*O2413</f>
        <v>0</v>
      </c>
      <c r="Q2413" s="75"/>
      <c r="R2413" s="76">
        <f>N2413*Q2413</f>
        <v>0</v>
      </c>
      <c r="S2413" s="75"/>
      <c r="T2413" s="76">
        <f>N2413*S2413</f>
        <v>0</v>
      </c>
      <c r="U2413" s="22">
        <v>21</v>
      </c>
      <c r="V2413" s="22">
        <f>P2413*(U2413/100)</f>
        <v>0</v>
      </c>
      <c r="W2413" s="22">
        <f>P2413+V2413</f>
        <v>0</v>
      </c>
      <c r="X2413" s="73"/>
      <c r="Y2413" s="72" t="s">
        <v>3136</v>
      </c>
      <c r="Z2413" s="72" t="s">
        <v>2927</v>
      </c>
      <c r="AA2413" s="143" t="s">
        <v>296</v>
      </c>
      <c r="AB2413" s="24" t="s">
        <v>294</v>
      </c>
    </row>
    <row r="2414" spans="6:28" s="77" customFormat="1" outlineLevel="5">
      <c r="F2414" s="78"/>
      <c r="G2414" s="79"/>
      <c r="H2414" s="79"/>
      <c r="I2414" s="79"/>
      <c r="J2414" s="80" t="s">
        <v>4830</v>
      </c>
      <c r="K2414" s="79"/>
      <c r="L2414" s="81">
        <v>0.88200000000000001</v>
      </c>
      <c r="M2414" s="82"/>
      <c r="N2414" s="83"/>
      <c r="O2414" s="82"/>
      <c r="P2414" s="84"/>
      <c r="Q2414" s="85"/>
      <c r="R2414" s="82"/>
      <c r="S2414" s="82"/>
      <c r="T2414" s="82"/>
      <c r="U2414" s="119" t="s">
        <v>2908</v>
      </c>
      <c r="V2414" s="82"/>
      <c r="W2414" s="82"/>
      <c r="X2414" s="80"/>
      <c r="Y2414" s="79"/>
      <c r="Z2414" s="79"/>
      <c r="AB2414" s="24" t="s">
        <v>294</v>
      </c>
    </row>
    <row r="2415" spans="6:28" s="71" customFormat="1" outlineLevel="4">
      <c r="F2415" s="17">
        <v>1097</v>
      </c>
      <c r="G2415" s="18" t="s">
        <v>2929</v>
      </c>
      <c r="H2415" s="72" t="s">
        <v>2992</v>
      </c>
      <c r="I2415" s="72"/>
      <c r="J2415" s="73" t="s">
        <v>922</v>
      </c>
      <c r="K2415" s="18" t="s">
        <v>2935</v>
      </c>
      <c r="L2415" s="74">
        <v>5.2919999999999998</v>
      </c>
      <c r="M2415" s="21">
        <v>0</v>
      </c>
      <c r="N2415" s="74">
        <f>L2415*(1+M2415/100)</f>
        <v>5.2919999999999998</v>
      </c>
      <c r="O2415" s="145"/>
      <c r="P2415" s="22">
        <f>N2415*O2415</f>
        <v>0</v>
      </c>
      <c r="Q2415" s="75"/>
      <c r="R2415" s="76">
        <f>N2415*Q2415</f>
        <v>0</v>
      </c>
      <c r="S2415" s="75"/>
      <c r="T2415" s="76">
        <f>N2415*S2415</f>
        <v>0</v>
      </c>
      <c r="U2415" s="22">
        <v>21</v>
      </c>
      <c r="V2415" s="22">
        <f>P2415*(U2415/100)</f>
        <v>0</v>
      </c>
      <c r="W2415" s="22">
        <f>P2415+V2415</f>
        <v>0</v>
      </c>
      <c r="X2415" s="73"/>
      <c r="Y2415" s="72" t="s">
        <v>3136</v>
      </c>
      <c r="Z2415" s="72" t="s">
        <v>2927</v>
      </c>
      <c r="AA2415" s="143" t="s">
        <v>295</v>
      </c>
      <c r="AB2415" s="24" t="s">
        <v>294</v>
      </c>
    </row>
    <row r="2416" spans="6:28" s="77" customFormat="1" outlineLevel="5">
      <c r="F2416" s="78"/>
      <c r="G2416" s="79"/>
      <c r="H2416" s="79"/>
      <c r="I2416" s="79"/>
      <c r="J2416" s="80" t="s">
        <v>2107</v>
      </c>
      <c r="K2416" s="79"/>
      <c r="L2416" s="81">
        <v>5.2919999999999998</v>
      </c>
      <c r="M2416" s="82"/>
      <c r="N2416" s="83"/>
      <c r="O2416" s="82"/>
      <c r="P2416" s="84"/>
      <c r="Q2416" s="85"/>
      <c r="R2416" s="82"/>
      <c r="S2416" s="82"/>
      <c r="T2416" s="82"/>
      <c r="U2416" s="119" t="s">
        <v>2908</v>
      </c>
      <c r="V2416" s="82"/>
      <c r="W2416" s="82"/>
      <c r="X2416" s="80"/>
      <c r="Y2416" s="79"/>
      <c r="Z2416" s="79"/>
      <c r="AB2416" s="24" t="s">
        <v>294</v>
      </c>
    </row>
    <row r="2417" spans="6:28" s="71" customFormat="1" outlineLevel="4">
      <c r="F2417" s="17">
        <v>1098</v>
      </c>
      <c r="G2417" s="18" t="s">
        <v>2929</v>
      </c>
      <c r="H2417" s="72" t="s">
        <v>4206</v>
      </c>
      <c r="I2417" s="72"/>
      <c r="J2417" s="73" t="s">
        <v>2860</v>
      </c>
      <c r="K2417" s="18" t="s">
        <v>2935</v>
      </c>
      <c r="L2417" s="74">
        <v>2.8420000000000001</v>
      </c>
      <c r="M2417" s="21">
        <v>0</v>
      </c>
      <c r="N2417" s="74">
        <f>L2417*(1+M2417/100)</f>
        <v>2.8420000000000001</v>
      </c>
      <c r="O2417" s="145"/>
      <c r="P2417" s="22">
        <f>N2417*O2417</f>
        <v>0</v>
      </c>
      <c r="Q2417" s="75">
        <v>4.0000000000000002E-4</v>
      </c>
      <c r="R2417" s="76">
        <f>N2417*Q2417</f>
        <v>1.1368000000000001E-3</v>
      </c>
      <c r="S2417" s="75"/>
      <c r="T2417" s="76">
        <f>N2417*S2417</f>
        <v>0</v>
      </c>
      <c r="U2417" s="22">
        <v>21</v>
      </c>
      <c r="V2417" s="22">
        <f>P2417*(U2417/100)</f>
        <v>0</v>
      </c>
      <c r="W2417" s="22">
        <f>P2417+V2417</f>
        <v>0</v>
      </c>
      <c r="X2417" s="73"/>
      <c r="Y2417" s="72" t="s">
        <v>3136</v>
      </c>
      <c r="Z2417" s="72" t="s">
        <v>2927</v>
      </c>
      <c r="AA2417" s="143" t="s">
        <v>296</v>
      </c>
      <c r="AB2417" s="24" t="s">
        <v>294</v>
      </c>
    </row>
    <row r="2418" spans="6:28" s="77" customFormat="1" outlineLevel="5">
      <c r="F2418" s="78"/>
      <c r="G2418" s="79"/>
      <c r="H2418" s="79"/>
      <c r="I2418" s="79"/>
      <c r="J2418" s="80" t="s">
        <v>2729</v>
      </c>
      <c r="K2418" s="79"/>
      <c r="L2418" s="81">
        <v>2.8420000000000001</v>
      </c>
      <c r="M2418" s="82"/>
      <c r="N2418" s="83"/>
      <c r="O2418" s="82"/>
      <c r="P2418" s="84"/>
      <c r="Q2418" s="85"/>
      <c r="R2418" s="82"/>
      <c r="S2418" s="82"/>
      <c r="T2418" s="82"/>
      <c r="U2418" s="119" t="s">
        <v>2908</v>
      </c>
      <c r="V2418" s="82"/>
      <c r="W2418" s="82"/>
      <c r="X2418" s="80"/>
      <c r="Y2418" s="79"/>
      <c r="Z2418" s="79"/>
      <c r="AB2418" s="24" t="s">
        <v>294</v>
      </c>
    </row>
    <row r="2419" spans="6:28" s="71" customFormat="1" outlineLevel="4">
      <c r="F2419" s="17">
        <v>1099</v>
      </c>
      <c r="G2419" s="18" t="s">
        <v>2929</v>
      </c>
      <c r="H2419" s="72" t="s">
        <v>3611</v>
      </c>
      <c r="I2419" s="72"/>
      <c r="J2419" s="73" t="s">
        <v>2111</v>
      </c>
      <c r="K2419" s="18" t="s">
        <v>2936</v>
      </c>
      <c r="L2419" s="74">
        <v>0.71049999999999991</v>
      </c>
      <c r="M2419" s="21">
        <v>0</v>
      </c>
      <c r="N2419" s="74">
        <f>L2419*(1+M2419/100)</f>
        <v>0.71049999999999991</v>
      </c>
      <c r="O2419" s="145"/>
      <c r="P2419" s="22">
        <f>N2419*O2419</f>
        <v>0</v>
      </c>
      <c r="Q2419" s="75"/>
      <c r="R2419" s="76">
        <f>N2419*Q2419</f>
        <v>0</v>
      </c>
      <c r="S2419" s="75"/>
      <c r="T2419" s="76">
        <f>N2419*S2419</f>
        <v>0</v>
      </c>
      <c r="U2419" s="22">
        <v>21</v>
      </c>
      <c r="V2419" s="22">
        <f>P2419*(U2419/100)</f>
        <v>0</v>
      </c>
      <c r="W2419" s="22">
        <f>P2419+V2419</f>
        <v>0</v>
      </c>
      <c r="X2419" s="73"/>
      <c r="Y2419" s="72" t="s">
        <v>3136</v>
      </c>
      <c r="Z2419" s="72" t="s">
        <v>2927</v>
      </c>
      <c r="AA2419" s="143" t="s">
        <v>295</v>
      </c>
      <c r="AB2419" s="24" t="s">
        <v>294</v>
      </c>
    </row>
    <row r="2420" spans="6:28" s="77" customFormat="1" outlineLevel="5">
      <c r="F2420" s="78"/>
      <c r="G2420" s="79"/>
      <c r="H2420" s="79"/>
      <c r="I2420" s="79"/>
      <c r="J2420" s="80" t="s">
        <v>4829</v>
      </c>
      <c r="K2420" s="79"/>
      <c r="L2420" s="81">
        <v>0.71049999999999991</v>
      </c>
      <c r="M2420" s="82"/>
      <c r="N2420" s="83"/>
      <c r="O2420" s="82"/>
      <c r="P2420" s="84"/>
      <c r="Q2420" s="85"/>
      <c r="R2420" s="82"/>
      <c r="S2420" s="82"/>
      <c r="T2420" s="82"/>
      <c r="U2420" s="119" t="s">
        <v>2908</v>
      </c>
      <c r="V2420" s="82"/>
      <c r="W2420" s="82"/>
      <c r="X2420" s="80"/>
      <c r="Y2420" s="79"/>
      <c r="Z2420" s="79"/>
      <c r="AB2420" s="24" t="s">
        <v>294</v>
      </c>
    </row>
    <row r="2421" spans="6:28" s="120" customFormat="1" ht="12.75" customHeight="1" outlineLevel="4">
      <c r="F2421" s="121"/>
      <c r="G2421" s="122"/>
      <c r="H2421" s="122"/>
      <c r="I2421" s="122"/>
      <c r="J2421" s="123"/>
      <c r="K2421" s="122"/>
      <c r="L2421" s="124"/>
      <c r="M2421" s="125"/>
      <c r="N2421" s="124"/>
      <c r="O2421" s="125"/>
      <c r="P2421" s="126"/>
      <c r="Q2421" s="127"/>
      <c r="R2421" s="125"/>
      <c r="S2421" s="125"/>
      <c r="T2421" s="125"/>
      <c r="U2421" s="128" t="s">
        <v>2908</v>
      </c>
      <c r="V2421" s="125"/>
      <c r="W2421" s="125"/>
      <c r="X2421" s="125"/>
      <c r="Y2421" s="122"/>
      <c r="Z2421" s="122"/>
      <c r="AB2421" s="24" t="s">
        <v>294</v>
      </c>
    </row>
    <row r="2422" spans="6:28" s="120" customFormat="1" ht="12.75" customHeight="1" outlineLevel="3">
      <c r="F2422" s="121"/>
      <c r="G2422" s="122"/>
      <c r="H2422" s="122"/>
      <c r="I2422" s="122"/>
      <c r="J2422" s="123"/>
      <c r="K2422" s="122"/>
      <c r="L2422" s="124"/>
      <c r="M2422" s="125"/>
      <c r="N2422" s="124"/>
      <c r="O2422" s="125"/>
      <c r="P2422" s="126"/>
      <c r="Q2422" s="127"/>
      <c r="R2422" s="125"/>
      <c r="S2422" s="125"/>
      <c r="T2422" s="125"/>
      <c r="U2422" s="128" t="s">
        <v>2908</v>
      </c>
      <c r="V2422" s="125"/>
      <c r="W2422" s="125"/>
      <c r="X2422" s="125"/>
      <c r="Y2422" s="122"/>
      <c r="Z2422" s="122"/>
      <c r="AB2422" s="24" t="s">
        <v>294</v>
      </c>
    </row>
    <row r="2423" spans="6:28" s="51" customFormat="1" ht="18.75" customHeight="1" outlineLevel="2">
      <c r="F2423" s="52"/>
      <c r="G2423" s="53"/>
      <c r="H2423" s="54"/>
      <c r="I2423" s="54"/>
      <c r="J2423" s="54" t="s">
        <v>1865</v>
      </c>
      <c r="K2423" s="53"/>
      <c r="L2423" s="55"/>
      <c r="M2423" s="56"/>
      <c r="N2423" s="55"/>
      <c r="O2423" s="56"/>
      <c r="P2423" s="57">
        <f>SUBTOTAL(9,P2424:P2472)</f>
        <v>0</v>
      </c>
      <c r="Q2423" s="58"/>
      <c r="R2423" s="59">
        <f>SUBTOTAL(9,R2424:R2472)</f>
        <v>2.6414358999999998</v>
      </c>
      <c r="S2423" s="56"/>
      <c r="T2423" s="59">
        <f>SUBTOTAL(9,T2424:T2472)</f>
        <v>4.28477</v>
      </c>
      <c r="U2423" s="117" t="s">
        <v>2908</v>
      </c>
      <c r="V2423" s="57">
        <f>SUBTOTAL(9,V2424:V2472)</f>
        <v>0</v>
      </c>
      <c r="W2423" s="57">
        <f>SUBTOTAL(9,W2424:W2472)</f>
        <v>0</v>
      </c>
      <c r="X2423" s="60"/>
      <c r="Y2423" s="61"/>
      <c r="Z2423" s="61"/>
      <c r="AB2423" s="24" t="s">
        <v>294</v>
      </c>
    </row>
    <row r="2424" spans="6:28" s="62" customFormat="1" ht="16.5" customHeight="1" outlineLevel="3">
      <c r="F2424" s="63"/>
      <c r="G2424" s="6"/>
      <c r="H2424" s="64"/>
      <c r="I2424" s="64"/>
      <c r="J2424" s="64" t="s">
        <v>1280</v>
      </c>
      <c r="K2424" s="6"/>
      <c r="L2424" s="65"/>
      <c r="M2424" s="66"/>
      <c r="N2424" s="65"/>
      <c r="O2424" s="66"/>
      <c r="P2424" s="67">
        <f>SUBTOTAL(9,P2425:P2430)</f>
        <v>0</v>
      </c>
      <c r="Q2424" s="68"/>
      <c r="R2424" s="69">
        <f>SUBTOTAL(9,R2425:R2430)</f>
        <v>0.55392859999999988</v>
      </c>
      <c r="S2424" s="66"/>
      <c r="T2424" s="69">
        <f>SUBTOTAL(9,T2425:T2430)</f>
        <v>0</v>
      </c>
      <c r="U2424" s="118" t="s">
        <v>2908</v>
      </c>
      <c r="V2424" s="67">
        <f>SUBTOTAL(9,V2425:V2430)</f>
        <v>0</v>
      </c>
      <c r="W2424" s="67">
        <f>SUBTOTAL(9,W2425:W2430)</f>
        <v>0</v>
      </c>
      <c r="X2424" s="70"/>
      <c r="Y2424" s="26"/>
      <c r="Z2424" s="26"/>
      <c r="AB2424" s="24" t="s">
        <v>294</v>
      </c>
    </row>
    <row r="2425" spans="6:28" s="71" customFormat="1" outlineLevel="4">
      <c r="F2425" s="17">
        <v>1100</v>
      </c>
      <c r="G2425" s="18" t="s">
        <v>2929</v>
      </c>
      <c r="H2425" s="72" t="s">
        <v>4395</v>
      </c>
      <c r="I2425" s="72"/>
      <c r="J2425" s="73" t="s">
        <v>1649</v>
      </c>
      <c r="K2425" s="18" t="s">
        <v>2935</v>
      </c>
      <c r="L2425" s="74">
        <v>12.37</v>
      </c>
      <c r="M2425" s="21"/>
      <c r="N2425" s="74">
        <f>L2425*(1+M2425/100)</f>
        <v>12.37</v>
      </c>
      <c r="O2425" s="145"/>
      <c r="P2425" s="22">
        <f>N2425*O2425</f>
        <v>0</v>
      </c>
      <c r="Q2425" s="75"/>
      <c r="R2425" s="76">
        <f>N2425*Q2425</f>
        <v>0</v>
      </c>
      <c r="S2425" s="75"/>
      <c r="T2425" s="76">
        <f>N2425*S2425</f>
        <v>0</v>
      </c>
      <c r="U2425" s="22">
        <v>21</v>
      </c>
      <c r="V2425" s="22">
        <f>P2425*(U2425/100)</f>
        <v>0</v>
      </c>
      <c r="W2425" s="22">
        <f>P2425+V2425</f>
        <v>0</v>
      </c>
      <c r="X2425" s="73"/>
      <c r="Y2425" s="72" t="s">
        <v>3136</v>
      </c>
      <c r="Z2425" s="72" t="s">
        <v>3130</v>
      </c>
      <c r="AA2425" s="143" t="s">
        <v>296</v>
      </c>
      <c r="AB2425" s="24" t="s">
        <v>294</v>
      </c>
    </row>
    <row r="2426" spans="6:28" s="77" customFormat="1" outlineLevel="5">
      <c r="F2426" s="78"/>
      <c r="G2426" s="79"/>
      <c r="H2426" s="79"/>
      <c r="I2426" s="79"/>
      <c r="J2426" s="80" t="s">
        <v>3106</v>
      </c>
      <c r="K2426" s="79"/>
      <c r="L2426" s="81">
        <v>12.37</v>
      </c>
      <c r="M2426" s="82"/>
      <c r="N2426" s="83"/>
      <c r="O2426" s="82"/>
      <c r="P2426" s="84"/>
      <c r="Q2426" s="85"/>
      <c r="R2426" s="82"/>
      <c r="S2426" s="82"/>
      <c r="T2426" s="82"/>
      <c r="U2426" s="119" t="s">
        <v>2908</v>
      </c>
      <c r="V2426" s="82"/>
      <c r="W2426" s="82"/>
      <c r="X2426" s="80"/>
      <c r="Y2426" s="79"/>
      <c r="Z2426" s="79"/>
      <c r="AB2426" s="24" t="s">
        <v>294</v>
      </c>
    </row>
    <row r="2427" spans="6:28" s="71" customFormat="1" outlineLevel="4">
      <c r="F2427" s="17">
        <v>1101</v>
      </c>
      <c r="G2427" s="18" t="s">
        <v>2929</v>
      </c>
      <c r="H2427" s="72" t="s">
        <v>4183</v>
      </c>
      <c r="I2427" s="72"/>
      <c r="J2427" s="73" t="s">
        <v>1835</v>
      </c>
      <c r="K2427" s="18" t="s">
        <v>2935</v>
      </c>
      <c r="L2427" s="74">
        <v>12.37</v>
      </c>
      <c r="M2427" s="21">
        <v>0</v>
      </c>
      <c r="N2427" s="74">
        <f>L2427*(1+M2427/100)</f>
        <v>12.37</v>
      </c>
      <c r="O2427" s="145"/>
      <c r="P2427" s="22">
        <f>N2427*O2427</f>
        <v>0</v>
      </c>
      <c r="Q2427" s="75">
        <v>4.437E-2</v>
      </c>
      <c r="R2427" s="76">
        <f>N2427*Q2427</f>
        <v>0.54885689999999998</v>
      </c>
      <c r="S2427" s="75"/>
      <c r="T2427" s="76">
        <f>N2427*S2427</f>
        <v>0</v>
      </c>
      <c r="U2427" s="22">
        <v>21</v>
      </c>
      <c r="V2427" s="22">
        <f>P2427*(U2427/100)</f>
        <v>0</v>
      </c>
      <c r="W2427" s="22">
        <f>P2427+V2427</f>
        <v>0</v>
      </c>
      <c r="X2427" s="73"/>
      <c r="Y2427" s="72" t="s">
        <v>3136</v>
      </c>
      <c r="Z2427" s="72" t="s">
        <v>3130</v>
      </c>
      <c r="AA2427" s="143" t="s">
        <v>296</v>
      </c>
      <c r="AB2427" s="24" t="s">
        <v>294</v>
      </c>
    </row>
    <row r="2428" spans="6:28" s="71" customFormat="1" outlineLevel="4">
      <c r="F2428" s="17">
        <v>1102</v>
      </c>
      <c r="G2428" s="18" t="s">
        <v>2929</v>
      </c>
      <c r="H2428" s="72" t="s">
        <v>1760</v>
      </c>
      <c r="I2428" s="72"/>
      <c r="J2428" s="73" t="s">
        <v>784</v>
      </c>
      <c r="K2428" s="18" t="s">
        <v>2935</v>
      </c>
      <c r="L2428" s="74">
        <v>12.37</v>
      </c>
      <c r="M2428" s="21">
        <v>0</v>
      </c>
      <c r="N2428" s="74">
        <f>L2428*(1+M2428/100)</f>
        <v>12.37</v>
      </c>
      <c r="O2428" s="145"/>
      <c r="P2428" s="22">
        <f>N2428*O2428</f>
        <v>0</v>
      </c>
      <c r="Q2428" s="75">
        <v>4.0000000000000002E-4</v>
      </c>
      <c r="R2428" s="76">
        <f>N2428*Q2428</f>
        <v>4.9480000000000001E-3</v>
      </c>
      <c r="S2428" s="75"/>
      <c r="T2428" s="76">
        <f>N2428*S2428</f>
        <v>0</v>
      </c>
      <c r="U2428" s="22">
        <v>21</v>
      </c>
      <c r="V2428" s="22">
        <f>P2428*(U2428/100)</f>
        <v>0</v>
      </c>
      <c r="W2428" s="22">
        <f>P2428+V2428</f>
        <v>0</v>
      </c>
      <c r="X2428" s="73"/>
      <c r="Y2428" s="72" t="s">
        <v>3136</v>
      </c>
      <c r="Z2428" s="72" t="s">
        <v>3130</v>
      </c>
      <c r="AA2428" s="143" t="s">
        <v>295</v>
      </c>
      <c r="AB2428" s="24" t="s">
        <v>294</v>
      </c>
    </row>
    <row r="2429" spans="6:28" s="71" customFormat="1" outlineLevel="4">
      <c r="F2429" s="17">
        <v>1103</v>
      </c>
      <c r="G2429" s="18" t="s">
        <v>2929</v>
      </c>
      <c r="H2429" s="72" t="s">
        <v>4327</v>
      </c>
      <c r="I2429" s="72"/>
      <c r="J2429" s="73" t="s">
        <v>1041</v>
      </c>
      <c r="K2429" s="18" t="s">
        <v>2935</v>
      </c>
      <c r="L2429" s="74">
        <v>12.37</v>
      </c>
      <c r="M2429" s="21">
        <v>0</v>
      </c>
      <c r="N2429" s="74">
        <f>L2429*(1+M2429/100)</f>
        <v>12.37</v>
      </c>
      <c r="O2429" s="145"/>
      <c r="P2429" s="22">
        <f>N2429*O2429</f>
        <v>0</v>
      </c>
      <c r="Q2429" s="75">
        <v>1.0000000000000001E-5</v>
      </c>
      <c r="R2429" s="76">
        <f>N2429*Q2429</f>
        <v>1.237E-4</v>
      </c>
      <c r="S2429" s="75"/>
      <c r="T2429" s="76">
        <f>N2429*S2429</f>
        <v>0</v>
      </c>
      <c r="U2429" s="22">
        <v>21</v>
      </c>
      <c r="V2429" s="22">
        <f>P2429*(U2429/100)</f>
        <v>0</v>
      </c>
      <c r="W2429" s="22">
        <f>P2429+V2429</f>
        <v>0</v>
      </c>
      <c r="X2429" s="73"/>
      <c r="Y2429" s="72" t="s">
        <v>3136</v>
      </c>
      <c r="Z2429" s="72" t="s">
        <v>3130</v>
      </c>
      <c r="AA2429" s="143" t="s">
        <v>296</v>
      </c>
      <c r="AB2429" s="24" t="s">
        <v>294</v>
      </c>
    </row>
    <row r="2430" spans="6:28" s="120" customFormat="1" ht="12.75" customHeight="1" outlineLevel="4">
      <c r="F2430" s="121"/>
      <c r="G2430" s="122"/>
      <c r="H2430" s="122"/>
      <c r="I2430" s="122"/>
      <c r="J2430" s="123"/>
      <c r="K2430" s="122"/>
      <c r="L2430" s="124"/>
      <c r="M2430" s="125"/>
      <c r="N2430" s="124"/>
      <c r="O2430" s="125"/>
      <c r="P2430" s="126"/>
      <c r="Q2430" s="127"/>
      <c r="R2430" s="125"/>
      <c r="S2430" s="125"/>
      <c r="T2430" s="125"/>
      <c r="U2430" s="128" t="s">
        <v>2908</v>
      </c>
      <c r="V2430" s="125"/>
      <c r="W2430" s="125"/>
      <c r="X2430" s="125"/>
      <c r="Y2430" s="122"/>
      <c r="Z2430" s="122"/>
      <c r="AB2430" s="24" t="s">
        <v>294</v>
      </c>
    </row>
    <row r="2431" spans="6:28" s="62" customFormat="1" ht="16.5" customHeight="1" outlineLevel="3">
      <c r="F2431" s="63"/>
      <c r="G2431" s="6"/>
      <c r="H2431" s="64"/>
      <c r="I2431" s="64"/>
      <c r="J2431" s="64" t="s">
        <v>2829</v>
      </c>
      <c r="K2431" s="6"/>
      <c r="L2431" s="65"/>
      <c r="M2431" s="66"/>
      <c r="N2431" s="65"/>
      <c r="O2431" s="66"/>
      <c r="P2431" s="67">
        <f>SUBTOTAL(9,P2432:P2439)</f>
        <v>0</v>
      </c>
      <c r="Q2431" s="68"/>
      <c r="R2431" s="69">
        <f>SUBTOTAL(9,R2432:R2439)</f>
        <v>0.22233749999999999</v>
      </c>
      <c r="S2431" s="66"/>
      <c r="T2431" s="69">
        <f>SUBTOTAL(9,T2432:T2439)</f>
        <v>0.1225</v>
      </c>
      <c r="U2431" s="118" t="s">
        <v>2908</v>
      </c>
      <c r="V2431" s="67">
        <f>SUBTOTAL(9,V2432:V2439)</f>
        <v>0</v>
      </c>
      <c r="W2431" s="67">
        <f>SUBTOTAL(9,W2432:W2439)</f>
        <v>0</v>
      </c>
      <c r="X2431" s="70"/>
      <c r="Y2431" s="26"/>
      <c r="Z2431" s="26"/>
      <c r="AB2431" s="24" t="s">
        <v>294</v>
      </c>
    </row>
    <row r="2432" spans="6:28" s="71" customFormat="1" outlineLevel="4">
      <c r="F2432" s="17">
        <v>1104</v>
      </c>
      <c r="G2432" s="18" t="s">
        <v>2929</v>
      </c>
      <c r="H2432" s="72" t="s">
        <v>4395</v>
      </c>
      <c r="I2432" s="72"/>
      <c r="J2432" s="73" t="s">
        <v>1649</v>
      </c>
      <c r="K2432" s="18" t="s">
        <v>2935</v>
      </c>
      <c r="L2432" s="74">
        <v>8.75</v>
      </c>
      <c r="M2432" s="21"/>
      <c r="N2432" s="74">
        <f>L2432*(1+M2432/100)</f>
        <v>8.75</v>
      </c>
      <c r="O2432" s="145"/>
      <c r="P2432" s="22">
        <f>N2432*O2432</f>
        <v>0</v>
      </c>
      <c r="Q2432" s="75"/>
      <c r="R2432" s="76">
        <f>N2432*Q2432</f>
        <v>0</v>
      </c>
      <c r="S2432" s="75"/>
      <c r="T2432" s="76">
        <f>N2432*S2432</f>
        <v>0</v>
      </c>
      <c r="U2432" s="22">
        <v>21</v>
      </c>
      <c r="V2432" s="22">
        <f>P2432*(U2432/100)</f>
        <v>0</v>
      </c>
      <c r="W2432" s="22">
        <f>P2432+V2432</f>
        <v>0</v>
      </c>
      <c r="X2432" s="73"/>
      <c r="Y2432" s="72" t="s">
        <v>3136</v>
      </c>
      <c r="Z2432" s="72" t="s">
        <v>3130</v>
      </c>
      <c r="AA2432" s="143" t="s">
        <v>296</v>
      </c>
      <c r="AB2432" s="24" t="s">
        <v>294</v>
      </c>
    </row>
    <row r="2433" spans="6:28" s="77" customFormat="1" outlineLevel="5">
      <c r="F2433" s="78"/>
      <c r="G2433" s="79"/>
      <c r="H2433" s="79"/>
      <c r="I2433" s="79"/>
      <c r="J2433" s="80" t="s">
        <v>3069</v>
      </c>
      <c r="K2433" s="79"/>
      <c r="L2433" s="81">
        <v>6.05</v>
      </c>
      <c r="M2433" s="82"/>
      <c r="N2433" s="83"/>
      <c r="O2433" s="82"/>
      <c r="P2433" s="84"/>
      <c r="Q2433" s="85"/>
      <c r="R2433" s="82"/>
      <c r="S2433" s="82"/>
      <c r="T2433" s="82"/>
      <c r="U2433" s="119" t="s">
        <v>2908</v>
      </c>
      <c r="V2433" s="82"/>
      <c r="W2433" s="82"/>
      <c r="X2433" s="80"/>
      <c r="Y2433" s="79"/>
      <c r="Z2433" s="79"/>
      <c r="AB2433" s="24" t="s">
        <v>294</v>
      </c>
    </row>
    <row r="2434" spans="6:28" s="77" customFormat="1" outlineLevel="5">
      <c r="F2434" s="78"/>
      <c r="G2434" s="79"/>
      <c r="H2434" s="79"/>
      <c r="I2434" s="79"/>
      <c r="J2434" s="80" t="s">
        <v>2955</v>
      </c>
      <c r="K2434" s="79"/>
      <c r="L2434" s="81">
        <v>2.7</v>
      </c>
      <c r="M2434" s="82"/>
      <c r="N2434" s="83"/>
      <c r="O2434" s="82"/>
      <c r="P2434" s="84"/>
      <c r="Q2434" s="85"/>
      <c r="R2434" s="82"/>
      <c r="S2434" s="82"/>
      <c r="T2434" s="82"/>
      <c r="U2434" s="119" t="s">
        <v>2908</v>
      </c>
      <c r="V2434" s="82"/>
      <c r="W2434" s="82"/>
      <c r="X2434" s="80"/>
      <c r="Y2434" s="79"/>
      <c r="Z2434" s="79"/>
      <c r="AB2434" s="24" t="s">
        <v>294</v>
      </c>
    </row>
    <row r="2435" spans="6:28" s="71" customFormat="1" outlineLevel="4">
      <c r="F2435" s="17">
        <v>1105</v>
      </c>
      <c r="G2435" s="18" t="s">
        <v>2929</v>
      </c>
      <c r="H2435" s="72" t="s">
        <v>4393</v>
      </c>
      <c r="I2435" s="72"/>
      <c r="J2435" s="73" t="s">
        <v>1382</v>
      </c>
      <c r="K2435" s="18" t="s">
        <v>2935</v>
      </c>
      <c r="L2435" s="74">
        <v>8.75</v>
      </c>
      <c r="M2435" s="21">
        <v>0</v>
      </c>
      <c r="N2435" s="74">
        <f>L2435*(1+M2435/100)</f>
        <v>8.75</v>
      </c>
      <c r="O2435" s="145"/>
      <c r="P2435" s="22">
        <f>N2435*O2435</f>
        <v>0</v>
      </c>
      <c r="Q2435" s="75"/>
      <c r="R2435" s="76">
        <f>N2435*Q2435</f>
        <v>0</v>
      </c>
      <c r="S2435" s="75">
        <v>1.4E-2</v>
      </c>
      <c r="T2435" s="76">
        <f>N2435*S2435</f>
        <v>0.1225</v>
      </c>
      <c r="U2435" s="22">
        <v>21</v>
      </c>
      <c r="V2435" s="22">
        <f>P2435*(U2435/100)</f>
        <v>0</v>
      </c>
      <c r="W2435" s="22">
        <f>P2435+V2435</f>
        <v>0</v>
      </c>
      <c r="X2435" s="73"/>
      <c r="Y2435" s="72" t="s">
        <v>3136</v>
      </c>
      <c r="Z2435" s="72" t="s">
        <v>3130</v>
      </c>
      <c r="AA2435" s="143" t="s">
        <v>296</v>
      </c>
      <c r="AB2435" s="24" t="s">
        <v>294</v>
      </c>
    </row>
    <row r="2436" spans="6:28" s="71" customFormat="1" outlineLevel="4">
      <c r="F2436" s="17">
        <v>1106</v>
      </c>
      <c r="G2436" s="18" t="s">
        <v>2929</v>
      </c>
      <c r="H2436" s="72" t="s">
        <v>4182</v>
      </c>
      <c r="I2436" s="72"/>
      <c r="J2436" s="73" t="s">
        <v>1598</v>
      </c>
      <c r="K2436" s="18" t="s">
        <v>2935</v>
      </c>
      <c r="L2436" s="74">
        <v>8.75</v>
      </c>
      <c r="M2436" s="21">
        <v>0</v>
      </c>
      <c r="N2436" s="74">
        <f>L2436*(1+M2436/100)</f>
        <v>8.75</v>
      </c>
      <c r="O2436" s="145"/>
      <c r="P2436" s="22">
        <f>N2436*O2436</f>
        <v>0</v>
      </c>
      <c r="Q2436" s="75">
        <v>2.5000000000000001E-2</v>
      </c>
      <c r="R2436" s="76">
        <f>N2436*Q2436</f>
        <v>0.21875</v>
      </c>
      <c r="S2436" s="75"/>
      <c r="T2436" s="76">
        <f>N2436*S2436</f>
        <v>0</v>
      </c>
      <c r="U2436" s="22">
        <v>21</v>
      </c>
      <c r="V2436" s="22">
        <f>P2436*(U2436/100)</f>
        <v>0</v>
      </c>
      <c r="W2436" s="22">
        <f>P2436+V2436</f>
        <v>0</v>
      </c>
      <c r="X2436" s="73"/>
      <c r="Y2436" s="72" t="s">
        <v>3136</v>
      </c>
      <c r="Z2436" s="72" t="s">
        <v>3130</v>
      </c>
      <c r="AA2436" s="143" t="s">
        <v>296</v>
      </c>
      <c r="AB2436" s="24" t="s">
        <v>294</v>
      </c>
    </row>
    <row r="2437" spans="6:28" s="71" customFormat="1" outlineLevel="4">
      <c r="F2437" s="17">
        <v>1107</v>
      </c>
      <c r="G2437" s="18" t="s">
        <v>2929</v>
      </c>
      <c r="H2437" s="72" t="s">
        <v>1760</v>
      </c>
      <c r="I2437" s="72"/>
      <c r="J2437" s="73" t="s">
        <v>784</v>
      </c>
      <c r="K2437" s="18" t="s">
        <v>2935</v>
      </c>
      <c r="L2437" s="74">
        <v>8.75</v>
      </c>
      <c r="M2437" s="21">
        <v>0</v>
      </c>
      <c r="N2437" s="74">
        <f>L2437*(1+M2437/100)</f>
        <v>8.75</v>
      </c>
      <c r="O2437" s="145"/>
      <c r="P2437" s="22">
        <f>N2437*O2437</f>
        <v>0</v>
      </c>
      <c r="Q2437" s="75">
        <v>4.0000000000000002E-4</v>
      </c>
      <c r="R2437" s="76">
        <f>N2437*Q2437</f>
        <v>3.5000000000000001E-3</v>
      </c>
      <c r="S2437" s="75"/>
      <c r="T2437" s="76">
        <f>N2437*S2437</f>
        <v>0</v>
      </c>
      <c r="U2437" s="22">
        <v>21</v>
      </c>
      <c r="V2437" s="22">
        <f>P2437*(U2437/100)</f>
        <v>0</v>
      </c>
      <c r="W2437" s="22">
        <f>P2437+V2437</f>
        <v>0</v>
      </c>
      <c r="X2437" s="73"/>
      <c r="Y2437" s="72" t="s">
        <v>3136</v>
      </c>
      <c r="Z2437" s="72" t="s">
        <v>3130</v>
      </c>
      <c r="AA2437" s="143" t="s">
        <v>295</v>
      </c>
      <c r="AB2437" s="24" t="s">
        <v>294</v>
      </c>
    </row>
    <row r="2438" spans="6:28" s="71" customFormat="1" outlineLevel="4">
      <c r="F2438" s="17">
        <v>1108</v>
      </c>
      <c r="G2438" s="18" t="s">
        <v>2929</v>
      </c>
      <c r="H2438" s="72" t="s">
        <v>4327</v>
      </c>
      <c r="I2438" s="72"/>
      <c r="J2438" s="73" t="s">
        <v>1041</v>
      </c>
      <c r="K2438" s="18" t="s">
        <v>2935</v>
      </c>
      <c r="L2438" s="74">
        <v>8.75</v>
      </c>
      <c r="M2438" s="21">
        <v>0</v>
      </c>
      <c r="N2438" s="74">
        <f>L2438*(1+M2438/100)</f>
        <v>8.75</v>
      </c>
      <c r="O2438" s="145"/>
      <c r="P2438" s="22">
        <f>N2438*O2438</f>
        <v>0</v>
      </c>
      <c r="Q2438" s="75">
        <v>1.0000000000000001E-5</v>
      </c>
      <c r="R2438" s="76">
        <f>N2438*Q2438</f>
        <v>8.7500000000000013E-5</v>
      </c>
      <c r="S2438" s="75"/>
      <c r="T2438" s="76">
        <f>N2438*S2438</f>
        <v>0</v>
      </c>
      <c r="U2438" s="22">
        <v>21</v>
      </c>
      <c r="V2438" s="22">
        <f>P2438*(U2438/100)</f>
        <v>0</v>
      </c>
      <c r="W2438" s="22">
        <f>P2438+V2438</f>
        <v>0</v>
      </c>
      <c r="X2438" s="73"/>
      <c r="Y2438" s="72" t="s">
        <v>3136</v>
      </c>
      <c r="Z2438" s="72" t="s">
        <v>3130</v>
      </c>
      <c r="AA2438" s="143" t="s">
        <v>296</v>
      </c>
      <c r="AB2438" s="24" t="s">
        <v>294</v>
      </c>
    </row>
    <row r="2439" spans="6:28" s="120" customFormat="1" ht="12.75" customHeight="1" outlineLevel="4">
      <c r="F2439" s="121"/>
      <c r="G2439" s="122"/>
      <c r="H2439" s="122"/>
      <c r="I2439" s="122"/>
      <c r="J2439" s="123"/>
      <c r="K2439" s="122"/>
      <c r="L2439" s="124"/>
      <c r="M2439" s="125"/>
      <c r="N2439" s="124"/>
      <c r="O2439" s="125"/>
      <c r="P2439" s="126"/>
      <c r="Q2439" s="127"/>
      <c r="R2439" s="125"/>
      <c r="S2439" s="125"/>
      <c r="T2439" s="125"/>
      <c r="U2439" s="128" t="s">
        <v>2908</v>
      </c>
      <c r="V2439" s="125"/>
      <c r="W2439" s="125"/>
      <c r="X2439" s="125"/>
      <c r="Y2439" s="122"/>
      <c r="Z2439" s="122"/>
      <c r="AB2439" s="24" t="s">
        <v>294</v>
      </c>
    </row>
    <row r="2440" spans="6:28" s="62" customFormat="1" ht="16.5" customHeight="1" outlineLevel="3">
      <c r="F2440" s="63"/>
      <c r="G2440" s="6"/>
      <c r="H2440" s="64"/>
      <c r="I2440" s="64"/>
      <c r="J2440" s="64" t="s">
        <v>2001</v>
      </c>
      <c r="K2440" s="6"/>
      <c r="L2440" s="65"/>
      <c r="M2440" s="66"/>
      <c r="N2440" s="65"/>
      <c r="O2440" s="66"/>
      <c r="P2440" s="67">
        <f>SUBTOTAL(9,P2441:P2450)</f>
        <v>0</v>
      </c>
      <c r="Q2440" s="68"/>
      <c r="R2440" s="69">
        <f>SUBTOTAL(9,R2441:R2450)</f>
        <v>0.45727030000000013</v>
      </c>
      <c r="S2440" s="66"/>
      <c r="T2440" s="69">
        <f>SUBTOTAL(9,T2441:T2450)</f>
        <v>0.20062000000000002</v>
      </c>
      <c r="U2440" s="118" t="s">
        <v>2908</v>
      </c>
      <c r="V2440" s="67">
        <f>SUBTOTAL(9,V2441:V2450)</f>
        <v>0</v>
      </c>
      <c r="W2440" s="67">
        <f>SUBTOTAL(9,W2441:W2450)</f>
        <v>0</v>
      </c>
      <c r="X2440" s="70"/>
      <c r="Y2440" s="26"/>
      <c r="Z2440" s="26"/>
      <c r="AB2440" s="24" t="s">
        <v>294</v>
      </c>
    </row>
    <row r="2441" spans="6:28" s="71" customFormat="1" outlineLevel="4">
      <c r="F2441" s="17">
        <v>1109</v>
      </c>
      <c r="G2441" s="18" t="s">
        <v>2929</v>
      </c>
      <c r="H2441" s="72" t="s">
        <v>4393</v>
      </c>
      <c r="I2441" s="72"/>
      <c r="J2441" s="73" t="s">
        <v>1382</v>
      </c>
      <c r="K2441" s="18" t="s">
        <v>2935</v>
      </c>
      <c r="L2441" s="74">
        <v>14.330000000000002</v>
      </c>
      <c r="M2441" s="21"/>
      <c r="N2441" s="74">
        <f>L2441*(1+M2441/100)</f>
        <v>14.330000000000002</v>
      </c>
      <c r="O2441" s="145"/>
      <c r="P2441" s="22">
        <f>N2441*O2441</f>
        <v>0</v>
      </c>
      <c r="Q2441" s="75"/>
      <c r="R2441" s="76">
        <f>N2441*Q2441</f>
        <v>0</v>
      </c>
      <c r="S2441" s="75">
        <v>1.4E-2</v>
      </c>
      <c r="T2441" s="76">
        <f>N2441*S2441</f>
        <v>0.20062000000000002</v>
      </c>
      <c r="U2441" s="22">
        <v>21</v>
      </c>
      <c r="V2441" s="22">
        <f>P2441*(U2441/100)</f>
        <v>0</v>
      </c>
      <c r="W2441" s="22">
        <f>P2441+V2441</f>
        <v>0</v>
      </c>
      <c r="X2441" s="73"/>
      <c r="Y2441" s="72" t="s">
        <v>3136</v>
      </c>
      <c r="Z2441" s="72" t="s">
        <v>3130</v>
      </c>
      <c r="AA2441" s="143" t="s">
        <v>296</v>
      </c>
      <c r="AB2441" s="24" t="s">
        <v>294</v>
      </c>
    </row>
    <row r="2442" spans="6:28" s="77" customFormat="1" outlineLevel="5">
      <c r="F2442" s="78"/>
      <c r="G2442" s="79"/>
      <c r="H2442" s="79"/>
      <c r="I2442" s="79"/>
      <c r="J2442" s="80" t="s">
        <v>3011</v>
      </c>
      <c r="K2442" s="79"/>
      <c r="L2442" s="81">
        <v>0.31</v>
      </c>
      <c r="M2442" s="82"/>
      <c r="N2442" s="83"/>
      <c r="O2442" s="82"/>
      <c r="P2442" s="84"/>
      <c r="Q2442" s="85"/>
      <c r="R2442" s="82"/>
      <c r="S2442" s="82"/>
      <c r="T2442" s="82"/>
      <c r="U2442" s="119" t="s">
        <v>2908</v>
      </c>
      <c r="V2442" s="82"/>
      <c r="W2442" s="82"/>
      <c r="X2442" s="80"/>
      <c r="Y2442" s="79"/>
      <c r="Z2442" s="79"/>
      <c r="AB2442" s="24" t="s">
        <v>294</v>
      </c>
    </row>
    <row r="2443" spans="6:28" s="77" customFormat="1" outlineLevel="5">
      <c r="F2443" s="78"/>
      <c r="G2443" s="79"/>
      <c r="H2443" s="79"/>
      <c r="I2443" s="79"/>
      <c r="J2443" s="80" t="s">
        <v>3051</v>
      </c>
      <c r="K2443" s="79"/>
      <c r="L2443" s="81">
        <v>3.06</v>
      </c>
      <c r="M2443" s="82"/>
      <c r="N2443" s="83"/>
      <c r="O2443" s="82"/>
      <c r="P2443" s="84"/>
      <c r="Q2443" s="85"/>
      <c r="R2443" s="82"/>
      <c r="S2443" s="82"/>
      <c r="T2443" s="82"/>
      <c r="U2443" s="119" t="s">
        <v>2908</v>
      </c>
      <c r="V2443" s="82"/>
      <c r="W2443" s="82"/>
      <c r="X2443" s="80"/>
      <c r="Y2443" s="79"/>
      <c r="Z2443" s="79"/>
      <c r="AB2443" s="24" t="s">
        <v>294</v>
      </c>
    </row>
    <row r="2444" spans="6:28" s="77" customFormat="1" outlineLevel="5">
      <c r="F2444" s="78"/>
      <c r="G2444" s="79"/>
      <c r="H2444" s="79"/>
      <c r="I2444" s="79"/>
      <c r="J2444" s="80" t="s">
        <v>3074</v>
      </c>
      <c r="K2444" s="79"/>
      <c r="L2444" s="81">
        <v>8.09</v>
      </c>
      <c r="M2444" s="82"/>
      <c r="N2444" s="83"/>
      <c r="O2444" s="82"/>
      <c r="P2444" s="84"/>
      <c r="Q2444" s="85"/>
      <c r="R2444" s="82"/>
      <c r="S2444" s="82"/>
      <c r="T2444" s="82"/>
      <c r="U2444" s="119" t="s">
        <v>2908</v>
      </c>
      <c r="V2444" s="82"/>
      <c r="W2444" s="82"/>
      <c r="X2444" s="80"/>
      <c r="Y2444" s="79"/>
      <c r="Z2444" s="79"/>
      <c r="AB2444" s="24" t="s">
        <v>294</v>
      </c>
    </row>
    <row r="2445" spans="6:28" s="77" customFormat="1" outlineLevel="5">
      <c r="F2445" s="78"/>
      <c r="G2445" s="79"/>
      <c r="H2445" s="79"/>
      <c r="I2445" s="79"/>
      <c r="J2445" s="80" t="s">
        <v>3046</v>
      </c>
      <c r="K2445" s="79"/>
      <c r="L2445" s="81">
        <v>2.87</v>
      </c>
      <c r="M2445" s="82"/>
      <c r="N2445" s="83"/>
      <c r="O2445" s="82"/>
      <c r="P2445" s="84"/>
      <c r="Q2445" s="85"/>
      <c r="R2445" s="82"/>
      <c r="S2445" s="82"/>
      <c r="T2445" s="82"/>
      <c r="U2445" s="119" t="s">
        <v>2908</v>
      </c>
      <c r="V2445" s="82"/>
      <c r="W2445" s="82"/>
      <c r="X2445" s="80"/>
      <c r="Y2445" s="79"/>
      <c r="Z2445" s="79"/>
      <c r="AB2445" s="24" t="s">
        <v>294</v>
      </c>
    </row>
    <row r="2446" spans="6:28" s="71" customFormat="1" outlineLevel="4">
      <c r="F2446" s="17">
        <v>1110</v>
      </c>
      <c r="G2446" s="18" t="s">
        <v>2929</v>
      </c>
      <c r="H2446" s="72" t="s">
        <v>1714</v>
      </c>
      <c r="I2446" s="72"/>
      <c r="J2446" s="73" t="s">
        <v>2864</v>
      </c>
      <c r="K2446" s="18" t="s">
        <v>2935</v>
      </c>
      <c r="L2446" s="74">
        <v>14.330000000000002</v>
      </c>
      <c r="M2446" s="21">
        <v>0</v>
      </c>
      <c r="N2446" s="74">
        <f>L2446*(1+M2446/100)</f>
        <v>14.330000000000002</v>
      </c>
      <c r="O2446" s="145"/>
      <c r="P2446" s="22">
        <f>N2446*O2446</f>
        <v>0</v>
      </c>
      <c r="Q2446" s="75">
        <v>6.4999999999999997E-3</v>
      </c>
      <c r="R2446" s="76">
        <f>N2446*Q2446</f>
        <v>9.3145000000000006E-2</v>
      </c>
      <c r="S2446" s="75"/>
      <c r="T2446" s="76">
        <f>N2446*S2446</f>
        <v>0</v>
      </c>
      <c r="U2446" s="22">
        <v>21</v>
      </c>
      <c r="V2446" s="22">
        <f>P2446*(U2446/100)</f>
        <v>0</v>
      </c>
      <c r="W2446" s="22">
        <f>P2446+V2446</f>
        <v>0</v>
      </c>
      <c r="X2446" s="73"/>
      <c r="Y2446" s="72" t="s">
        <v>3136</v>
      </c>
      <c r="Z2446" s="72" t="s">
        <v>3130</v>
      </c>
      <c r="AA2446" s="143" t="s">
        <v>295</v>
      </c>
      <c r="AB2446" s="24" t="s">
        <v>294</v>
      </c>
    </row>
    <row r="2447" spans="6:28" s="71" customFormat="1" outlineLevel="4">
      <c r="F2447" s="17">
        <v>1111</v>
      </c>
      <c r="G2447" s="18" t="s">
        <v>2929</v>
      </c>
      <c r="H2447" s="72" t="s">
        <v>1715</v>
      </c>
      <c r="I2447" s="72"/>
      <c r="J2447" s="73" t="s">
        <v>824</v>
      </c>
      <c r="K2447" s="18" t="s">
        <v>2935</v>
      </c>
      <c r="L2447" s="74">
        <v>14.330000000000002</v>
      </c>
      <c r="M2447" s="21">
        <v>0</v>
      </c>
      <c r="N2447" s="74">
        <f>L2447*(1+M2447/100)</f>
        <v>14.330000000000002</v>
      </c>
      <c r="O2447" s="145"/>
      <c r="P2447" s="22">
        <f>N2447*O2447</f>
        <v>0</v>
      </c>
      <c r="Q2447" s="75">
        <v>2.5000000000000001E-2</v>
      </c>
      <c r="R2447" s="76">
        <f>N2447*Q2447</f>
        <v>0.35825000000000007</v>
      </c>
      <c r="S2447" s="75"/>
      <c r="T2447" s="76">
        <f>N2447*S2447</f>
        <v>0</v>
      </c>
      <c r="U2447" s="22">
        <v>21</v>
      </c>
      <c r="V2447" s="22">
        <f>P2447*(U2447/100)</f>
        <v>0</v>
      </c>
      <c r="W2447" s="22">
        <f>P2447+V2447</f>
        <v>0</v>
      </c>
      <c r="X2447" s="73"/>
      <c r="Y2447" s="72" t="s">
        <v>3136</v>
      </c>
      <c r="Z2447" s="72" t="s">
        <v>3130</v>
      </c>
      <c r="AA2447" s="143" t="s">
        <v>295</v>
      </c>
      <c r="AB2447" s="24" t="s">
        <v>294</v>
      </c>
    </row>
    <row r="2448" spans="6:28" s="71" customFormat="1" outlineLevel="4">
      <c r="F2448" s="17">
        <v>1112</v>
      </c>
      <c r="G2448" s="18" t="s">
        <v>2929</v>
      </c>
      <c r="H2448" s="72" t="s">
        <v>1760</v>
      </c>
      <c r="I2448" s="72"/>
      <c r="J2448" s="73" t="s">
        <v>784</v>
      </c>
      <c r="K2448" s="18" t="s">
        <v>2935</v>
      </c>
      <c r="L2448" s="74">
        <v>14.330000000000002</v>
      </c>
      <c r="M2448" s="21">
        <v>0</v>
      </c>
      <c r="N2448" s="74">
        <f>L2448*(1+M2448/100)</f>
        <v>14.330000000000002</v>
      </c>
      <c r="O2448" s="145"/>
      <c r="P2448" s="22">
        <f>N2448*O2448</f>
        <v>0</v>
      </c>
      <c r="Q2448" s="75">
        <v>4.0000000000000002E-4</v>
      </c>
      <c r="R2448" s="76">
        <f>N2448*Q2448</f>
        <v>5.732000000000001E-3</v>
      </c>
      <c r="S2448" s="75"/>
      <c r="T2448" s="76">
        <f>N2448*S2448</f>
        <v>0</v>
      </c>
      <c r="U2448" s="22">
        <v>21</v>
      </c>
      <c r="V2448" s="22">
        <f>P2448*(U2448/100)</f>
        <v>0</v>
      </c>
      <c r="W2448" s="22">
        <f>P2448+V2448</f>
        <v>0</v>
      </c>
      <c r="X2448" s="73"/>
      <c r="Y2448" s="72" t="s">
        <v>3136</v>
      </c>
      <c r="Z2448" s="72" t="s">
        <v>3130</v>
      </c>
      <c r="AA2448" s="143" t="s">
        <v>295</v>
      </c>
      <c r="AB2448" s="24" t="s">
        <v>294</v>
      </c>
    </row>
    <row r="2449" spans="6:28" s="71" customFormat="1" outlineLevel="4">
      <c r="F2449" s="17">
        <v>1113</v>
      </c>
      <c r="G2449" s="18" t="s">
        <v>2929</v>
      </c>
      <c r="H2449" s="72" t="s">
        <v>4327</v>
      </c>
      <c r="I2449" s="72"/>
      <c r="J2449" s="73" t="s">
        <v>1041</v>
      </c>
      <c r="K2449" s="18" t="s">
        <v>2935</v>
      </c>
      <c r="L2449" s="74">
        <v>14.330000000000002</v>
      </c>
      <c r="M2449" s="21">
        <v>0</v>
      </c>
      <c r="N2449" s="74">
        <f>L2449*(1+M2449/100)</f>
        <v>14.330000000000002</v>
      </c>
      <c r="O2449" s="145"/>
      <c r="P2449" s="22">
        <f>N2449*O2449</f>
        <v>0</v>
      </c>
      <c r="Q2449" s="75">
        <v>1.0000000000000001E-5</v>
      </c>
      <c r="R2449" s="76">
        <f>N2449*Q2449</f>
        <v>1.4330000000000004E-4</v>
      </c>
      <c r="S2449" s="75"/>
      <c r="T2449" s="76">
        <f>N2449*S2449</f>
        <v>0</v>
      </c>
      <c r="U2449" s="22">
        <v>21</v>
      </c>
      <c r="V2449" s="22">
        <f>P2449*(U2449/100)</f>
        <v>0</v>
      </c>
      <c r="W2449" s="22">
        <f>P2449+V2449</f>
        <v>0</v>
      </c>
      <c r="X2449" s="73"/>
      <c r="Y2449" s="72" t="s">
        <v>3136</v>
      </c>
      <c r="Z2449" s="72" t="s">
        <v>3130</v>
      </c>
      <c r="AA2449" s="143" t="s">
        <v>296</v>
      </c>
      <c r="AB2449" s="24" t="s">
        <v>294</v>
      </c>
    </row>
    <row r="2450" spans="6:28" s="120" customFormat="1" ht="12.75" customHeight="1" outlineLevel="4">
      <c r="F2450" s="121"/>
      <c r="G2450" s="122"/>
      <c r="H2450" s="122"/>
      <c r="I2450" s="122"/>
      <c r="J2450" s="123"/>
      <c r="K2450" s="122"/>
      <c r="L2450" s="124"/>
      <c r="M2450" s="125"/>
      <c r="N2450" s="124"/>
      <c r="O2450" s="125"/>
      <c r="P2450" s="126"/>
      <c r="Q2450" s="127"/>
      <c r="R2450" s="125"/>
      <c r="S2450" s="125"/>
      <c r="T2450" s="125"/>
      <c r="U2450" s="128" t="s">
        <v>2908</v>
      </c>
      <c r="V2450" s="125"/>
      <c r="W2450" s="125"/>
      <c r="X2450" s="125"/>
      <c r="Y2450" s="122"/>
      <c r="Z2450" s="122"/>
      <c r="AB2450" s="24" t="s">
        <v>294</v>
      </c>
    </row>
    <row r="2451" spans="6:28" s="62" customFormat="1" ht="16.5" customHeight="1" outlineLevel="3">
      <c r="F2451" s="63"/>
      <c r="G2451" s="6"/>
      <c r="H2451" s="64"/>
      <c r="I2451" s="64"/>
      <c r="J2451" s="64" t="s">
        <v>2002</v>
      </c>
      <c r="K2451" s="6"/>
      <c r="L2451" s="65"/>
      <c r="M2451" s="66"/>
      <c r="N2451" s="65"/>
      <c r="O2451" s="66"/>
      <c r="P2451" s="67">
        <f>SUBTOTAL(9,P2452:P2463)</f>
        <v>0</v>
      </c>
      <c r="Q2451" s="68"/>
      <c r="R2451" s="69">
        <f>SUBTOTAL(9,R2452:R2463)</f>
        <v>0.49364770000000008</v>
      </c>
      <c r="S2451" s="66"/>
      <c r="T2451" s="69">
        <f>SUBTOTAL(9,T2452:T2463)</f>
        <v>1.1911900000000002</v>
      </c>
      <c r="U2451" s="118" t="s">
        <v>2908</v>
      </c>
      <c r="V2451" s="67">
        <f>SUBTOTAL(9,V2452:V2463)</f>
        <v>0</v>
      </c>
      <c r="W2451" s="67">
        <f>SUBTOTAL(9,W2452:W2463)</f>
        <v>0</v>
      </c>
      <c r="X2451" s="70"/>
      <c r="Y2451" s="26"/>
      <c r="Z2451" s="26"/>
      <c r="AB2451" s="24" t="s">
        <v>294</v>
      </c>
    </row>
    <row r="2452" spans="6:28" s="71" customFormat="1" outlineLevel="4">
      <c r="F2452" s="17">
        <v>1114</v>
      </c>
      <c r="G2452" s="18" t="s">
        <v>2929</v>
      </c>
      <c r="H2452" s="72" t="s">
        <v>4394</v>
      </c>
      <c r="I2452" s="72"/>
      <c r="J2452" s="73" t="s">
        <v>2224</v>
      </c>
      <c r="K2452" s="18" t="s">
        <v>2935</v>
      </c>
      <c r="L2452" s="74">
        <v>15.47</v>
      </c>
      <c r="M2452" s="21"/>
      <c r="N2452" s="74">
        <f>L2452*(1+M2452/100)</f>
        <v>15.47</v>
      </c>
      <c r="O2452" s="145"/>
      <c r="P2452" s="22">
        <f>N2452*O2452</f>
        <v>0</v>
      </c>
      <c r="Q2452" s="75"/>
      <c r="R2452" s="76">
        <f>N2452*Q2452</f>
        <v>0</v>
      </c>
      <c r="S2452" s="75">
        <v>6.3E-2</v>
      </c>
      <c r="T2452" s="76">
        <f>N2452*S2452</f>
        <v>0.97461000000000009</v>
      </c>
      <c r="U2452" s="22">
        <v>21</v>
      </c>
      <c r="V2452" s="22">
        <f>P2452*(U2452/100)</f>
        <v>0</v>
      </c>
      <c r="W2452" s="22">
        <f>P2452+V2452</f>
        <v>0</v>
      </c>
      <c r="X2452" s="73"/>
      <c r="Y2452" s="72" t="s">
        <v>3136</v>
      </c>
      <c r="Z2452" s="72" t="s">
        <v>3130</v>
      </c>
      <c r="AA2452" s="143" t="s">
        <v>296</v>
      </c>
      <c r="AB2452" s="24" t="s">
        <v>294</v>
      </c>
    </row>
    <row r="2453" spans="6:28" s="77" customFormat="1" outlineLevel="5">
      <c r="F2453" s="78"/>
      <c r="G2453" s="79"/>
      <c r="H2453" s="79"/>
      <c r="I2453" s="79"/>
      <c r="J2453" s="80" t="s">
        <v>3045</v>
      </c>
      <c r="K2453" s="79"/>
      <c r="L2453" s="81">
        <v>2.85</v>
      </c>
      <c r="M2453" s="82"/>
      <c r="N2453" s="83"/>
      <c r="O2453" s="82"/>
      <c r="P2453" s="84"/>
      <c r="Q2453" s="85"/>
      <c r="R2453" s="82"/>
      <c r="S2453" s="82"/>
      <c r="T2453" s="82"/>
      <c r="U2453" s="119" t="s">
        <v>2908</v>
      </c>
      <c r="V2453" s="82"/>
      <c r="W2453" s="82"/>
      <c r="X2453" s="80"/>
      <c r="Y2453" s="79"/>
      <c r="Z2453" s="79"/>
      <c r="AB2453" s="24" t="s">
        <v>294</v>
      </c>
    </row>
    <row r="2454" spans="6:28" s="77" customFormat="1" outlineLevel="5">
      <c r="F2454" s="78"/>
      <c r="G2454" s="79"/>
      <c r="H2454" s="79"/>
      <c r="I2454" s="79"/>
      <c r="J2454" s="80" t="s">
        <v>3053</v>
      </c>
      <c r="K2454" s="79"/>
      <c r="L2454" s="81">
        <v>3.39</v>
      </c>
      <c r="M2454" s="82"/>
      <c r="N2454" s="83"/>
      <c r="O2454" s="82"/>
      <c r="P2454" s="84"/>
      <c r="Q2454" s="85"/>
      <c r="R2454" s="82"/>
      <c r="S2454" s="82"/>
      <c r="T2454" s="82"/>
      <c r="U2454" s="119" t="s">
        <v>2908</v>
      </c>
      <c r="V2454" s="82"/>
      <c r="W2454" s="82"/>
      <c r="X2454" s="80"/>
      <c r="Y2454" s="79"/>
      <c r="Z2454" s="79"/>
      <c r="AB2454" s="24" t="s">
        <v>294</v>
      </c>
    </row>
    <row r="2455" spans="6:28" s="77" customFormat="1" outlineLevel="5">
      <c r="F2455" s="78"/>
      <c r="G2455" s="79"/>
      <c r="H2455" s="79"/>
      <c r="I2455" s="79"/>
      <c r="J2455" s="80" t="s">
        <v>3043</v>
      </c>
      <c r="K2455" s="79"/>
      <c r="L2455" s="81">
        <v>2.71</v>
      </c>
      <c r="M2455" s="82"/>
      <c r="N2455" s="83"/>
      <c r="O2455" s="82"/>
      <c r="P2455" s="84"/>
      <c r="Q2455" s="85"/>
      <c r="R2455" s="82"/>
      <c r="S2455" s="82"/>
      <c r="T2455" s="82"/>
      <c r="U2455" s="119" t="s">
        <v>2908</v>
      </c>
      <c r="V2455" s="82"/>
      <c r="W2455" s="82"/>
      <c r="X2455" s="80"/>
      <c r="Y2455" s="79"/>
      <c r="Z2455" s="79"/>
      <c r="AB2455" s="24" t="s">
        <v>294</v>
      </c>
    </row>
    <row r="2456" spans="6:28" s="77" customFormat="1" outlineLevel="5">
      <c r="F2456" s="78"/>
      <c r="G2456" s="79"/>
      <c r="H2456" s="79"/>
      <c r="I2456" s="79"/>
      <c r="J2456" s="80" t="s">
        <v>3061</v>
      </c>
      <c r="K2456" s="79"/>
      <c r="L2456" s="81">
        <v>4.6100000000000003</v>
      </c>
      <c r="M2456" s="82"/>
      <c r="N2456" s="83"/>
      <c r="O2456" s="82"/>
      <c r="P2456" s="84"/>
      <c r="Q2456" s="85"/>
      <c r="R2456" s="82"/>
      <c r="S2456" s="82"/>
      <c r="T2456" s="82"/>
      <c r="U2456" s="119" t="s">
        <v>2908</v>
      </c>
      <c r="V2456" s="82"/>
      <c r="W2456" s="82"/>
      <c r="X2456" s="80"/>
      <c r="Y2456" s="79"/>
      <c r="Z2456" s="79"/>
      <c r="AB2456" s="24" t="s">
        <v>294</v>
      </c>
    </row>
    <row r="2457" spans="6:28" s="77" customFormat="1" outlineLevel="5">
      <c r="F2457" s="78"/>
      <c r="G2457" s="79"/>
      <c r="H2457" s="79"/>
      <c r="I2457" s="79"/>
      <c r="J2457" s="80" t="s">
        <v>3029</v>
      </c>
      <c r="K2457" s="79"/>
      <c r="L2457" s="81">
        <v>1.91</v>
      </c>
      <c r="M2457" s="82"/>
      <c r="N2457" s="83"/>
      <c r="O2457" s="82"/>
      <c r="P2457" s="84"/>
      <c r="Q2457" s="85"/>
      <c r="R2457" s="82"/>
      <c r="S2457" s="82"/>
      <c r="T2457" s="82"/>
      <c r="U2457" s="119" t="s">
        <v>2908</v>
      </c>
      <c r="V2457" s="82"/>
      <c r="W2457" s="82"/>
      <c r="X2457" s="80"/>
      <c r="Y2457" s="79"/>
      <c r="Z2457" s="79"/>
      <c r="AB2457" s="24" t="s">
        <v>294</v>
      </c>
    </row>
    <row r="2458" spans="6:28" s="71" customFormat="1" outlineLevel="4">
      <c r="F2458" s="17">
        <v>1115</v>
      </c>
      <c r="G2458" s="18" t="s">
        <v>2929</v>
      </c>
      <c r="H2458" s="72" t="s">
        <v>4393</v>
      </c>
      <c r="I2458" s="72"/>
      <c r="J2458" s="73" t="s">
        <v>1382</v>
      </c>
      <c r="K2458" s="18" t="s">
        <v>2935</v>
      </c>
      <c r="L2458" s="74">
        <v>15.47</v>
      </c>
      <c r="M2458" s="21">
        <v>0</v>
      </c>
      <c r="N2458" s="74">
        <f>L2458*(1+M2458/100)</f>
        <v>15.47</v>
      </c>
      <c r="O2458" s="145"/>
      <c r="P2458" s="22">
        <f>N2458*O2458</f>
        <v>0</v>
      </c>
      <c r="Q2458" s="75"/>
      <c r="R2458" s="76">
        <f>N2458*Q2458</f>
        <v>0</v>
      </c>
      <c r="S2458" s="75">
        <v>1.4E-2</v>
      </c>
      <c r="T2458" s="76">
        <f>N2458*S2458</f>
        <v>0.21658000000000002</v>
      </c>
      <c r="U2458" s="22">
        <v>21</v>
      </c>
      <c r="V2458" s="22">
        <f>P2458*(U2458/100)</f>
        <v>0</v>
      </c>
      <c r="W2458" s="22">
        <f>P2458+V2458</f>
        <v>0</v>
      </c>
      <c r="X2458" s="73"/>
      <c r="Y2458" s="72" t="s">
        <v>3136</v>
      </c>
      <c r="Z2458" s="72" t="s">
        <v>3130</v>
      </c>
      <c r="AA2458" s="143" t="s">
        <v>296</v>
      </c>
      <c r="AB2458" s="24" t="s">
        <v>294</v>
      </c>
    </row>
    <row r="2459" spans="6:28" s="71" customFormat="1" outlineLevel="4">
      <c r="F2459" s="17">
        <v>1116</v>
      </c>
      <c r="G2459" s="18" t="s">
        <v>2929</v>
      </c>
      <c r="H2459" s="72" t="s">
        <v>1714</v>
      </c>
      <c r="I2459" s="72"/>
      <c r="J2459" s="73" t="s">
        <v>2864</v>
      </c>
      <c r="K2459" s="18" t="s">
        <v>2935</v>
      </c>
      <c r="L2459" s="74">
        <v>15.47</v>
      </c>
      <c r="M2459" s="21">
        <v>0</v>
      </c>
      <c r="N2459" s="74">
        <f>L2459*(1+M2459/100)</f>
        <v>15.47</v>
      </c>
      <c r="O2459" s="145"/>
      <c r="P2459" s="22">
        <f>N2459*O2459</f>
        <v>0</v>
      </c>
      <c r="Q2459" s="75">
        <v>6.4999999999999997E-3</v>
      </c>
      <c r="R2459" s="76">
        <f>N2459*Q2459</f>
        <v>0.10055500000000001</v>
      </c>
      <c r="S2459" s="75"/>
      <c r="T2459" s="76">
        <f>N2459*S2459</f>
        <v>0</v>
      </c>
      <c r="U2459" s="22">
        <v>21</v>
      </c>
      <c r="V2459" s="22">
        <f>P2459*(U2459/100)</f>
        <v>0</v>
      </c>
      <c r="W2459" s="22">
        <f>P2459+V2459</f>
        <v>0</v>
      </c>
      <c r="X2459" s="73"/>
      <c r="Y2459" s="72" t="s">
        <v>3136</v>
      </c>
      <c r="Z2459" s="72" t="s">
        <v>3130</v>
      </c>
      <c r="AA2459" s="143" t="s">
        <v>295</v>
      </c>
      <c r="AB2459" s="24" t="s">
        <v>294</v>
      </c>
    </row>
    <row r="2460" spans="6:28" s="71" customFormat="1" outlineLevel="4">
      <c r="F2460" s="17">
        <v>1117</v>
      </c>
      <c r="G2460" s="18" t="s">
        <v>2929</v>
      </c>
      <c r="H2460" s="72" t="s">
        <v>1715</v>
      </c>
      <c r="I2460" s="72"/>
      <c r="J2460" s="73" t="s">
        <v>824</v>
      </c>
      <c r="K2460" s="18" t="s">
        <v>2935</v>
      </c>
      <c r="L2460" s="74">
        <v>15.47</v>
      </c>
      <c r="M2460" s="21">
        <v>0</v>
      </c>
      <c r="N2460" s="74">
        <f>L2460*(1+M2460/100)</f>
        <v>15.47</v>
      </c>
      <c r="O2460" s="145"/>
      <c r="P2460" s="22">
        <f>N2460*O2460</f>
        <v>0</v>
      </c>
      <c r="Q2460" s="75">
        <v>2.5000000000000001E-2</v>
      </c>
      <c r="R2460" s="76">
        <f>N2460*Q2460</f>
        <v>0.38675000000000004</v>
      </c>
      <c r="S2460" s="75"/>
      <c r="T2460" s="76">
        <f>N2460*S2460</f>
        <v>0</v>
      </c>
      <c r="U2460" s="22">
        <v>21</v>
      </c>
      <c r="V2460" s="22">
        <f>P2460*(U2460/100)</f>
        <v>0</v>
      </c>
      <c r="W2460" s="22">
        <f>P2460+V2460</f>
        <v>0</v>
      </c>
      <c r="X2460" s="73"/>
      <c r="Y2460" s="72" t="s">
        <v>3136</v>
      </c>
      <c r="Z2460" s="72" t="s">
        <v>3130</v>
      </c>
      <c r="AA2460" s="143" t="s">
        <v>295</v>
      </c>
      <c r="AB2460" s="24" t="s">
        <v>294</v>
      </c>
    </row>
    <row r="2461" spans="6:28" s="71" customFormat="1" outlineLevel="4">
      <c r="F2461" s="17">
        <v>1118</v>
      </c>
      <c r="G2461" s="18" t="s">
        <v>2929</v>
      </c>
      <c r="H2461" s="72" t="s">
        <v>1760</v>
      </c>
      <c r="I2461" s="72"/>
      <c r="J2461" s="73" t="s">
        <v>784</v>
      </c>
      <c r="K2461" s="18" t="s">
        <v>2935</v>
      </c>
      <c r="L2461" s="74">
        <v>15.47</v>
      </c>
      <c r="M2461" s="21">
        <v>0</v>
      </c>
      <c r="N2461" s="74">
        <f>L2461*(1+M2461/100)</f>
        <v>15.47</v>
      </c>
      <c r="O2461" s="145"/>
      <c r="P2461" s="22">
        <f>N2461*O2461</f>
        <v>0</v>
      </c>
      <c r="Q2461" s="75">
        <v>4.0000000000000002E-4</v>
      </c>
      <c r="R2461" s="76">
        <f>N2461*Q2461</f>
        <v>6.1880000000000008E-3</v>
      </c>
      <c r="S2461" s="75"/>
      <c r="T2461" s="76">
        <f>N2461*S2461</f>
        <v>0</v>
      </c>
      <c r="U2461" s="22">
        <v>21</v>
      </c>
      <c r="V2461" s="22">
        <f>P2461*(U2461/100)</f>
        <v>0</v>
      </c>
      <c r="W2461" s="22">
        <f>P2461+V2461</f>
        <v>0</v>
      </c>
      <c r="X2461" s="73"/>
      <c r="Y2461" s="72" t="s">
        <v>3136</v>
      </c>
      <c r="Z2461" s="72" t="s">
        <v>3130</v>
      </c>
      <c r="AA2461" s="143" t="s">
        <v>295</v>
      </c>
      <c r="AB2461" s="24" t="s">
        <v>294</v>
      </c>
    </row>
    <row r="2462" spans="6:28" s="71" customFormat="1" outlineLevel="4">
      <c r="F2462" s="17">
        <v>1119</v>
      </c>
      <c r="G2462" s="18" t="s">
        <v>2929</v>
      </c>
      <c r="H2462" s="72" t="s">
        <v>4327</v>
      </c>
      <c r="I2462" s="72"/>
      <c r="J2462" s="73" t="s">
        <v>1041</v>
      </c>
      <c r="K2462" s="18" t="s">
        <v>2935</v>
      </c>
      <c r="L2462" s="74">
        <v>15.47</v>
      </c>
      <c r="M2462" s="21">
        <v>0</v>
      </c>
      <c r="N2462" s="74">
        <f>L2462*(1+M2462/100)</f>
        <v>15.47</v>
      </c>
      <c r="O2462" s="145"/>
      <c r="P2462" s="22">
        <f>N2462*O2462</f>
        <v>0</v>
      </c>
      <c r="Q2462" s="75">
        <v>1.0000000000000001E-5</v>
      </c>
      <c r="R2462" s="76">
        <f>N2462*Q2462</f>
        <v>1.5470000000000002E-4</v>
      </c>
      <c r="S2462" s="75"/>
      <c r="T2462" s="76">
        <f>N2462*S2462</f>
        <v>0</v>
      </c>
      <c r="U2462" s="22">
        <v>21</v>
      </c>
      <c r="V2462" s="22">
        <f>P2462*(U2462/100)</f>
        <v>0</v>
      </c>
      <c r="W2462" s="22">
        <f>P2462+V2462</f>
        <v>0</v>
      </c>
      <c r="X2462" s="73"/>
      <c r="Y2462" s="72" t="s">
        <v>3136</v>
      </c>
      <c r="Z2462" s="72" t="s">
        <v>3130</v>
      </c>
      <c r="AA2462" s="143" t="s">
        <v>296</v>
      </c>
      <c r="AB2462" s="24" t="s">
        <v>294</v>
      </c>
    </row>
    <row r="2463" spans="6:28" s="120" customFormat="1" ht="12.75" customHeight="1" outlineLevel="4">
      <c r="F2463" s="121"/>
      <c r="G2463" s="122"/>
      <c r="H2463" s="122"/>
      <c r="I2463" s="122"/>
      <c r="J2463" s="123"/>
      <c r="K2463" s="122"/>
      <c r="L2463" s="124"/>
      <c r="M2463" s="125"/>
      <c r="N2463" s="124"/>
      <c r="O2463" s="125"/>
      <c r="P2463" s="126"/>
      <c r="Q2463" s="127"/>
      <c r="R2463" s="125"/>
      <c r="S2463" s="125"/>
      <c r="T2463" s="125"/>
      <c r="U2463" s="128" t="s">
        <v>2908</v>
      </c>
      <c r="V2463" s="125"/>
      <c r="W2463" s="125"/>
      <c r="X2463" s="125"/>
      <c r="Y2463" s="122"/>
      <c r="Z2463" s="122"/>
      <c r="AB2463" s="24" t="s">
        <v>294</v>
      </c>
    </row>
    <row r="2464" spans="6:28" s="62" customFormat="1" ht="16.5" customHeight="1" outlineLevel="3">
      <c r="F2464" s="63"/>
      <c r="G2464" s="6"/>
      <c r="H2464" s="64"/>
      <c r="I2464" s="64"/>
      <c r="J2464" s="64" t="s">
        <v>2259</v>
      </c>
      <c r="K2464" s="6"/>
      <c r="L2464" s="65"/>
      <c r="M2464" s="66"/>
      <c r="N2464" s="65"/>
      <c r="O2464" s="66"/>
      <c r="P2464" s="67">
        <f>SUBTOTAL(9,P2465:P2471)</f>
        <v>0</v>
      </c>
      <c r="Q2464" s="68"/>
      <c r="R2464" s="69">
        <f>SUBTOTAL(9,R2465:R2471)</f>
        <v>0.91425179999999995</v>
      </c>
      <c r="S2464" s="66"/>
      <c r="T2464" s="69">
        <f>SUBTOTAL(9,T2465:T2471)</f>
        <v>2.7704599999999999</v>
      </c>
      <c r="U2464" s="118" t="s">
        <v>2908</v>
      </c>
      <c r="V2464" s="67">
        <f>SUBTOTAL(9,V2465:V2471)</f>
        <v>0</v>
      </c>
      <c r="W2464" s="67">
        <f>SUBTOTAL(9,W2465:W2471)</f>
        <v>0</v>
      </c>
      <c r="X2464" s="70"/>
      <c r="Y2464" s="26"/>
      <c r="Z2464" s="26"/>
      <c r="AB2464" s="24" t="s">
        <v>294</v>
      </c>
    </row>
    <row r="2465" spans="6:28" s="71" customFormat="1" outlineLevel="4">
      <c r="F2465" s="17">
        <v>1120</v>
      </c>
      <c r="G2465" s="18" t="s">
        <v>2929</v>
      </c>
      <c r="H2465" s="72" t="s">
        <v>4394</v>
      </c>
      <c r="I2465" s="72"/>
      <c r="J2465" s="73" t="s">
        <v>2224</v>
      </c>
      <c r="K2465" s="18" t="s">
        <v>2935</v>
      </c>
      <c r="L2465" s="74">
        <v>35.979999999999997</v>
      </c>
      <c r="M2465" s="21"/>
      <c r="N2465" s="74">
        <f>L2465*(1+M2465/100)</f>
        <v>35.979999999999997</v>
      </c>
      <c r="O2465" s="145"/>
      <c r="P2465" s="22">
        <f>N2465*O2465</f>
        <v>0</v>
      </c>
      <c r="Q2465" s="75"/>
      <c r="R2465" s="76">
        <f>N2465*Q2465</f>
        <v>0</v>
      </c>
      <c r="S2465" s="75">
        <v>6.3E-2</v>
      </c>
      <c r="T2465" s="76">
        <f>N2465*S2465</f>
        <v>2.26674</v>
      </c>
      <c r="U2465" s="22">
        <v>21</v>
      </c>
      <c r="V2465" s="22">
        <f>P2465*(U2465/100)</f>
        <v>0</v>
      </c>
      <c r="W2465" s="22">
        <f>P2465+V2465</f>
        <v>0</v>
      </c>
      <c r="X2465" s="73"/>
      <c r="Y2465" s="72" t="s">
        <v>3136</v>
      </c>
      <c r="Z2465" s="72" t="s">
        <v>3130</v>
      </c>
      <c r="AA2465" s="143" t="s">
        <v>296</v>
      </c>
      <c r="AB2465" s="24" t="s">
        <v>294</v>
      </c>
    </row>
    <row r="2466" spans="6:28" s="77" customFormat="1" outlineLevel="5">
      <c r="F2466" s="78"/>
      <c r="G2466" s="79"/>
      <c r="H2466" s="79"/>
      <c r="I2466" s="79"/>
      <c r="J2466" s="80" t="s">
        <v>3115</v>
      </c>
      <c r="K2466" s="79"/>
      <c r="L2466" s="81">
        <v>35.979999999999997</v>
      </c>
      <c r="M2466" s="82"/>
      <c r="N2466" s="83"/>
      <c r="O2466" s="82"/>
      <c r="P2466" s="84"/>
      <c r="Q2466" s="85"/>
      <c r="R2466" s="82"/>
      <c r="S2466" s="82"/>
      <c r="T2466" s="82"/>
      <c r="U2466" s="119" t="s">
        <v>2908</v>
      </c>
      <c r="V2466" s="82"/>
      <c r="W2466" s="82"/>
      <c r="X2466" s="80"/>
      <c r="Y2466" s="79"/>
      <c r="Z2466" s="79"/>
      <c r="AB2466" s="24" t="s">
        <v>294</v>
      </c>
    </row>
    <row r="2467" spans="6:28" s="71" customFormat="1" outlineLevel="4">
      <c r="F2467" s="17">
        <v>1121</v>
      </c>
      <c r="G2467" s="18" t="s">
        <v>2929</v>
      </c>
      <c r="H2467" s="72" t="s">
        <v>4393</v>
      </c>
      <c r="I2467" s="72"/>
      <c r="J2467" s="73" t="s">
        <v>1382</v>
      </c>
      <c r="K2467" s="18" t="s">
        <v>2935</v>
      </c>
      <c r="L2467" s="74">
        <v>35.979999999999997</v>
      </c>
      <c r="M2467" s="21">
        <v>0</v>
      </c>
      <c r="N2467" s="74">
        <f>L2467*(1+M2467/100)</f>
        <v>35.979999999999997</v>
      </c>
      <c r="O2467" s="145"/>
      <c r="P2467" s="22">
        <f>N2467*O2467</f>
        <v>0</v>
      </c>
      <c r="Q2467" s="75"/>
      <c r="R2467" s="76">
        <f>N2467*Q2467</f>
        <v>0</v>
      </c>
      <c r="S2467" s="75">
        <v>1.4E-2</v>
      </c>
      <c r="T2467" s="76">
        <f>N2467*S2467</f>
        <v>0.50371999999999995</v>
      </c>
      <c r="U2467" s="22">
        <v>21</v>
      </c>
      <c r="V2467" s="22">
        <f>P2467*(U2467/100)</f>
        <v>0</v>
      </c>
      <c r="W2467" s="22">
        <f>P2467+V2467</f>
        <v>0</v>
      </c>
      <c r="X2467" s="73"/>
      <c r="Y2467" s="72" t="s">
        <v>3136</v>
      </c>
      <c r="Z2467" s="72" t="s">
        <v>3130</v>
      </c>
      <c r="AA2467" s="143" t="s">
        <v>296</v>
      </c>
      <c r="AB2467" s="24" t="s">
        <v>294</v>
      </c>
    </row>
    <row r="2468" spans="6:28" s="71" customFormat="1" outlineLevel="4">
      <c r="F2468" s="17">
        <v>1122</v>
      </c>
      <c r="G2468" s="18" t="s">
        <v>2929</v>
      </c>
      <c r="H2468" s="72" t="s">
        <v>4182</v>
      </c>
      <c r="I2468" s="72"/>
      <c r="J2468" s="73" t="s">
        <v>1598</v>
      </c>
      <c r="K2468" s="18" t="s">
        <v>2935</v>
      </c>
      <c r="L2468" s="74">
        <v>35.979999999999997</v>
      </c>
      <c r="M2468" s="21">
        <v>0</v>
      </c>
      <c r="N2468" s="74">
        <f>L2468*(1+M2468/100)</f>
        <v>35.979999999999997</v>
      </c>
      <c r="O2468" s="145"/>
      <c r="P2468" s="22">
        <f>N2468*O2468</f>
        <v>0</v>
      </c>
      <c r="Q2468" s="75">
        <v>2.5000000000000001E-2</v>
      </c>
      <c r="R2468" s="76">
        <f>N2468*Q2468</f>
        <v>0.89949999999999997</v>
      </c>
      <c r="S2468" s="75"/>
      <c r="T2468" s="76">
        <f>N2468*S2468</f>
        <v>0</v>
      </c>
      <c r="U2468" s="22">
        <v>21</v>
      </c>
      <c r="V2468" s="22">
        <f>P2468*(U2468/100)</f>
        <v>0</v>
      </c>
      <c r="W2468" s="22">
        <f>P2468+V2468</f>
        <v>0</v>
      </c>
      <c r="X2468" s="73"/>
      <c r="Y2468" s="72" t="s">
        <v>3136</v>
      </c>
      <c r="Z2468" s="72" t="s">
        <v>3130</v>
      </c>
      <c r="AA2468" s="143" t="s">
        <v>296</v>
      </c>
      <c r="AB2468" s="24" t="s">
        <v>294</v>
      </c>
    </row>
    <row r="2469" spans="6:28" s="71" customFormat="1" outlineLevel="4">
      <c r="F2469" s="17">
        <v>1123</v>
      </c>
      <c r="G2469" s="18" t="s">
        <v>2929</v>
      </c>
      <c r="H2469" s="72" t="s">
        <v>1760</v>
      </c>
      <c r="I2469" s="72"/>
      <c r="J2469" s="73" t="s">
        <v>784</v>
      </c>
      <c r="K2469" s="18" t="s">
        <v>2935</v>
      </c>
      <c r="L2469" s="74">
        <v>35.979999999999997</v>
      </c>
      <c r="M2469" s="21">
        <v>0</v>
      </c>
      <c r="N2469" s="74">
        <f>L2469*(1+M2469/100)</f>
        <v>35.979999999999997</v>
      </c>
      <c r="O2469" s="145"/>
      <c r="P2469" s="22">
        <f>N2469*O2469</f>
        <v>0</v>
      </c>
      <c r="Q2469" s="75">
        <v>4.0000000000000002E-4</v>
      </c>
      <c r="R2469" s="76">
        <f>N2469*Q2469</f>
        <v>1.4392E-2</v>
      </c>
      <c r="S2469" s="75"/>
      <c r="T2469" s="76">
        <f>N2469*S2469</f>
        <v>0</v>
      </c>
      <c r="U2469" s="22">
        <v>21</v>
      </c>
      <c r="V2469" s="22">
        <f>P2469*(U2469/100)</f>
        <v>0</v>
      </c>
      <c r="W2469" s="22">
        <f>P2469+V2469</f>
        <v>0</v>
      </c>
      <c r="X2469" s="73"/>
      <c r="Y2469" s="72" t="s">
        <v>3136</v>
      </c>
      <c r="Z2469" s="72" t="s">
        <v>3130</v>
      </c>
      <c r="AA2469" s="143" t="s">
        <v>295</v>
      </c>
      <c r="AB2469" s="24" t="s">
        <v>294</v>
      </c>
    </row>
    <row r="2470" spans="6:28" s="71" customFormat="1" outlineLevel="4">
      <c r="F2470" s="17">
        <v>1124</v>
      </c>
      <c r="G2470" s="18" t="s">
        <v>2929</v>
      </c>
      <c r="H2470" s="72" t="s">
        <v>4327</v>
      </c>
      <c r="I2470" s="72"/>
      <c r="J2470" s="73" t="s">
        <v>1041</v>
      </c>
      <c r="K2470" s="18" t="s">
        <v>2935</v>
      </c>
      <c r="L2470" s="74">
        <v>35.979999999999997</v>
      </c>
      <c r="M2470" s="21">
        <v>0</v>
      </c>
      <c r="N2470" s="74">
        <f>L2470*(1+M2470/100)</f>
        <v>35.979999999999997</v>
      </c>
      <c r="O2470" s="145"/>
      <c r="P2470" s="22">
        <f>N2470*O2470</f>
        <v>0</v>
      </c>
      <c r="Q2470" s="75">
        <v>1.0000000000000001E-5</v>
      </c>
      <c r="R2470" s="76">
        <f>N2470*Q2470</f>
        <v>3.5980000000000002E-4</v>
      </c>
      <c r="S2470" s="75"/>
      <c r="T2470" s="76">
        <f>N2470*S2470</f>
        <v>0</v>
      </c>
      <c r="U2470" s="22">
        <v>21</v>
      </c>
      <c r="V2470" s="22">
        <f>P2470*(U2470/100)</f>
        <v>0</v>
      </c>
      <c r="W2470" s="22">
        <f>P2470+V2470</f>
        <v>0</v>
      </c>
      <c r="X2470" s="73"/>
      <c r="Y2470" s="72" t="s">
        <v>3136</v>
      </c>
      <c r="Z2470" s="72" t="s">
        <v>3130</v>
      </c>
      <c r="AA2470" s="143" t="s">
        <v>296</v>
      </c>
      <c r="AB2470" s="24" t="s">
        <v>294</v>
      </c>
    </row>
    <row r="2471" spans="6:28" s="120" customFormat="1" ht="12.75" customHeight="1" outlineLevel="4">
      <c r="F2471" s="121"/>
      <c r="G2471" s="122"/>
      <c r="H2471" s="122"/>
      <c r="I2471" s="122"/>
      <c r="J2471" s="123"/>
      <c r="K2471" s="122"/>
      <c r="L2471" s="124"/>
      <c r="M2471" s="125"/>
      <c r="N2471" s="124"/>
      <c r="O2471" s="125"/>
      <c r="P2471" s="126"/>
      <c r="Q2471" s="127"/>
      <c r="R2471" s="125"/>
      <c r="S2471" s="125"/>
      <c r="T2471" s="125"/>
      <c r="U2471" s="128" t="s">
        <v>2908</v>
      </c>
      <c r="V2471" s="125"/>
      <c r="W2471" s="125"/>
      <c r="X2471" s="125"/>
      <c r="Y2471" s="122"/>
      <c r="Z2471" s="122"/>
      <c r="AB2471" s="24" t="s">
        <v>294</v>
      </c>
    </row>
    <row r="2472" spans="6:28" s="120" customFormat="1" ht="12.75" customHeight="1" outlineLevel="3">
      <c r="F2472" s="121"/>
      <c r="G2472" s="122"/>
      <c r="H2472" s="122"/>
      <c r="I2472" s="122"/>
      <c r="J2472" s="123"/>
      <c r="K2472" s="122"/>
      <c r="L2472" s="124"/>
      <c r="M2472" s="125"/>
      <c r="N2472" s="124"/>
      <c r="O2472" s="125"/>
      <c r="P2472" s="126"/>
      <c r="Q2472" s="127"/>
      <c r="R2472" s="125"/>
      <c r="S2472" s="125"/>
      <c r="T2472" s="125"/>
      <c r="U2472" s="128" t="s">
        <v>2908</v>
      </c>
      <c r="V2472" s="125"/>
      <c r="W2472" s="125"/>
      <c r="X2472" s="125"/>
      <c r="Y2472" s="122"/>
      <c r="Z2472" s="122"/>
      <c r="AB2472" s="24" t="s">
        <v>294</v>
      </c>
    </row>
    <row r="2473" spans="6:28" s="51" customFormat="1" ht="18.75" customHeight="1" outlineLevel="2">
      <c r="F2473" s="52"/>
      <c r="G2473" s="53"/>
      <c r="H2473" s="54"/>
      <c r="I2473" s="54"/>
      <c r="J2473" s="54" t="s">
        <v>2168</v>
      </c>
      <c r="K2473" s="53"/>
      <c r="L2473" s="55"/>
      <c r="M2473" s="56"/>
      <c r="N2473" s="55"/>
      <c r="O2473" s="56"/>
      <c r="P2473" s="57">
        <f>SUBTOTAL(9,P2474:P2478)</f>
        <v>0</v>
      </c>
      <c r="Q2473" s="58"/>
      <c r="R2473" s="59">
        <f>SUBTOTAL(9,R2474:R2478)</f>
        <v>0</v>
      </c>
      <c r="S2473" s="56"/>
      <c r="T2473" s="59">
        <f>SUBTOTAL(9,T2474:T2478)</f>
        <v>134.9332</v>
      </c>
      <c r="U2473" s="117" t="s">
        <v>2908</v>
      </c>
      <c r="V2473" s="57">
        <f>SUBTOTAL(9,V2474:V2478)</f>
        <v>0</v>
      </c>
      <c r="W2473" s="57">
        <f>SUBTOTAL(9,W2474:W2478)</f>
        <v>0</v>
      </c>
      <c r="X2473" s="60"/>
      <c r="Y2473" s="61"/>
      <c r="Z2473" s="61"/>
      <c r="AB2473" s="24" t="s">
        <v>294</v>
      </c>
    </row>
    <row r="2474" spans="6:28" s="62" customFormat="1" ht="16.5" customHeight="1" outlineLevel="3">
      <c r="F2474" s="63"/>
      <c r="G2474" s="6"/>
      <c r="H2474" s="64"/>
      <c r="I2474" s="64"/>
      <c r="J2474" s="64" t="s">
        <v>2369</v>
      </c>
      <c r="K2474" s="6"/>
      <c r="L2474" s="65"/>
      <c r="M2474" s="66"/>
      <c r="N2474" s="65"/>
      <c r="O2474" s="66"/>
      <c r="P2474" s="67">
        <f>SUBTOTAL(9,P2475:P2477)</f>
        <v>0</v>
      </c>
      <c r="Q2474" s="68"/>
      <c r="R2474" s="69">
        <f>SUBTOTAL(9,R2475:R2477)</f>
        <v>0</v>
      </c>
      <c r="S2474" s="66"/>
      <c r="T2474" s="69">
        <f>SUBTOTAL(9,T2475:T2477)</f>
        <v>134.9332</v>
      </c>
      <c r="U2474" s="118" t="s">
        <v>2908</v>
      </c>
      <c r="V2474" s="67">
        <f>SUBTOTAL(9,V2475:V2477)</f>
        <v>0</v>
      </c>
      <c r="W2474" s="67">
        <f>SUBTOTAL(9,W2475:W2477)</f>
        <v>0</v>
      </c>
      <c r="X2474" s="70"/>
      <c r="Y2474" s="26"/>
      <c r="Z2474" s="26"/>
      <c r="AB2474" s="24" t="s">
        <v>294</v>
      </c>
    </row>
    <row r="2475" spans="6:28" s="71" customFormat="1" outlineLevel="4">
      <c r="F2475" s="17">
        <v>1125</v>
      </c>
      <c r="G2475" s="18" t="s">
        <v>2929</v>
      </c>
      <c r="H2475" s="72" t="s">
        <v>4104</v>
      </c>
      <c r="I2475" s="72"/>
      <c r="J2475" s="73" t="s">
        <v>1480</v>
      </c>
      <c r="K2475" s="18" t="s">
        <v>2935</v>
      </c>
      <c r="L2475" s="74">
        <v>136.59</v>
      </c>
      <c r="M2475" s="21">
        <v>0</v>
      </c>
      <c r="N2475" s="74">
        <f>L2475*(1+M2475/100)</f>
        <v>136.59</v>
      </c>
      <c r="O2475" s="145"/>
      <c r="P2475" s="22">
        <f>N2475*O2475</f>
        <v>0</v>
      </c>
      <c r="Q2475" s="75"/>
      <c r="R2475" s="76">
        <f>N2475*Q2475</f>
        <v>0</v>
      </c>
      <c r="S2475" s="75">
        <v>0.48</v>
      </c>
      <c r="T2475" s="76">
        <f>N2475*S2475</f>
        <v>65.563199999999995</v>
      </c>
      <c r="U2475" s="22">
        <v>21</v>
      </c>
      <c r="V2475" s="22">
        <f>P2475*(U2475/100)</f>
        <v>0</v>
      </c>
      <c r="W2475" s="22">
        <f>P2475+V2475</f>
        <v>0</v>
      </c>
      <c r="X2475" s="73"/>
      <c r="Y2475" s="72" t="s">
        <v>3136</v>
      </c>
      <c r="Z2475" s="72" t="s">
        <v>3088</v>
      </c>
      <c r="AA2475" s="143" t="s">
        <v>296</v>
      </c>
      <c r="AB2475" s="24" t="s">
        <v>294</v>
      </c>
    </row>
    <row r="2476" spans="6:28" s="71" customFormat="1" outlineLevel="4">
      <c r="F2476" s="17">
        <v>1126</v>
      </c>
      <c r="G2476" s="18" t="s">
        <v>2929</v>
      </c>
      <c r="H2476" s="72" t="s">
        <v>4107</v>
      </c>
      <c r="I2476" s="72"/>
      <c r="J2476" s="73" t="s">
        <v>1507</v>
      </c>
      <c r="K2476" s="18" t="s">
        <v>2935</v>
      </c>
      <c r="L2476" s="74">
        <v>138.74</v>
      </c>
      <c r="M2476" s="21">
        <v>0</v>
      </c>
      <c r="N2476" s="74">
        <f>L2476*(1+M2476/100)</f>
        <v>138.74</v>
      </c>
      <c r="O2476" s="145"/>
      <c r="P2476" s="22">
        <f>N2476*O2476</f>
        <v>0</v>
      </c>
      <c r="Q2476" s="75"/>
      <c r="R2476" s="76">
        <f>N2476*Q2476</f>
        <v>0</v>
      </c>
      <c r="S2476" s="75">
        <v>0.5</v>
      </c>
      <c r="T2476" s="76">
        <f>N2476*S2476</f>
        <v>69.37</v>
      </c>
      <c r="U2476" s="22">
        <v>21</v>
      </c>
      <c r="V2476" s="22">
        <f>P2476*(U2476/100)</f>
        <v>0</v>
      </c>
      <c r="W2476" s="22">
        <f>P2476+V2476</f>
        <v>0</v>
      </c>
      <c r="X2476" s="73"/>
      <c r="Y2476" s="72" t="s">
        <v>3136</v>
      </c>
      <c r="Z2476" s="72" t="s">
        <v>3088</v>
      </c>
      <c r="AA2476" s="143" t="s">
        <v>296</v>
      </c>
      <c r="AB2476" s="24" t="s">
        <v>294</v>
      </c>
    </row>
    <row r="2477" spans="6:28" s="120" customFormat="1" ht="12.75" customHeight="1" outlineLevel="4">
      <c r="F2477" s="121"/>
      <c r="G2477" s="122"/>
      <c r="H2477" s="122"/>
      <c r="I2477" s="122"/>
      <c r="J2477" s="123"/>
      <c r="K2477" s="122"/>
      <c r="L2477" s="124"/>
      <c r="M2477" s="125"/>
      <c r="N2477" s="124"/>
      <c r="O2477" s="125"/>
      <c r="P2477" s="126"/>
      <c r="Q2477" s="127"/>
      <c r="R2477" s="125"/>
      <c r="S2477" s="125"/>
      <c r="T2477" s="125"/>
      <c r="U2477" s="128" t="s">
        <v>2908</v>
      </c>
      <c r="V2477" s="125"/>
      <c r="W2477" s="125"/>
      <c r="X2477" s="125"/>
      <c r="Y2477" s="122"/>
      <c r="Z2477" s="122"/>
      <c r="AB2477" s="24" t="s">
        <v>294</v>
      </c>
    </row>
    <row r="2478" spans="6:28" s="120" customFormat="1" ht="12.75" customHeight="1" outlineLevel="3">
      <c r="F2478" s="121"/>
      <c r="G2478" s="122"/>
      <c r="H2478" s="122"/>
      <c r="I2478" s="122"/>
      <c r="J2478" s="123"/>
      <c r="K2478" s="122"/>
      <c r="L2478" s="124"/>
      <c r="M2478" s="125"/>
      <c r="N2478" s="124"/>
      <c r="O2478" s="125"/>
      <c r="P2478" s="126"/>
      <c r="Q2478" s="127"/>
      <c r="R2478" s="125"/>
      <c r="S2478" s="125"/>
      <c r="T2478" s="125"/>
      <c r="U2478" s="128" t="s">
        <v>2908</v>
      </c>
      <c r="V2478" s="125"/>
      <c r="W2478" s="125"/>
      <c r="X2478" s="125"/>
      <c r="Y2478" s="122"/>
      <c r="Z2478" s="122"/>
      <c r="AB2478" s="24" t="s">
        <v>294</v>
      </c>
    </row>
    <row r="2479" spans="6:28" s="51" customFormat="1" ht="18.75" customHeight="1" outlineLevel="2">
      <c r="F2479" s="52"/>
      <c r="G2479" s="53"/>
      <c r="H2479" s="54"/>
      <c r="I2479" s="54"/>
      <c r="J2479" s="54" t="s">
        <v>2116</v>
      </c>
      <c r="K2479" s="53"/>
      <c r="L2479" s="55"/>
      <c r="M2479" s="56"/>
      <c r="N2479" s="55"/>
      <c r="O2479" s="56"/>
      <c r="P2479" s="57">
        <f>SUBTOTAL(9,P2480:P2486)</f>
        <v>0</v>
      </c>
      <c r="Q2479" s="58"/>
      <c r="R2479" s="59">
        <f>SUBTOTAL(9,R2480:R2486)</f>
        <v>164.184575</v>
      </c>
      <c r="S2479" s="56"/>
      <c r="T2479" s="59">
        <f>SUBTOTAL(9,T2480:T2486)</f>
        <v>0</v>
      </c>
      <c r="U2479" s="117" t="s">
        <v>2908</v>
      </c>
      <c r="V2479" s="57">
        <f>SUBTOTAL(9,V2480:V2486)</f>
        <v>0</v>
      </c>
      <c r="W2479" s="57">
        <f>SUBTOTAL(9,W2480:W2486)</f>
        <v>0</v>
      </c>
      <c r="X2479" s="60"/>
      <c r="Y2479" s="61"/>
      <c r="Z2479" s="61"/>
      <c r="AB2479" s="24" t="s">
        <v>294</v>
      </c>
    </row>
    <row r="2480" spans="6:28" s="62" customFormat="1" ht="16.5" customHeight="1" outlineLevel="3">
      <c r="F2480" s="63"/>
      <c r="G2480" s="6"/>
      <c r="H2480" s="64"/>
      <c r="I2480" s="64"/>
      <c r="J2480" s="64" t="s">
        <v>2370</v>
      </c>
      <c r="K2480" s="6"/>
      <c r="L2480" s="65"/>
      <c r="M2480" s="66"/>
      <c r="N2480" s="65"/>
      <c r="O2480" s="66"/>
      <c r="P2480" s="67">
        <f>SUBTOTAL(9,P2481:P2485)</f>
        <v>0</v>
      </c>
      <c r="Q2480" s="68"/>
      <c r="R2480" s="69">
        <f>SUBTOTAL(9,R2481:R2485)</f>
        <v>164.184575</v>
      </c>
      <c r="S2480" s="66"/>
      <c r="T2480" s="69">
        <f>SUBTOTAL(9,T2481:T2485)</f>
        <v>0</v>
      </c>
      <c r="U2480" s="118" t="s">
        <v>2908</v>
      </c>
      <c r="V2480" s="67">
        <f>SUBTOTAL(9,V2481:V2485)</f>
        <v>0</v>
      </c>
      <c r="W2480" s="67">
        <f>SUBTOTAL(9,W2481:W2485)</f>
        <v>0</v>
      </c>
      <c r="X2480" s="70"/>
      <c r="Y2480" s="26"/>
      <c r="Z2480" s="26"/>
      <c r="AB2480" s="24" t="s">
        <v>294</v>
      </c>
    </row>
    <row r="2481" spans="6:28" s="71" customFormat="1" ht="24" outlineLevel="4">
      <c r="F2481" s="17">
        <v>1127</v>
      </c>
      <c r="G2481" s="18" t="s">
        <v>2929</v>
      </c>
      <c r="H2481" s="72" t="s">
        <v>1708</v>
      </c>
      <c r="I2481" s="72"/>
      <c r="J2481" s="73" t="s">
        <v>663</v>
      </c>
      <c r="K2481" s="18" t="s">
        <v>2935</v>
      </c>
      <c r="L2481" s="74">
        <v>149.75</v>
      </c>
      <c r="M2481" s="21">
        <v>0</v>
      </c>
      <c r="N2481" s="74">
        <f>L2481*(1+M2481/100)</f>
        <v>149.75</v>
      </c>
      <c r="O2481" s="145"/>
      <c r="P2481" s="22">
        <f>N2481*O2481</f>
        <v>0</v>
      </c>
      <c r="Q2481" s="75">
        <v>0.1837</v>
      </c>
      <c r="R2481" s="76">
        <f>N2481*Q2481</f>
        <v>27.509074999999999</v>
      </c>
      <c r="S2481" s="75"/>
      <c r="T2481" s="76">
        <f>N2481*S2481</f>
        <v>0</v>
      </c>
      <c r="U2481" s="22">
        <v>21</v>
      </c>
      <c r="V2481" s="22">
        <f>P2481*(U2481/100)</f>
        <v>0</v>
      </c>
      <c r="W2481" s="22">
        <f>P2481+V2481</f>
        <v>0</v>
      </c>
      <c r="X2481" s="73"/>
      <c r="Y2481" s="72" t="s">
        <v>3136</v>
      </c>
      <c r="Z2481" s="72" t="s">
        <v>3089</v>
      </c>
      <c r="AA2481" s="143" t="s">
        <v>295</v>
      </c>
      <c r="AB2481" s="24" t="s">
        <v>294</v>
      </c>
    </row>
    <row r="2482" spans="6:28" s="71" customFormat="1" outlineLevel="4">
      <c r="F2482" s="17">
        <v>1128</v>
      </c>
      <c r="G2482" s="18" t="s">
        <v>2906</v>
      </c>
      <c r="H2482" s="72" t="s">
        <v>4834</v>
      </c>
      <c r="I2482" s="72"/>
      <c r="J2482" s="73" t="s">
        <v>2855</v>
      </c>
      <c r="K2482" s="18" t="s">
        <v>2935</v>
      </c>
      <c r="L2482" s="74">
        <v>149.75</v>
      </c>
      <c r="M2482" s="21">
        <v>0</v>
      </c>
      <c r="N2482" s="74">
        <f>L2482*(1+M2482/100)</f>
        <v>149.75</v>
      </c>
      <c r="O2482" s="145"/>
      <c r="P2482" s="22">
        <f>N2482*O2482</f>
        <v>0</v>
      </c>
      <c r="Q2482" s="75">
        <v>0.222</v>
      </c>
      <c r="R2482" s="76">
        <f>N2482*Q2482</f>
        <v>33.244500000000002</v>
      </c>
      <c r="S2482" s="75"/>
      <c r="T2482" s="76">
        <f>N2482*S2482</f>
        <v>0</v>
      </c>
      <c r="U2482" s="22">
        <v>21</v>
      </c>
      <c r="V2482" s="22">
        <f>P2482*(U2482/100)</f>
        <v>0</v>
      </c>
      <c r="W2482" s="22">
        <f>P2482+V2482</f>
        <v>0</v>
      </c>
      <c r="X2482" s="73"/>
      <c r="Y2482" s="72" t="s">
        <v>3136</v>
      </c>
      <c r="Z2482" s="72" t="s">
        <v>3089</v>
      </c>
      <c r="AA2482" s="143" t="s">
        <v>295</v>
      </c>
      <c r="AB2482" s="24" t="s">
        <v>294</v>
      </c>
    </row>
    <row r="2483" spans="6:28" s="71" customFormat="1" outlineLevel="4">
      <c r="F2483" s="17">
        <v>1129</v>
      </c>
      <c r="G2483" s="18" t="s">
        <v>2929</v>
      </c>
      <c r="H2483" s="72" t="s">
        <v>1705</v>
      </c>
      <c r="I2483" s="72"/>
      <c r="J2483" s="73" t="s">
        <v>1301</v>
      </c>
      <c r="K2483" s="18" t="s">
        <v>2935</v>
      </c>
      <c r="L2483" s="74">
        <v>149.9</v>
      </c>
      <c r="M2483" s="21">
        <v>0</v>
      </c>
      <c r="N2483" s="74">
        <f>L2483*(1+M2483/100)</f>
        <v>149.9</v>
      </c>
      <c r="O2483" s="145"/>
      <c r="P2483" s="22">
        <f>N2483*O2483</f>
        <v>0</v>
      </c>
      <c r="Q2483" s="75">
        <v>0.34499999999999997</v>
      </c>
      <c r="R2483" s="76">
        <f>N2483*Q2483</f>
        <v>51.715499999999999</v>
      </c>
      <c r="S2483" s="75"/>
      <c r="T2483" s="76">
        <f>N2483*S2483</f>
        <v>0</v>
      </c>
      <c r="U2483" s="22">
        <v>21</v>
      </c>
      <c r="V2483" s="22">
        <f>P2483*(U2483/100)</f>
        <v>0</v>
      </c>
      <c r="W2483" s="22">
        <f>P2483+V2483</f>
        <v>0</v>
      </c>
      <c r="X2483" s="73"/>
      <c r="Y2483" s="72" t="s">
        <v>3136</v>
      </c>
      <c r="Z2483" s="72" t="s">
        <v>3089</v>
      </c>
      <c r="AA2483" s="143" t="s">
        <v>295</v>
      </c>
      <c r="AB2483" s="24" t="s">
        <v>294</v>
      </c>
    </row>
    <row r="2484" spans="6:28" s="71" customFormat="1" outlineLevel="4">
      <c r="F2484" s="17">
        <v>1130</v>
      </c>
      <c r="G2484" s="18" t="s">
        <v>2929</v>
      </c>
      <c r="H2484" s="72" t="s">
        <v>1706</v>
      </c>
      <c r="I2484" s="72"/>
      <c r="J2484" s="73" t="s">
        <v>1302</v>
      </c>
      <c r="K2484" s="18" t="s">
        <v>2935</v>
      </c>
      <c r="L2484" s="74">
        <v>149.9</v>
      </c>
      <c r="M2484" s="21">
        <v>0</v>
      </c>
      <c r="N2484" s="74">
        <f>L2484*(1+M2484/100)</f>
        <v>149.9</v>
      </c>
      <c r="O2484" s="145"/>
      <c r="P2484" s="22">
        <f>N2484*O2484</f>
        <v>0</v>
      </c>
      <c r="Q2484" s="75">
        <v>0.34499999999999997</v>
      </c>
      <c r="R2484" s="76">
        <f>N2484*Q2484</f>
        <v>51.715499999999999</v>
      </c>
      <c r="S2484" s="75"/>
      <c r="T2484" s="76">
        <f>N2484*S2484</f>
        <v>0</v>
      </c>
      <c r="U2484" s="22">
        <v>21</v>
      </c>
      <c r="V2484" s="22">
        <f>P2484*(U2484/100)</f>
        <v>0</v>
      </c>
      <c r="W2484" s="22">
        <f>P2484+V2484</f>
        <v>0</v>
      </c>
      <c r="X2484" s="73"/>
      <c r="Y2484" s="72" t="s">
        <v>3136</v>
      </c>
      <c r="Z2484" s="72" t="s">
        <v>3089</v>
      </c>
      <c r="AA2484" s="143" t="s">
        <v>295</v>
      </c>
      <c r="AB2484" s="24" t="s">
        <v>294</v>
      </c>
    </row>
    <row r="2485" spans="6:28" s="120" customFormat="1" ht="12.75" customHeight="1" outlineLevel="4">
      <c r="F2485" s="121"/>
      <c r="G2485" s="122"/>
      <c r="H2485" s="122"/>
      <c r="I2485" s="122"/>
      <c r="J2485" s="123"/>
      <c r="K2485" s="122"/>
      <c r="L2485" s="124"/>
      <c r="M2485" s="125"/>
      <c r="N2485" s="124"/>
      <c r="O2485" s="125"/>
      <c r="P2485" s="126"/>
      <c r="Q2485" s="127"/>
      <c r="R2485" s="125"/>
      <c r="S2485" s="125"/>
      <c r="T2485" s="125"/>
      <c r="U2485" s="128" t="s">
        <v>2908</v>
      </c>
      <c r="V2485" s="125"/>
      <c r="W2485" s="125"/>
      <c r="X2485" s="125"/>
      <c r="Y2485" s="122"/>
      <c r="Z2485" s="122"/>
      <c r="AB2485" s="24" t="s">
        <v>294</v>
      </c>
    </row>
    <row r="2486" spans="6:28" s="120" customFormat="1" ht="12.75" customHeight="1" outlineLevel="3">
      <c r="F2486" s="121"/>
      <c r="G2486" s="122"/>
      <c r="H2486" s="122"/>
      <c r="I2486" s="122"/>
      <c r="J2486" s="123"/>
      <c r="K2486" s="122"/>
      <c r="L2486" s="124"/>
      <c r="M2486" s="125"/>
      <c r="N2486" s="124"/>
      <c r="O2486" s="125"/>
      <c r="P2486" s="126"/>
      <c r="Q2486" s="127"/>
      <c r="R2486" s="125"/>
      <c r="S2486" s="125"/>
      <c r="T2486" s="125"/>
      <c r="U2486" s="128" t="s">
        <v>2908</v>
      </c>
      <c r="V2486" s="125"/>
      <c r="W2486" s="125"/>
      <c r="X2486" s="125"/>
      <c r="Y2486" s="122"/>
      <c r="Z2486" s="122"/>
      <c r="AB2486" s="24" t="s">
        <v>294</v>
      </c>
    </row>
    <row r="2487" spans="6:28" s="51" customFormat="1" ht="18.75" customHeight="1" outlineLevel="2">
      <c r="F2487" s="52"/>
      <c r="G2487" s="53"/>
      <c r="H2487" s="54"/>
      <c r="I2487" s="54"/>
      <c r="J2487" s="54" t="s">
        <v>2117</v>
      </c>
      <c r="K2487" s="53"/>
      <c r="L2487" s="55"/>
      <c r="M2487" s="56"/>
      <c r="N2487" s="55"/>
      <c r="O2487" s="56"/>
      <c r="P2487" s="57">
        <f>SUBTOTAL(9,P2488:P2492)</f>
        <v>0</v>
      </c>
      <c r="Q2487" s="58"/>
      <c r="R2487" s="59">
        <f>SUBTOTAL(9,R2488:R2492)</f>
        <v>0</v>
      </c>
      <c r="S2487" s="56"/>
      <c r="T2487" s="59">
        <f>SUBTOTAL(9,T2488:T2492)</f>
        <v>6.8220000000000001</v>
      </c>
      <c r="U2487" s="117" t="s">
        <v>2908</v>
      </c>
      <c r="V2487" s="57">
        <f>SUBTOTAL(9,V2488:V2492)</f>
        <v>0</v>
      </c>
      <c r="W2487" s="57">
        <f>SUBTOTAL(9,W2488:W2492)</f>
        <v>0</v>
      </c>
      <c r="X2487" s="60"/>
      <c r="Y2487" s="61"/>
      <c r="Z2487" s="61"/>
      <c r="AB2487" s="24" t="s">
        <v>294</v>
      </c>
    </row>
    <row r="2488" spans="6:28" s="62" customFormat="1" ht="16.5" customHeight="1" outlineLevel="3">
      <c r="F2488" s="63"/>
      <c r="G2488" s="6"/>
      <c r="H2488" s="64"/>
      <c r="I2488" s="64"/>
      <c r="J2488" s="64" t="s">
        <v>2014</v>
      </c>
      <c r="K2488" s="6"/>
      <c r="L2488" s="65"/>
      <c r="M2488" s="66"/>
      <c r="N2488" s="65"/>
      <c r="O2488" s="66"/>
      <c r="P2488" s="67">
        <f>SUBTOTAL(9,P2489:P2491)</f>
        <v>0</v>
      </c>
      <c r="Q2488" s="68"/>
      <c r="R2488" s="69">
        <f>SUBTOTAL(9,R2489:R2491)</f>
        <v>0</v>
      </c>
      <c r="S2488" s="66"/>
      <c r="T2488" s="69">
        <f>SUBTOTAL(9,T2489:T2491)</f>
        <v>6.8220000000000001</v>
      </c>
      <c r="U2488" s="118" t="s">
        <v>2908</v>
      </c>
      <c r="V2488" s="67">
        <f>SUBTOTAL(9,V2489:V2491)</f>
        <v>0</v>
      </c>
      <c r="W2488" s="67">
        <f>SUBTOTAL(9,W2489:W2491)</f>
        <v>0</v>
      </c>
      <c r="X2488" s="70"/>
      <c r="Y2488" s="26"/>
      <c r="Z2488" s="26"/>
      <c r="AB2488" s="24" t="s">
        <v>294</v>
      </c>
    </row>
    <row r="2489" spans="6:28" s="71" customFormat="1" outlineLevel="4">
      <c r="F2489" s="17">
        <v>1131</v>
      </c>
      <c r="G2489" s="18" t="s">
        <v>2929</v>
      </c>
      <c r="H2489" s="72" t="s">
        <v>4369</v>
      </c>
      <c r="I2489" s="72"/>
      <c r="J2489" s="73" t="s">
        <v>848</v>
      </c>
      <c r="K2489" s="18" t="s">
        <v>2936</v>
      </c>
      <c r="L2489" s="74">
        <v>3.79</v>
      </c>
      <c r="M2489" s="21">
        <v>0</v>
      </c>
      <c r="N2489" s="74">
        <f>L2489*(1+M2489/100)</f>
        <v>3.79</v>
      </c>
      <c r="O2489" s="145"/>
      <c r="P2489" s="22">
        <f>N2489*O2489</f>
        <v>0</v>
      </c>
      <c r="Q2489" s="75"/>
      <c r="R2489" s="76">
        <f>N2489*Q2489</f>
        <v>0</v>
      </c>
      <c r="S2489" s="75">
        <v>1.8</v>
      </c>
      <c r="T2489" s="76">
        <f>N2489*S2489</f>
        <v>6.8220000000000001</v>
      </c>
      <c r="U2489" s="22">
        <v>21</v>
      </c>
      <c r="V2489" s="22">
        <f>P2489*(U2489/100)</f>
        <v>0</v>
      </c>
      <c r="W2489" s="22">
        <f>P2489+V2489</f>
        <v>0</v>
      </c>
      <c r="X2489" s="73"/>
      <c r="Y2489" s="72" t="s">
        <v>3136</v>
      </c>
      <c r="Z2489" s="72" t="s">
        <v>3090</v>
      </c>
      <c r="AA2489" s="143" t="s">
        <v>296</v>
      </c>
      <c r="AB2489" s="24" t="s">
        <v>294</v>
      </c>
    </row>
    <row r="2490" spans="6:28" s="77" customFormat="1" outlineLevel="5">
      <c r="F2490" s="78"/>
      <c r="G2490" s="79"/>
      <c r="H2490" s="79"/>
      <c r="I2490" s="79"/>
      <c r="J2490" s="80" t="s">
        <v>3056</v>
      </c>
      <c r="K2490" s="79"/>
      <c r="L2490" s="81">
        <v>3.79</v>
      </c>
      <c r="M2490" s="82"/>
      <c r="N2490" s="83"/>
      <c r="O2490" s="82"/>
      <c r="P2490" s="84"/>
      <c r="Q2490" s="85"/>
      <c r="R2490" s="82"/>
      <c r="S2490" s="82"/>
      <c r="T2490" s="82"/>
      <c r="U2490" s="119" t="s">
        <v>2908</v>
      </c>
      <c r="V2490" s="82"/>
      <c r="W2490" s="82"/>
      <c r="X2490" s="80"/>
      <c r="Y2490" s="79"/>
      <c r="Z2490" s="79"/>
      <c r="AB2490" s="24" t="s">
        <v>294</v>
      </c>
    </row>
    <row r="2491" spans="6:28" s="120" customFormat="1" ht="12.75" customHeight="1" outlineLevel="4">
      <c r="F2491" s="121"/>
      <c r="G2491" s="122"/>
      <c r="H2491" s="122"/>
      <c r="I2491" s="122"/>
      <c r="J2491" s="123"/>
      <c r="K2491" s="122"/>
      <c r="L2491" s="124"/>
      <c r="M2491" s="125"/>
      <c r="N2491" s="124"/>
      <c r="O2491" s="125"/>
      <c r="P2491" s="126"/>
      <c r="Q2491" s="127"/>
      <c r="R2491" s="125"/>
      <c r="S2491" s="125"/>
      <c r="T2491" s="125"/>
      <c r="U2491" s="128" t="s">
        <v>2908</v>
      </c>
      <c r="V2491" s="125"/>
      <c r="W2491" s="125"/>
      <c r="X2491" s="125"/>
      <c r="Y2491" s="122"/>
      <c r="Z2491" s="122"/>
      <c r="AB2491" s="24" t="s">
        <v>294</v>
      </c>
    </row>
    <row r="2492" spans="6:28" s="120" customFormat="1" ht="12.75" customHeight="1" outlineLevel="3">
      <c r="F2492" s="121"/>
      <c r="G2492" s="122"/>
      <c r="H2492" s="122"/>
      <c r="I2492" s="122"/>
      <c r="J2492" s="123"/>
      <c r="K2492" s="122"/>
      <c r="L2492" s="124"/>
      <c r="M2492" s="125"/>
      <c r="N2492" s="124"/>
      <c r="O2492" s="125"/>
      <c r="P2492" s="126"/>
      <c r="Q2492" s="127"/>
      <c r="R2492" s="125"/>
      <c r="S2492" s="125"/>
      <c r="T2492" s="125"/>
      <c r="U2492" s="128" t="s">
        <v>2908</v>
      </c>
      <c r="V2492" s="125"/>
      <c r="W2492" s="125"/>
      <c r="X2492" s="125"/>
      <c r="Y2492" s="122"/>
      <c r="Z2492" s="122"/>
      <c r="AB2492" s="24" t="s">
        <v>294</v>
      </c>
    </row>
    <row r="2493" spans="6:28" s="120" customFormat="1" ht="12.75" customHeight="1" outlineLevel="2">
      <c r="F2493" s="121"/>
      <c r="G2493" s="122"/>
      <c r="H2493" s="122"/>
      <c r="I2493" s="122"/>
      <c r="J2493" s="123"/>
      <c r="K2493" s="122"/>
      <c r="L2493" s="124"/>
      <c r="M2493" s="125"/>
      <c r="N2493" s="124"/>
      <c r="O2493" s="125"/>
      <c r="P2493" s="126"/>
      <c r="Q2493" s="127"/>
      <c r="R2493" s="125"/>
      <c r="S2493" s="125"/>
      <c r="T2493" s="125"/>
      <c r="U2493" s="128" t="s">
        <v>2908</v>
      </c>
      <c r="V2493" s="125"/>
      <c r="W2493" s="125"/>
      <c r="X2493" s="125"/>
      <c r="Y2493" s="122"/>
      <c r="Z2493" s="122"/>
      <c r="AB2493" s="24" t="s">
        <v>294</v>
      </c>
    </row>
    <row r="2494" spans="6:28" s="40" customFormat="1" ht="19.5" customHeight="1" outlineLevel="1">
      <c r="F2494" s="41"/>
      <c r="G2494" s="42"/>
      <c r="H2494" s="43"/>
      <c r="I2494" s="43"/>
      <c r="J2494" s="43" t="s">
        <v>1666</v>
      </c>
      <c r="K2494" s="42"/>
      <c r="L2494" s="44"/>
      <c r="M2494" s="45"/>
      <c r="N2494" s="44"/>
      <c r="O2494" s="45"/>
      <c r="P2494" s="46">
        <f>SUBTOTAL(9,P2495:P2677)</f>
        <v>0</v>
      </c>
      <c r="Q2494" s="47"/>
      <c r="R2494" s="48">
        <f>SUBTOTAL(9,R2495:R2677)</f>
        <v>183.18210581000002</v>
      </c>
      <c r="S2494" s="45"/>
      <c r="T2494" s="48">
        <f>SUBTOTAL(9,T2495:T2677)</f>
        <v>16.187519999999999</v>
      </c>
      <c r="U2494" s="116" t="s">
        <v>2908</v>
      </c>
      <c r="V2494" s="46">
        <f>SUBTOTAL(9,V2495:V2677)</f>
        <v>0</v>
      </c>
      <c r="W2494" s="46">
        <f>SUBTOTAL(9,W2495:W2677)</f>
        <v>0</v>
      </c>
      <c r="X2494" s="49"/>
      <c r="Y2494" s="50"/>
      <c r="Z2494" s="50"/>
      <c r="AB2494" s="24" t="s">
        <v>294</v>
      </c>
    </row>
    <row r="2495" spans="6:28" s="51" customFormat="1" ht="18.75" customHeight="1" outlineLevel="2">
      <c r="F2495" s="52"/>
      <c r="G2495" s="53"/>
      <c r="H2495" s="54"/>
      <c r="I2495" s="54"/>
      <c r="J2495" s="54" t="s">
        <v>1682</v>
      </c>
      <c r="K2495" s="53"/>
      <c r="L2495" s="55"/>
      <c r="M2495" s="56"/>
      <c r="N2495" s="55"/>
      <c r="O2495" s="56"/>
      <c r="P2495" s="57">
        <f>SUBTOTAL(9,P2496:P2508)</f>
        <v>0</v>
      </c>
      <c r="Q2495" s="58"/>
      <c r="R2495" s="59">
        <f>SUBTOTAL(9,R2496:R2508)</f>
        <v>6.4049999999999996E-2</v>
      </c>
      <c r="S2495" s="56"/>
      <c r="T2495" s="59">
        <f>SUBTOTAL(9,T2496:T2508)</f>
        <v>0</v>
      </c>
      <c r="U2495" s="117" t="s">
        <v>2908</v>
      </c>
      <c r="V2495" s="57">
        <f>SUBTOTAL(9,V2496:V2508)</f>
        <v>0</v>
      </c>
      <c r="W2495" s="57">
        <f>SUBTOTAL(9,W2496:W2508)</f>
        <v>0</v>
      </c>
      <c r="X2495" s="60"/>
      <c r="Y2495" s="61"/>
      <c r="Z2495" s="61"/>
      <c r="AB2495" s="24" t="s">
        <v>294</v>
      </c>
    </row>
    <row r="2496" spans="6:28" s="62" customFormat="1" ht="16.5" customHeight="1" outlineLevel="3">
      <c r="F2496" s="63"/>
      <c r="G2496" s="6"/>
      <c r="H2496" s="64"/>
      <c r="I2496" s="64"/>
      <c r="J2496" s="64" t="s">
        <v>1783</v>
      </c>
      <c r="K2496" s="6"/>
      <c r="L2496" s="65"/>
      <c r="M2496" s="66"/>
      <c r="N2496" s="65"/>
      <c r="O2496" s="66"/>
      <c r="P2496" s="67">
        <f>SUBTOTAL(9,P2497:P2507)</f>
        <v>0</v>
      </c>
      <c r="Q2496" s="68"/>
      <c r="R2496" s="69">
        <f>SUBTOTAL(9,R2497:R2507)</f>
        <v>6.4049999999999996E-2</v>
      </c>
      <c r="S2496" s="66"/>
      <c r="T2496" s="69">
        <f>SUBTOTAL(9,T2497:T2507)</f>
        <v>0</v>
      </c>
      <c r="U2496" s="118" t="s">
        <v>2908</v>
      </c>
      <c r="V2496" s="67">
        <f>SUBTOTAL(9,V2497:V2507)</f>
        <v>0</v>
      </c>
      <c r="W2496" s="67">
        <f>SUBTOTAL(9,W2497:W2507)</f>
        <v>0</v>
      </c>
      <c r="X2496" s="70"/>
      <c r="Y2496" s="26"/>
      <c r="Z2496" s="26"/>
      <c r="AB2496" s="24" t="s">
        <v>294</v>
      </c>
    </row>
    <row r="2497" spans="6:28" s="71" customFormat="1" outlineLevel="4">
      <c r="F2497" s="17">
        <v>1132</v>
      </c>
      <c r="G2497" s="18" t="s">
        <v>2929</v>
      </c>
      <c r="H2497" s="72" t="s">
        <v>4109</v>
      </c>
      <c r="I2497" s="72"/>
      <c r="J2497" s="73" t="s">
        <v>2872</v>
      </c>
      <c r="K2497" s="18" t="s">
        <v>2935</v>
      </c>
      <c r="L2497" s="74">
        <v>59.63</v>
      </c>
      <c r="M2497" s="21">
        <v>0</v>
      </c>
      <c r="N2497" s="74">
        <f>L2497*(1+M2497/100)</f>
        <v>59.63</v>
      </c>
      <c r="O2497" s="145"/>
      <c r="P2497" s="22">
        <f>N2497*O2497</f>
        <v>0</v>
      </c>
      <c r="Q2497" s="75"/>
      <c r="R2497" s="76">
        <f>N2497*Q2497</f>
        <v>0</v>
      </c>
      <c r="S2497" s="75"/>
      <c r="T2497" s="76">
        <f>N2497*S2497</f>
        <v>0</v>
      </c>
      <c r="U2497" s="22">
        <v>21</v>
      </c>
      <c r="V2497" s="22">
        <f>P2497*(U2497/100)</f>
        <v>0</v>
      </c>
      <c r="W2497" s="22">
        <f>P2497+V2497</f>
        <v>0</v>
      </c>
      <c r="X2497" s="73"/>
      <c r="Y2497" s="72" t="s">
        <v>3136</v>
      </c>
      <c r="Z2497" s="72" t="s">
        <v>2947</v>
      </c>
      <c r="AA2497" s="143" t="s">
        <v>296</v>
      </c>
      <c r="AB2497" s="24" t="s">
        <v>294</v>
      </c>
    </row>
    <row r="2498" spans="6:28" s="77" customFormat="1" outlineLevel="5">
      <c r="F2498" s="78"/>
      <c r="G2498" s="79"/>
      <c r="H2498" s="79"/>
      <c r="I2498" s="79"/>
      <c r="J2498" s="80" t="s">
        <v>3105</v>
      </c>
      <c r="K2498" s="79"/>
      <c r="L2498" s="81">
        <v>10.33</v>
      </c>
      <c r="M2498" s="82"/>
      <c r="N2498" s="83"/>
      <c r="O2498" s="82"/>
      <c r="P2498" s="84"/>
      <c r="Q2498" s="85"/>
      <c r="R2498" s="82"/>
      <c r="S2498" s="82"/>
      <c r="T2498" s="82"/>
      <c r="U2498" s="119" t="s">
        <v>2908</v>
      </c>
      <c r="V2498" s="82"/>
      <c r="W2498" s="82"/>
      <c r="X2498" s="80"/>
      <c r="Y2498" s="79"/>
      <c r="Z2498" s="79"/>
      <c r="AB2498" s="24" t="s">
        <v>294</v>
      </c>
    </row>
    <row r="2499" spans="6:28" s="77" customFormat="1" outlineLevel="5">
      <c r="F2499" s="78"/>
      <c r="G2499" s="79"/>
      <c r="H2499" s="79"/>
      <c r="I2499" s="79"/>
      <c r="J2499" s="80" t="s">
        <v>3070</v>
      </c>
      <c r="K2499" s="79"/>
      <c r="L2499" s="81">
        <v>6.17</v>
      </c>
      <c r="M2499" s="82"/>
      <c r="N2499" s="83"/>
      <c r="O2499" s="82"/>
      <c r="P2499" s="84"/>
      <c r="Q2499" s="85"/>
      <c r="R2499" s="82"/>
      <c r="S2499" s="82"/>
      <c r="T2499" s="82"/>
      <c r="U2499" s="119" t="s">
        <v>2908</v>
      </c>
      <c r="V2499" s="82"/>
      <c r="W2499" s="82"/>
      <c r="X2499" s="80"/>
      <c r="Y2499" s="79"/>
      <c r="Z2499" s="79"/>
      <c r="AB2499" s="24" t="s">
        <v>294</v>
      </c>
    </row>
    <row r="2500" spans="6:28" s="77" customFormat="1" outlineLevel="5">
      <c r="F2500" s="78"/>
      <c r="G2500" s="79"/>
      <c r="H2500" s="79"/>
      <c r="I2500" s="79"/>
      <c r="J2500" s="80" t="s">
        <v>3117</v>
      </c>
      <c r="K2500" s="79"/>
      <c r="L2500" s="81">
        <v>43.13</v>
      </c>
      <c r="M2500" s="82"/>
      <c r="N2500" s="83"/>
      <c r="O2500" s="82"/>
      <c r="P2500" s="84"/>
      <c r="Q2500" s="85"/>
      <c r="R2500" s="82"/>
      <c r="S2500" s="82"/>
      <c r="T2500" s="82"/>
      <c r="U2500" s="119" t="s">
        <v>2908</v>
      </c>
      <c r="V2500" s="82"/>
      <c r="W2500" s="82"/>
      <c r="X2500" s="80"/>
      <c r="Y2500" s="79"/>
      <c r="Z2500" s="79"/>
      <c r="AB2500" s="24" t="s">
        <v>294</v>
      </c>
    </row>
    <row r="2501" spans="6:28" s="71" customFormat="1" outlineLevel="4">
      <c r="F2501" s="17">
        <v>1133</v>
      </c>
      <c r="G2501" s="18" t="s">
        <v>2929</v>
      </c>
      <c r="H2501" s="72" t="s">
        <v>4114</v>
      </c>
      <c r="I2501" s="72"/>
      <c r="J2501" s="73" t="s">
        <v>903</v>
      </c>
      <c r="K2501" s="18" t="s">
        <v>2936</v>
      </c>
      <c r="L2501" s="74">
        <v>14.65</v>
      </c>
      <c r="M2501" s="21"/>
      <c r="N2501" s="74">
        <f>L2501*(1+M2501/100)</f>
        <v>14.65</v>
      </c>
      <c r="O2501" s="145"/>
      <c r="P2501" s="22">
        <f>N2501*O2501</f>
        <v>0</v>
      </c>
      <c r="Q2501" s="75"/>
      <c r="R2501" s="76">
        <f>N2501*Q2501</f>
        <v>0</v>
      </c>
      <c r="S2501" s="75"/>
      <c r="T2501" s="76">
        <f>N2501*S2501</f>
        <v>0</v>
      </c>
      <c r="U2501" s="22">
        <v>21</v>
      </c>
      <c r="V2501" s="22">
        <f>P2501*(U2501/100)</f>
        <v>0</v>
      </c>
      <c r="W2501" s="22">
        <f>P2501+V2501</f>
        <v>0</v>
      </c>
      <c r="X2501" s="73"/>
      <c r="Y2501" s="72" t="s">
        <v>3136</v>
      </c>
      <c r="Z2501" s="72" t="s">
        <v>2947</v>
      </c>
      <c r="AA2501" s="143" t="s">
        <v>296</v>
      </c>
      <c r="AB2501" s="24" t="s">
        <v>294</v>
      </c>
    </row>
    <row r="2502" spans="6:28" s="77" customFormat="1" outlineLevel="5">
      <c r="F2502" s="78"/>
      <c r="G2502" s="79"/>
      <c r="H2502" s="79"/>
      <c r="I2502" s="79"/>
      <c r="J2502" s="80" t="s">
        <v>3107</v>
      </c>
      <c r="K2502" s="79"/>
      <c r="L2502" s="81">
        <v>12.68</v>
      </c>
      <c r="M2502" s="82"/>
      <c r="N2502" s="83"/>
      <c r="O2502" s="82"/>
      <c r="P2502" s="84"/>
      <c r="Q2502" s="85"/>
      <c r="R2502" s="82"/>
      <c r="S2502" s="82"/>
      <c r="T2502" s="82"/>
      <c r="U2502" s="119" t="s">
        <v>2908</v>
      </c>
      <c r="V2502" s="82"/>
      <c r="W2502" s="82"/>
      <c r="X2502" s="80"/>
      <c r="Y2502" s="79"/>
      <c r="Z2502" s="79"/>
      <c r="AB2502" s="24" t="s">
        <v>294</v>
      </c>
    </row>
    <row r="2503" spans="6:28" s="77" customFormat="1" outlineLevel="5">
      <c r="F2503" s="78"/>
      <c r="G2503" s="79"/>
      <c r="H2503" s="79"/>
      <c r="I2503" s="79"/>
      <c r="J2503" s="80" t="s">
        <v>3030</v>
      </c>
      <c r="K2503" s="79"/>
      <c r="L2503" s="81">
        <v>1.97</v>
      </c>
      <c r="M2503" s="82"/>
      <c r="N2503" s="83"/>
      <c r="O2503" s="82"/>
      <c r="P2503" s="84"/>
      <c r="Q2503" s="85"/>
      <c r="R2503" s="82"/>
      <c r="S2503" s="82"/>
      <c r="T2503" s="82"/>
      <c r="U2503" s="119" t="s">
        <v>2908</v>
      </c>
      <c r="V2503" s="82"/>
      <c r="W2503" s="82"/>
      <c r="X2503" s="80"/>
      <c r="Y2503" s="79"/>
      <c r="Z2503" s="79"/>
      <c r="AB2503" s="24" t="s">
        <v>294</v>
      </c>
    </row>
    <row r="2504" spans="6:28" s="71" customFormat="1" outlineLevel="4">
      <c r="F2504" s="17">
        <v>1134</v>
      </c>
      <c r="G2504" s="18" t="s">
        <v>2929</v>
      </c>
      <c r="H2504" s="72" t="s">
        <v>4121</v>
      </c>
      <c r="I2504" s="72"/>
      <c r="J2504" s="73" t="s">
        <v>811</v>
      </c>
      <c r="K2504" s="18" t="s">
        <v>2936</v>
      </c>
      <c r="L2504" s="74">
        <v>14.65</v>
      </c>
      <c r="M2504" s="21"/>
      <c r="N2504" s="74">
        <f>L2504*(1+M2504/100)</f>
        <v>14.65</v>
      </c>
      <c r="O2504" s="145"/>
      <c r="P2504" s="22">
        <f>N2504*O2504</f>
        <v>0</v>
      </c>
      <c r="Q2504" s="75"/>
      <c r="R2504" s="76">
        <f>N2504*Q2504</f>
        <v>0</v>
      </c>
      <c r="S2504" s="75"/>
      <c r="T2504" s="76">
        <f>N2504*S2504</f>
        <v>0</v>
      </c>
      <c r="U2504" s="22">
        <v>21</v>
      </c>
      <c r="V2504" s="22">
        <f>P2504*(U2504/100)</f>
        <v>0</v>
      </c>
      <c r="W2504" s="22">
        <f>P2504+V2504</f>
        <v>0</v>
      </c>
      <c r="X2504" s="73"/>
      <c r="Y2504" s="72" t="s">
        <v>3136</v>
      </c>
      <c r="Z2504" s="72" t="s">
        <v>2947</v>
      </c>
      <c r="AA2504" s="143" t="s">
        <v>296</v>
      </c>
      <c r="AB2504" s="24" t="s">
        <v>294</v>
      </c>
    </row>
    <row r="2505" spans="6:28" s="71" customFormat="1" outlineLevel="4">
      <c r="F2505" s="17">
        <v>1135</v>
      </c>
      <c r="G2505" s="18" t="s">
        <v>2929</v>
      </c>
      <c r="H2505" s="72" t="s">
        <v>4130</v>
      </c>
      <c r="I2505" s="72"/>
      <c r="J2505" s="73" t="s">
        <v>919</v>
      </c>
      <c r="K2505" s="18" t="s">
        <v>2935</v>
      </c>
      <c r="L2505" s="74">
        <v>59.63</v>
      </c>
      <c r="M2505" s="21">
        <v>0</v>
      </c>
      <c r="N2505" s="74">
        <f>L2505*(1+M2505/100)</f>
        <v>59.63</v>
      </c>
      <c r="O2505" s="145"/>
      <c r="P2505" s="22">
        <f>N2505*O2505</f>
        <v>0</v>
      </c>
      <c r="Q2505" s="75"/>
      <c r="R2505" s="76">
        <f>N2505*Q2505</f>
        <v>0</v>
      </c>
      <c r="S2505" s="75"/>
      <c r="T2505" s="76">
        <f>N2505*S2505</f>
        <v>0</v>
      </c>
      <c r="U2505" s="22">
        <v>21</v>
      </c>
      <c r="V2505" s="22">
        <f>P2505*(U2505/100)</f>
        <v>0</v>
      </c>
      <c r="W2505" s="22">
        <f>P2505+V2505</f>
        <v>0</v>
      </c>
      <c r="X2505" s="73"/>
      <c r="Y2505" s="72" t="s">
        <v>3136</v>
      </c>
      <c r="Z2505" s="72" t="s">
        <v>2947</v>
      </c>
      <c r="AA2505" s="143" t="s">
        <v>296</v>
      </c>
      <c r="AB2505" s="24" t="s">
        <v>294</v>
      </c>
    </row>
    <row r="2506" spans="6:28" s="71" customFormat="1" outlineLevel="4">
      <c r="F2506" s="17">
        <v>1136</v>
      </c>
      <c r="G2506" s="18" t="s">
        <v>2929</v>
      </c>
      <c r="H2506" s="72" t="s">
        <v>4134</v>
      </c>
      <c r="I2506" s="72"/>
      <c r="J2506" s="73" t="s">
        <v>1589</v>
      </c>
      <c r="K2506" s="18" t="s">
        <v>3000</v>
      </c>
      <c r="L2506" s="74">
        <v>3</v>
      </c>
      <c r="M2506" s="21">
        <v>0</v>
      </c>
      <c r="N2506" s="74">
        <f>L2506*(1+M2506/100)</f>
        <v>3</v>
      </c>
      <c r="O2506" s="145"/>
      <c r="P2506" s="22">
        <f>N2506*O2506</f>
        <v>0</v>
      </c>
      <c r="Q2506" s="75">
        <v>2.1350000000000001E-2</v>
      </c>
      <c r="R2506" s="76">
        <f>N2506*Q2506</f>
        <v>6.4049999999999996E-2</v>
      </c>
      <c r="S2506" s="75"/>
      <c r="T2506" s="76">
        <f>N2506*S2506</f>
        <v>0</v>
      </c>
      <c r="U2506" s="22">
        <v>21</v>
      </c>
      <c r="V2506" s="22">
        <f>P2506*(U2506/100)</f>
        <v>0</v>
      </c>
      <c r="W2506" s="22">
        <f>P2506+V2506</f>
        <v>0</v>
      </c>
      <c r="X2506" s="73"/>
      <c r="Y2506" s="72" t="s">
        <v>3136</v>
      </c>
      <c r="Z2506" s="72" t="s">
        <v>2947</v>
      </c>
      <c r="AA2506" s="143" t="s">
        <v>296</v>
      </c>
      <c r="AB2506" s="24" t="s">
        <v>294</v>
      </c>
    </row>
    <row r="2507" spans="6:28" s="120" customFormat="1" ht="12.75" customHeight="1" outlineLevel="4">
      <c r="F2507" s="121"/>
      <c r="G2507" s="122"/>
      <c r="H2507" s="122"/>
      <c r="I2507" s="122"/>
      <c r="J2507" s="123"/>
      <c r="K2507" s="122"/>
      <c r="L2507" s="124"/>
      <c r="M2507" s="125"/>
      <c r="N2507" s="124"/>
      <c r="O2507" s="125"/>
      <c r="P2507" s="126"/>
      <c r="Q2507" s="127"/>
      <c r="R2507" s="125"/>
      <c r="S2507" s="125"/>
      <c r="T2507" s="125"/>
      <c r="U2507" s="128" t="s">
        <v>2908</v>
      </c>
      <c r="V2507" s="125"/>
      <c r="W2507" s="125"/>
      <c r="X2507" s="125"/>
      <c r="Y2507" s="122"/>
      <c r="Z2507" s="122"/>
      <c r="AB2507" s="24" t="s">
        <v>294</v>
      </c>
    </row>
    <row r="2508" spans="6:28" s="120" customFormat="1" ht="12.75" customHeight="1" outlineLevel="3">
      <c r="F2508" s="121"/>
      <c r="G2508" s="122"/>
      <c r="H2508" s="122"/>
      <c r="I2508" s="122"/>
      <c r="J2508" s="123"/>
      <c r="K2508" s="122"/>
      <c r="L2508" s="124"/>
      <c r="M2508" s="125"/>
      <c r="N2508" s="124"/>
      <c r="O2508" s="125"/>
      <c r="P2508" s="126"/>
      <c r="Q2508" s="127"/>
      <c r="R2508" s="125"/>
      <c r="S2508" s="125"/>
      <c r="T2508" s="125"/>
      <c r="U2508" s="128" t="s">
        <v>2908</v>
      </c>
      <c r="V2508" s="125"/>
      <c r="W2508" s="125"/>
      <c r="X2508" s="125"/>
      <c r="Y2508" s="122"/>
      <c r="Z2508" s="122"/>
      <c r="AB2508" s="24" t="s">
        <v>294</v>
      </c>
    </row>
    <row r="2509" spans="6:28" s="51" customFormat="1" ht="18.75" customHeight="1" outlineLevel="2">
      <c r="F2509" s="52"/>
      <c r="G2509" s="53"/>
      <c r="H2509" s="54"/>
      <c r="I2509" s="54"/>
      <c r="J2509" s="54" t="s">
        <v>4569</v>
      </c>
      <c r="K2509" s="53"/>
      <c r="L2509" s="55"/>
      <c r="M2509" s="56"/>
      <c r="N2509" s="55"/>
      <c r="O2509" s="56"/>
      <c r="P2509" s="57">
        <f>SUBTOTAL(9,P2510:P2519)</f>
        <v>0</v>
      </c>
      <c r="Q2509" s="58"/>
      <c r="R2509" s="59">
        <f>SUBTOTAL(9,R2510:R2519)</f>
        <v>32.430956909999999</v>
      </c>
      <c r="S2509" s="56"/>
      <c r="T2509" s="59">
        <f>SUBTOTAL(9,T2510:T2519)</f>
        <v>0</v>
      </c>
      <c r="U2509" s="117" t="s">
        <v>2908</v>
      </c>
      <c r="V2509" s="57">
        <f>SUBTOTAL(9,V2510:V2519)</f>
        <v>0</v>
      </c>
      <c r="W2509" s="57">
        <f>SUBTOTAL(9,W2510:W2519)</f>
        <v>0</v>
      </c>
      <c r="X2509" s="60"/>
      <c r="Y2509" s="61"/>
      <c r="Z2509" s="61"/>
      <c r="AB2509" s="24" t="s">
        <v>294</v>
      </c>
    </row>
    <row r="2510" spans="6:28" s="62" customFormat="1" ht="16.5" customHeight="1" outlineLevel="3">
      <c r="F2510" s="63"/>
      <c r="G2510" s="6"/>
      <c r="H2510" s="64"/>
      <c r="I2510" s="64"/>
      <c r="J2510" s="64" t="s">
        <v>4766</v>
      </c>
      <c r="K2510" s="6"/>
      <c r="L2510" s="65"/>
      <c r="M2510" s="66"/>
      <c r="N2510" s="65"/>
      <c r="O2510" s="66"/>
      <c r="P2510" s="67">
        <f>SUBTOTAL(9,P2511:P2518)</f>
        <v>0</v>
      </c>
      <c r="Q2510" s="68"/>
      <c r="R2510" s="69">
        <f>SUBTOTAL(9,R2511:R2518)</f>
        <v>32.430956909999999</v>
      </c>
      <c r="S2510" s="66"/>
      <c r="T2510" s="69">
        <f>SUBTOTAL(9,T2511:T2518)</f>
        <v>0</v>
      </c>
      <c r="U2510" s="118" t="s">
        <v>2908</v>
      </c>
      <c r="V2510" s="67">
        <f>SUBTOTAL(9,V2511:V2518)</f>
        <v>0</v>
      </c>
      <c r="W2510" s="67">
        <f>SUBTOTAL(9,W2511:W2518)</f>
        <v>0</v>
      </c>
      <c r="X2510" s="70"/>
      <c r="Y2510" s="26"/>
      <c r="Z2510" s="26"/>
      <c r="AB2510" s="24" t="s">
        <v>294</v>
      </c>
    </row>
    <row r="2511" spans="6:28" s="71" customFormat="1" outlineLevel="4">
      <c r="F2511" s="17">
        <v>1137</v>
      </c>
      <c r="G2511" s="18" t="s">
        <v>2929</v>
      </c>
      <c r="H2511" s="72" t="s">
        <v>4146</v>
      </c>
      <c r="I2511" s="72"/>
      <c r="J2511" s="73" t="s">
        <v>2484</v>
      </c>
      <c r="K2511" s="18" t="s">
        <v>2936</v>
      </c>
      <c r="L2511" s="74">
        <v>14.37</v>
      </c>
      <c r="M2511" s="21">
        <v>0</v>
      </c>
      <c r="N2511" s="74">
        <f>L2511*(1+M2511/100)</f>
        <v>14.37</v>
      </c>
      <c r="O2511" s="145"/>
      <c r="P2511" s="22">
        <f>N2511*O2511</f>
        <v>0</v>
      </c>
      <c r="Q2511" s="75">
        <v>2.2563399999999998</v>
      </c>
      <c r="R2511" s="76">
        <f>N2511*Q2511</f>
        <v>32.423605799999997</v>
      </c>
      <c r="S2511" s="75"/>
      <c r="T2511" s="76">
        <f>N2511*S2511</f>
        <v>0</v>
      </c>
      <c r="U2511" s="22">
        <v>21</v>
      </c>
      <c r="V2511" s="22">
        <f>P2511*(U2511/100)</f>
        <v>0</v>
      </c>
      <c r="W2511" s="22">
        <f>P2511+V2511</f>
        <v>0</v>
      </c>
      <c r="X2511" s="73"/>
      <c r="Y2511" s="72" t="s">
        <v>3136</v>
      </c>
      <c r="Z2511" s="72" t="s">
        <v>2948</v>
      </c>
      <c r="AA2511" s="143" t="s">
        <v>296</v>
      </c>
      <c r="AB2511" s="24" t="s">
        <v>294</v>
      </c>
    </row>
    <row r="2512" spans="6:28" s="77" customFormat="1" outlineLevel="5">
      <c r="F2512" s="78"/>
      <c r="G2512" s="79"/>
      <c r="H2512" s="79"/>
      <c r="I2512" s="79"/>
      <c r="J2512" s="80" t="s">
        <v>3002</v>
      </c>
      <c r="K2512" s="79"/>
      <c r="L2512" s="81">
        <v>0.03</v>
      </c>
      <c r="M2512" s="82"/>
      <c r="N2512" s="83"/>
      <c r="O2512" s="82"/>
      <c r="P2512" s="84"/>
      <c r="Q2512" s="85"/>
      <c r="R2512" s="82"/>
      <c r="S2512" s="82"/>
      <c r="T2512" s="82"/>
      <c r="U2512" s="119" t="s">
        <v>2908</v>
      </c>
      <c r="V2512" s="82"/>
      <c r="W2512" s="82"/>
      <c r="X2512" s="80"/>
      <c r="Y2512" s="79"/>
      <c r="Z2512" s="79"/>
      <c r="AB2512" s="24" t="s">
        <v>294</v>
      </c>
    </row>
    <row r="2513" spans="6:28" s="77" customFormat="1" outlineLevel="5">
      <c r="F2513" s="78"/>
      <c r="G2513" s="79"/>
      <c r="H2513" s="79"/>
      <c r="I2513" s="79"/>
      <c r="J2513" s="80" t="s">
        <v>3108</v>
      </c>
      <c r="K2513" s="79"/>
      <c r="L2513" s="81">
        <v>13.16</v>
      </c>
      <c r="M2513" s="82"/>
      <c r="N2513" s="83"/>
      <c r="O2513" s="82"/>
      <c r="P2513" s="84"/>
      <c r="Q2513" s="85"/>
      <c r="R2513" s="82"/>
      <c r="S2513" s="82"/>
      <c r="T2513" s="82"/>
      <c r="U2513" s="119" t="s">
        <v>2908</v>
      </c>
      <c r="V2513" s="82"/>
      <c r="W2513" s="82"/>
      <c r="X2513" s="80"/>
      <c r="Y2513" s="79"/>
      <c r="Z2513" s="79"/>
      <c r="AB2513" s="24" t="s">
        <v>294</v>
      </c>
    </row>
    <row r="2514" spans="6:28" s="77" customFormat="1" outlineLevel="5">
      <c r="F2514" s="78"/>
      <c r="G2514" s="79"/>
      <c r="H2514" s="79"/>
      <c r="I2514" s="79"/>
      <c r="J2514" s="80" t="s">
        <v>3024</v>
      </c>
      <c r="K2514" s="79"/>
      <c r="L2514" s="81">
        <v>1.18</v>
      </c>
      <c r="M2514" s="82"/>
      <c r="N2514" s="83"/>
      <c r="O2514" s="82"/>
      <c r="P2514" s="84"/>
      <c r="Q2514" s="85"/>
      <c r="R2514" s="82"/>
      <c r="S2514" s="82"/>
      <c r="T2514" s="82"/>
      <c r="U2514" s="119" t="s">
        <v>2908</v>
      </c>
      <c r="V2514" s="82"/>
      <c r="W2514" s="82"/>
      <c r="X2514" s="80"/>
      <c r="Y2514" s="79"/>
      <c r="Z2514" s="79"/>
      <c r="AB2514" s="24" t="s">
        <v>294</v>
      </c>
    </row>
    <row r="2515" spans="6:28" s="71" customFormat="1" outlineLevel="4">
      <c r="F2515" s="17">
        <v>1138</v>
      </c>
      <c r="G2515" s="18" t="s">
        <v>2929</v>
      </c>
      <c r="H2515" s="72" t="s">
        <v>4147</v>
      </c>
      <c r="I2515" s="72"/>
      <c r="J2515" s="73" t="s">
        <v>1183</v>
      </c>
      <c r="K2515" s="18" t="s">
        <v>2935</v>
      </c>
      <c r="L2515" s="74">
        <v>7.1370000000000005</v>
      </c>
      <c r="M2515" s="21">
        <v>0</v>
      </c>
      <c r="N2515" s="74">
        <f>L2515*(1+M2515/100)</f>
        <v>7.1370000000000005</v>
      </c>
      <c r="O2515" s="145"/>
      <c r="P2515" s="22">
        <f>N2515*O2515</f>
        <v>0</v>
      </c>
      <c r="Q2515" s="75">
        <v>1.0300000000000001E-3</v>
      </c>
      <c r="R2515" s="76">
        <f>N2515*Q2515</f>
        <v>7.351110000000001E-3</v>
      </c>
      <c r="S2515" s="75"/>
      <c r="T2515" s="76">
        <f>N2515*S2515</f>
        <v>0</v>
      </c>
      <c r="U2515" s="22">
        <v>21</v>
      </c>
      <c r="V2515" s="22">
        <f>P2515*(U2515/100)</f>
        <v>0</v>
      </c>
      <c r="W2515" s="22">
        <f>P2515+V2515</f>
        <v>0</v>
      </c>
      <c r="X2515" s="73"/>
      <c r="Y2515" s="72" t="s">
        <v>3136</v>
      </c>
      <c r="Z2515" s="72" t="s">
        <v>2948</v>
      </c>
      <c r="AA2515" s="143" t="s">
        <v>296</v>
      </c>
      <c r="AB2515" s="24" t="s">
        <v>294</v>
      </c>
    </row>
    <row r="2516" spans="6:28" s="77" customFormat="1" outlineLevel="5">
      <c r="F2516" s="78"/>
      <c r="G2516" s="79"/>
      <c r="H2516" s="79"/>
      <c r="I2516" s="79"/>
      <c r="J2516" s="80" t="s">
        <v>1895</v>
      </c>
      <c r="K2516" s="79"/>
      <c r="L2516" s="81">
        <v>7.1370000000000005</v>
      </c>
      <c r="M2516" s="82"/>
      <c r="N2516" s="83"/>
      <c r="O2516" s="82"/>
      <c r="P2516" s="84"/>
      <c r="Q2516" s="85"/>
      <c r="R2516" s="82"/>
      <c r="S2516" s="82"/>
      <c r="T2516" s="82"/>
      <c r="U2516" s="119" t="s">
        <v>2908</v>
      </c>
      <c r="V2516" s="82"/>
      <c r="W2516" s="82"/>
      <c r="X2516" s="80"/>
      <c r="Y2516" s="79"/>
      <c r="Z2516" s="79"/>
      <c r="AB2516" s="24" t="s">
        <v>294</v>
      </c>
    </row>
    <row r="2517" spans="6:28" s="71" customFormat="1" outlineLevel="4">
      <c r="F2517" s="17">
        <v>1139</v>
      </c>
      <c r="G2517" s="18" t="s">
        <v>2929</v>
      </c>
      <c r="H2517" s="72" t="s">
        <v>4148</v>
      </c>
      <c r="I2517" s="72"/>
      <c r="J2517" s="73" t="s">
        <v>2865</v>
      </c>
      <c r="K2517" s="18" t="s">
        <v>2935</v>
      </c>
      <c r="L2517" s="74">
        <v>7.1370000000000005</v>
      </c>
      <c r="M2517" s="21">
        <v>0</v>
      </c>
      <c r="N2517" s="74">
        <f>L2517*(1+M2517/100)</f>
        <v>7.1370000000000005</v>
      </c>
      <c r="O2517" s="145"/>
      <c r="P2517" s="22">
        <f>N2517*O2517</f>
        <v>0</v>
      </c>
      <c r="Q2517" s="75"/>
      <c r="R2517" s="76">
        <f>N2517*Q2517</f>
        <v>0</v>
      </c>
      <c r="S2517" s="75"/>
      <c r="T2517" s="76">
        <f>N2517*S2517</f>
        <v>0</v>
      </c>
      <c r="U2517" s="22">
        <v>21</v>
      </c>
      <c r="V2517" s="22">
        <f>P2517*(U2517/100)</f>
        <v>0</v>
      </c>
      <c r="W2517" s="22">
        <f>P2517+V2517</f>
        <v>0</v>
      </c>
      <c r="X2517" s="73"/>
      <c r="Y2517" s="72" t="s">
        <v>3136</v>
      </c>
      <c r="Z2517" s="72" t="s">
        <v>2948</v>
      </c>
      <c r="AA2517" s="143" t="s">
        <v>296</v>
      </c>
      <c r="AB2517" s="24" t="s">
        <v>294</v>
      </c>
    </row>
    <row r="2518" spans="6:28" s="120" customFormat="1" ht="12.75" customHeight="1" outlineLevel="4">
      <c r="F2518" s="121"/>
      <c r="G2518" s="122"/>
      <c r="H2518" s="122"/>
      <c r="I2518" s="122"/>
      <c r="J2518" s="123"/>
      <c r="K2518" s="122"/>
      <c r="L2518" s="124"/>
      <c r="M2518" s="125"/>
      <c r="N2518" s="124"/>
      <c r="O2518" s="125"/>
      <c r="P2518" s="126"/>
      <c r="Q2518" s="127"/>
      <c r="R2518" s="125"/>
      <c r="S2518" s="125"/>
      <c r="T2518" s="125"/>
      <c r="U2518" s="128" t="s">
        <v>2908</v>
      </c>
      <c r="V2518" s="125"/>
      <c r="W2518" s="125"/>
      <c r="X2518" s="125"/>
      <c r="Y2518" s="122"/>
      <c r="Z2518" s="122"/>
      <c r="AB2518" s="24" t="s">
        <v>294</v>
      </c>
    </row>
    <row r="2519" spans="6:28" s="120" customFormat="1" ht="12.75" customHeight="1" outlineLevel="3">
      <c r="F2519" s="121"/>
      <c r="G2519" s="122"/>
      <c r="H2519" s="122"/>
      <c r="I2519" s="122"/>
      <c r="J2519" s="123"/>
      <c r="K2519" s="122"/>
      <c r="L2519" s="124"/>
      <c r="M2519" s="125"/>
      <c r="N2519" s="124"/>
      <c r="O2519" s="125"/>
      <c r="P2519" s="126"/>
      <c r="Q2519" s="127"/>
      <c r="R2519" s="125"/>
      <c r="S2519" s="125"/>
      <c r="T2519" s="125"/>
      <c r="U2519" s="128" t="s">
        <v>2908</v>
      </c>
      <c r="V2519" s="125"/>
      <c r="W2519" s="125"/>
      <c r="X2519" s="125"/>
      <c r="Y2519" s="122"/>
      <c r="Z2519" s="122"/>
      <c r="AB2519" s="24" t="s">
        <v>294</v>
      </c>
    </row>
    <row r="2520" spans="6:28" s="51" customFormat="1" ht="18.75" customHeight="1" outlineLevel="2">
      <c r="F2520" s="52"/>
      <c r="G2520" s="53"/>
      <c r="H2520" s="54"/>
      <c r="I2520" s="54"/>
      <c r="J2520" s="54" t="s">
        <v>2072</v>
      </c>
      <c r="K2520" s="53"/>
      <c r="L2520" s="55"/>
      <c r="M2520" s="56"/>
      <c r="N2520" s="55"/>
      <c r="O2520" s="56"/>
      <c r="P2520" s="57">
        <f>SUBTOTAL(9,P2521:P2526)</f>
        <v>0</v>
      </c>
      <c r="Q2520" s="58"/>
      <c r="R2520" s="59">
        <f>SUBTOTAL(9,R2521:R2526)</f>
        <v>0</v>
      </c>
      <c r="S2520" s="56"/>
      <c r="T2520" s="59">
        <f>SUBTOTAL(9,T2521:T2526)</f>
        <v>0</v>
      </c>
      <c r="U2520" s="117" t="s">
        <v>2908</v>
      </c>
      <c r="V2520" s="57">
        <f>SUBTOTAL(9,V2521:V2526)</f>
        <v>0</v>
      </c>
      <c r="W2520" s="57">
        <f>SUBTOTAL(9,W2521:W2526)</f>
        <v>0</v>
      </c>
      <c r="X2520" s="60"/>
      <c r="Y2520" s="61"/>
      <c r="Z2520" s="61"/>
      <c r="AB2520" s="24" t="s">
        <v>294</v>
      </c>
    </row>
    <row r="2521" spans="6:28" s="62" customFormat="1" ht="16.5" customHeight="1" outlineLevel="3">
      <c r="F2521" s="63"/>
      <c r="G2521" s="6"/>
      <c r="H2521" s="64"/>
      <c r="I2521" s="64"/>
      <c r="J2521" s="64" t="s">
        <v>1400</v>
      </c>
      <c r="K2521" s="6"/>
      <c r="L2521" s="65"/>
      <c r="M2521" s="66"/>
      <c r="N2521" s="65"/>
      <c r="O2521" s="66"/>
      <c r="P2521" s="67">
        <f>SUBTOTAL(9,P2522:P2525)</f>
        <v>0</v>
      </c>
      <c r="Q2521" s="68"/>
      <c r="R2521" s="69">
        <f>SUBTOTAL(9,R2522:R2525)</f>
        <v>0</v>
      </c>
      <c r="S2521" s="66"/>
      <c r="T2521" s="69">
        <f>SUBTOTAL(9,T2522:T2525)</f>
        <v>0</v>
      </c>
      <c r="U2521" s="118" t="s">
        <v>2908</v>
      </c>
      <c r="V2521" s="67">
        <f>SUBTOTAL(9,V2522:V2525)</f>
        <v>0</v>
      </c>
      <c r="W2521" s="67">
        <f>SUBTOTAL(9,W2522:W2525)</f>
        <v>0</v>
      </c>
      <c r="X2521" s="70"/>
      <c r="Y2521" s="26"/>
      <c r="Z2521" s="26"/>
      <c r="AB2521" s="24" t="s">
        <v>294</v>
      </c>
    </row>
    <row r="2522" spans="6:28" s="71" customFormat="1" outlineLevel="4">
      <c r="F2522" s="17">
        <v>1140</v>
      </c>
      <c r="G2522" s="18" t="s">
        <v>2929</v>
      </c>
      <c r="H2522" s="72" t="s">
        <v>4351</v>
      </c>
      <c r="I2522" s="72"/>
      <c r="J2522" s="73" t="s">
        <v>862</v>
      </c>
      <c r="K2522" s="18" t="s">
        <v>3000</v>
      </c>
      <c r="L2522" s="74">
        <v>1</v>
      </c>
      <c r="M2522" s="21"/>
      <c r="N2522" s="74">
        <f>L2522*(1+M2522/100)</f>
        <v>1</v>
      </c>
      <c r="O2522" s="145"/>
      <c r="P2522" s="22">
        <f>N2522*O2522</f>
        <v>0</v>
      </c>
      <c r="Q2522" s="75"/>
      <c r="R2522" s="76">
        <f>N2522*Q2522</f>
        <v>0</v>
      </c>
      <c r="S2522" s="75"/>
      <c r="T2522" s="76">
        <f>N2522*S2522</f>
        <v>0</v>
      </c>
      <c r="U2522" s="22">
        <v>21</v>
      </c>
      <c r="V2522" s="22">
        <f>P2522*(U2522/100)</f>
        <v>0</v>
      </c>
      <c r="W2522" s="22">
        <f>P2522+V2522</f>
        <v>0</v>
      </c>
      <c r="X2522" s="73"/>
      <c r="Y2522" s="72" t="s">
        <v>3136</v>
      </c>
      <c r="Z2522" s="72" t="s">
        <v>2950</v>
      </c>
      <c r="AA2522" s="143" t="s">
        <v>296</v>
      </c>
      <c r="AB2522" s="24" t="s">
        <v>294</v>
      </c>
    </row>
    <row r="2523" spans="6:28" s="71" customFormat="1" outlineLevel="4">
      <c r="F2523" s="17">
        <v>1141</v>
      </c>
      <c r="G2523" s="18" t="s">
        <v>2929</v>
      </c>
      <c r="H2523" s="72" t="s">
        <v>4352</v>
      </c>
      <c r="I2523" s="72"/>
      <c r="J2523" s="73" t="s">
        <v>1022</v>
      </c>
      <c r="K2523" s="18" t="s">
        <v>3000</v>
      </c>
      <c r="L2523" s="74">
        <v>1</v>
      </c>
      <c r="M2523" s="21">
        <v>0</v>
      </c>
      <c r="N2523" s="74">
        <f>L2523*(1+M2523/100)</f>
        <v>1</v>
      </c>
      <c r="O2523" s="145"/>
      <c r="P2523" s="22">
        <f>N2523*O2523</f>
        <v>0</v>
      </c>
      <c r="Q2523" s="75"/>
      <c r="R2523" s="76">
        <f>N2523*Q2523</f>
        <v>0</v>
      </c>
      <c r="S2523" s="75"/>
      <c r="T2523" s="76">
        <f>N2523*S2523</f>
        <v>0</v>
      </c>
      <c r="U2523" s="22">
        <v>21</v>
      </c>
      <c r="V2523" s="22">
        <f>P2523*(U2523/100)</f>
        <v>0</v>
      </c>
      <c r="W2523" s="22">
        <f>P2523+V2523</f>
        <v>0</v>
      </c>
      <c r="X2523" s="73"/>
      <c r="Y2523" s="72" t="s">
        <v>3136</v>
      </c>
      <c r="Z2523" s="72" t="s">
        <v>2950</v>
      </c>
      <c r="AA2523" s="143" t="s">
        <v>296</v>
      </c>
      <c r="AB2523" s="24" t="s">
        <v>294</v>
      </c>
    </row>
    <row r="2524" spans="6:28" s="71" customFormat="1" outlineLevel="4">
      <c r="F2524" s="17">
        <v>1142</v>
      </c>
      <c r="G2524" s="18" t="s">
        <v>2929</v>
      </c>
      <c r="H2524" s="72" t="s">
        <v>4353</v>
      </c>
      <c r="I2524" s="72"/>
      <c r="J2524" s="73" t="s">
        <v>887</v>
      </c>
      <c r="K2524" s="18" t="s">
        <v>3000</v>
      </c>
      <c r="L2524" s="74">
        <v>1</v>
      </c>
      <c r="M2524" s="21">
        <v>0</v>
      </c>
      <c r="N2524" s="74">
        <f>L2524*(1+M2524/100)</f>
        <v>1</v>
      </c>
      <c r="O2524" s="145"/>
      <c r="P2524" s="22">
        <f>N2524*O2524</f>
        <v>0</v>
      </c>
      <c r="Q2524" s="75"/>
      <c r="R2524" s="76">
        <f>N2524*Q2524</f>
        <v>0</v>
      </c>
      <c r="S2524" s="75"/>
      <c r="T2524" s="76">
        <f>N2524*S2524</f>
        <v>0</v>
      </c>
      <c r="U2524" s="22">
        <v>21</v>
      </c>
      <c r="V2524" s="22">
        <f>P2524*(U2524/100)</f>
        <v>0</v>
      </c>
      <c r="W2524" s="22">
        <f>P2524+V2524</f>
        <v>0</v>
      </c>
      <c r="X2524" s="73"/>
      <c r="Y2524" s="72" t="s">
        <v>3136</v>
      </c>
      <c r="Z2524" s="72" t="s">
        <v>2950</v>
      </c>
      <c r="AA2524" s="143" t="s">
        <v>296</v>
      </c>
      <c r="AB2524" s="24" t="s">
        <v>294</v>
      </c>
    </row>
    <row r="2525" spans="6:28" s="120" customFormat="1" ht="12.75" customHeight="1" outlineLevel="4">
      <c r="F2525" s="121"/>
      <c r="G2525" s="122"/>
      <c r="H2525" s="122"/>
      <c r="I2525" s="122"/>
      <c r="J2525" s="123"/>
      <c r="K2525" s="122"/>
      <c r="L2525" s="124"/>
      <c r="M2525" s="125"/>
      <c r="N2525" s="124"/>
      <c r="O2525" s="125"/>
      <c r="P2525" s="126"/>
      <c r="Q2525" s="127"/>
      <c r="R2525" s="125"/>
      <c r="S2525" s="125"/>
      <c r="T2525" s="125"/>
      <c r="U2525" s="128" t="s">
        <v>2908</v>
      </c>
      <c r="V2525" s="125"/>
      <c r="W2525" s="125"/>
      <c r="X2525" s="125"/>
      <c r="Y2525" s="122"/>
      <c r="Z2525" s="122"/>
      <c r="AB2525" s="24" t="s">
        <v>294</v>
      </c>
    </row>
    <row r="2526" spans="6:28" s="120" customFormat="1" ht="12.75" customHeight="1" outlineLevel="3">
      <c r="F2526" s="121"/>
      <c r="G2526" s="122"/>
      <c r="H2526" s="122"/>
      <c r="I2526" s="122"/>
      <c r="J2526" s="123"/>
      <c r="K2526" s="122"/>
      <c r="L2526" s="124"/>
      <c r="M2526" s="125"/>
      <c r="N2526" s="124"/>
      <c r="O2526" s="125"/>
      <c r="P2526" s="126"/>
      <c r="Q2526" s="127"/>
      <c r="R2526" s="125"/>
      <c r="S2526" s="125"/>
      <c r="T2526" s="125"/>
      <c r="U2526" s="128" t="s">
        <v>2908</v>
      </c>
      <c r="V2526" s="125"/>
      <c r="W2526" s="125"/>
      <c r="X2526" s="125"/>
      <c r="Y2526" s="122"/>
      <c r="Z2526" s="122"/>
      <c r="AB2526" s="24" t="s">
        <v>294</v>
      </c>
    </row>
    <row r="2527" spans="6:28" s="51" customFormat="1" ht="18.75" customHeight="1" outlineLevel="2">
      <c r="F2527" s="52"/>
      <c r="G2527" s="53"/>
      <c r="H2527" s="54"/>
      <c r="I2527" s="54"/>
      <c r="J2527" s="54" t="s">
        <v>2216</v>
      </c>
      <c r="K2527" s="53"/>
      <c r="L2527" s="55"/>
      <c r="M2527" s="56"/>
      <c r="N2527" s="55"/>
      <c r="O2527" s="56"/>
      <c r="P2527" s="57">
        <f>SUBTOTAL(9,P2528:P2536)</f>
        <v>0</v>
      </c>
      <c r="Q2527" s="58"/>
      <c r="R2527" s="59">
        <f>SUBTOTAL(9,R2528:R2536)</f>
        <v>0</v>
      </c>
      <c r="S2527" s="56"/>
      <c r="T2527" s="59">
        <f>SUBTOTAL(9,T2528:T2536)</f>
        <v>0</v>
      </c>
      <c r="U2527" s="117" t="s">
        <v>2908</v>
      </c>
      <c r="V2527" s="57">
        <f>SUBTOTAL(9,V2528:V2536)</f>
        <v>0</v>
      </c>
      <c r="W2527" s="57">
        <f>SUBTOTAL(9,W2528:W2536)</f>
        <v>0</v>
      </c>
      <c r="X2527" s="60"/>
      <c r="Y2527" s="61"/>
      <c r="Z2527" s="61"/>
      <c r="AB2527" s="24" t="s">
        <v>294</v>
      </c>
    </row>
    <row r="2528" spans="6:28" s="62" customFormat="1" ht="16.5" customHeight="1" outlineLevel="3">
      <c r="F2528" s="63"/>
      <c r="G2528" s="6"/>
      <c r="H2528" s="64"/>
      <c r="I2528" s="64"/>
      <c r="J2528" s="64" t="s">
        <v>2235</v>
      </c>
      <c r="K2528" s="6"/>
      <c r="L2528" s="65"/>
      <c r="M2528" s="66"/>
      <c r="N2528" s="65"/>
      <c r="O2528" s="66"/>
      <c r="P2528" s="67">
        <f>SUBTOTAL(9,P2529:P2535)</f>
        <v>0</v>
      </c>
      <c r="Q2528" s="68"/>
      <c r="R2528" s="69">
        <f>SUBTOTAL(9,R2529:R2535)</f>
        <v>0</v>
      </c>
      <c r="S2528" s="66"/>
      <c r="T2528" s="69">
        <f>SUBTOTAL(9,T2529:T2535)</f>
        <v>0</v>
      </c>
      <c r="U2528" s="118" t="s">
        <v>2908</v>
      </c>
      <c r="V2528" s="67">
        <f>SUBTOTAL(9,V2529:V2535)</f>
        <v>0</v>
      </c>
      <c r="W2528" s="67">
        <f>SUBTOTAL(9,W2529:W2535)</f>
        <v>0</v>
      </c>
      <c r="X2528" s="70"/>
      <c r="Y2528" s="26"/>
      <c r="Z2528" s="26"/>
      <c r="AB2528" s="24" t="s">
        <v>294</v>
      </c>
    </row>
    <row r="2529" spans="6:28" s="71" customFormat="1" outlineLevel="4">
      <c r="F2529" s="17">
        <v>1143</v>
      </c>
      <c r="G2529" s="18" t="s">
        <v>2929</v>
      </c>
      <c r="H2529" s="72" t="s">
        <v>4399</v>
      </c>
      <c r="I2529" s="72"/>
      <c r="J2529" s="73" t="s">
        <v>863</v>
      </c>
      <c r="K2529" s="18" t="s">
        <v>2910</v>
      </c>
      <c r="L2529" s="74">
        <v>16.187999999999999</v>
      </c>
      <c r="M2529" s="21"/>
      <c r="N2529" s="74">
        <f t="shared" ref="N2529:N2534" si="204">L2529*(1+M2529/100)</f>
        <v>16.187999999999999</v>
      </c>
      <c r="O2529" s="145"/>
      <c r="P2529" s="22">
        <f t="shared" ref="P2529:P2534" si="205">N2529*O2529</f>
        <v>0</v>
      </c>
      <c r="Q2529" s="75"/>
      <c r="R2529" s="76">
        <f t="shared" ref="R2529:R2534" si="206">N2529*Q2529</f>
        <v>0</v>
      </c>
      <c r="S2529" s="75"/>
      <c r="T2529" s="76">
        <f t="shared" ref="T2529:T2534" si="207">N2529*S2529</f>
        <v>0</v>
      </c>
      <c r="U2529" s="22">
        <v>21</v>
      </c>
      <c r="V2529" s="22">
        <f t="shared" ref="V2529:V2534" si="208">P2529*(U2529/100)</f>
        <v>0</v>
      </c>
      <c r="W2529" s="22">
        <f t="shared" ref="W2529:W2534" si="209">P2529+V2529</f>
        <v>0</v>
      </c>
      <c r="X2529" s="73"/>
      <c r="Y2529" s="72" t="s">
        <v>3136</v>
      </c>
      <c r="Z2529" s="72" t="s">
        <v>2951</v>
      </c>
      <c r="AA2529" s="143" t="s">
        <v>296</v>
      </c>
      <c r="AB2529" s="24" t="s">
        <v>294</v>
      </c>
    </row>
    <row r="2530" spans="6:28" s="71" customFormat="1" outlineLevel="4">
      <c r="F2530" s="17">
        <v>1144</v>
      </c>
      <c r="G2530" s="18" t="s">
        <v>2929</v>
      </c>
      <c r="H2530" s="72" t="s">
        <v>4400</v>
      </c>
      <c r="I2530" s="72"/>
      <c r="J2530" s="73" t="s">
        <v>1836</v>
      </c>
      <c r="K2530" s="18" t="s">
        <v>2910</v>
      </c>
      <c r="L2530" s="74">
        <v>16.187999999999999</v>
      </c>
      <c r="M2530" s="21">
        <v>400</v>
      </c>
      <c r="N2530" s="74">
        <f t="shared" si="204"/>
        <v>80.94</v>
      </c>
      <c r="O2530" s="145"/>
      <c r="P2530" s="22">
        <f t="shared" si="205"/>
        <v>0</v>
      </c>
      <c r="Q2530" s="75"/>
      <c r="R2530" s="76">
        <f t="shared" si="206"/>
        <v>0</v>
      </c>
      <c r="S2530" s="75"/>
      <c r="T2530" s="76">
        <f t="shared" si="207"/>
        <v>0</v>
      </c>
      <c r="U2530" s="22">
        <v>21</v>
      </c>
      <c r="V2530" s="22">
        <f t="shared" si="208"/>
        <v>0</v>
      </c>
      <c r="W2530" s="22">
        <f t="shared" si="209"/>
        <v>0</v>
      </c>
      <c r="X2530" s="73"/>
      <c r="Y2530" s="72" t="s">
        <v>3136</v>
      </c>
      <c r="Z2530" s="72" t="s">
        <v>2951</v>
      </c>
      <c r="AA2530" s="143" t="s">
        <v>296</v>
      </c>
      <c r="AB2530" s="24" t="s">
        <v>294</v>
      </c>
    </row>
    <row r="2531" spans="6:28" s="71" customFormat="1" outlineLevel="4">
      <c r="F2531" s="17">
        <v>1145</v>
      </c>
      <c r="G2531" s="18" t="s">
        <v>2929</v>
      </c>
      <c r="H2531" s="72" t="s">
        <v>4408</v>
      </c>
      <c r="I2531" s="72"/>
      <c r="J2531" s="73" t="s">
        <v>890</v>
      </c>
      <c r="K2531" s="18" t="s">
        <v>2910</v>
      </c>
      <c r="L2531" s="74">
        <v>15.803000000000001</v>
      </c>
      <c r="M2531" s="21"/>
      <c r="N2531" s="74">
        <f t="shared" si="204"/>
        <v>15.803000000000001</v>
      </c>
      <c r="O2531" s="145"/>
      <c r="P2531" s="22">
        <f t="shared" si="205"/>
        <v>0</v>
      </c>
      <c r="Q2531" s="75"/>
      <c r="R2531" s="76">
        <f t="shared" si="206"/>
        <v>0</v>
      </c>
      <c r="S2531" s="75"/>
      <c r="T2531" s="76">
        <f t="shared" si="207"/>
        <v>0</v>
      </c>
      <c r="U2531" s="22">
        <v>21</v>
      </c>
      <c r="V2531" s="22">
        <f t="shared" si="208"/>
        <v>0</v>
      </c>
      <c r="W2531" s="22">
        <f t="shared" si="209"/>
        <v>0</v>
      </c>
      <c r="X2531" s="73"/>
      <c r="Y2531" s="72" t="s">
        <v>3136</v>
      </c>
      <c r="Z2531" s="72" t="s">
        <v>2951</v>
      </c>
      <c r="AA2531" s="143" t="s">
        <v>296</v>
      </c>
      <c r="AB2531" s="24" t="s">
        <v>294</v>
      </c>
    </row>
    <row r="2532" spans="6:28" s="71" customFormat="1" outlineLevel="4">
      <c r="F2532" s="17">
        <v>1146</v>
      </c>
      <c r="G2532" s="18" t="s">
        <v>2929</v>
      </c>
      <c r="H2532" s="72" t="s">
        <v>4413</v>
      </c>
      <c r="I2532" s="72"/>
      <c r="J2532" s="73" t="s">
        <v>1564</v>
      </c>
      <c r="K2532" s="18" t="s">
        <v>2910</v>
      </c>
      <c r="L2532" s="74">
        <v>131.56800000000001</v>
      </c>
      <c r="M2532" s="21"/>
      <c r="N2532" s="74">
        <f t="shared" si="204"/>
        <v>131.56800000000001</v>
      </c>
      <c r="O2532" s="145"/>
      <c r="P2532" s="22">
        <f t="shared" si="205"/>
        <v>0</v>
      </c>
      <c r="Q2532" s="75"/>
      <c r="R2532" s="76">
        <f t="shared" si="206"/>
        <v>0</v>
      </c>
      <c r="S2532" s="75"/>
      <c r="T2532" s="76">
        <f t="shared" si="207"/>
        <v>0</v>
      </c>
      <c r="U2532" s="22">
        <v>21</v>
      </c>
      <c r="V2532" s="22">
        <f t="shared" si="208"/>
        <v>0</v>
      </c>
      <c r="W2532" s="22">
        <f t="shared" si="209"/>
        <v>0</v>
      </c>
      <c r="X2532" s="73"/>
      <c r="Y2532" s="72" t="s">
        <v>3136</v>
      </c>
      <c r="Z2532" s="72" t="s">
        <v>2951</v>
      </c>
      <c r="AA2532" s="143" t="s">
        <v>296</v>
      </c>
      <c r="AB2532" s="24" t="s">
        <v>294</v>
      </c>
    </row>
    <row r="2533" spans="6:28" s="71" customFormat="1" outlineLevel="4">
      <c r="F2533" s="17">
        <v>1147</v>
      </c>
      <c r="G2533" s="18" t="s">
        <v>2929</v>
      </c>
      <c r="H2533" s="72" t="s">
        <v>4412</v>
      </c>
      <c r="I2533" s="72"/>
      <c r="J2533" s="73" t="s">
        <v>1479</v>
      </c>
      <c r="K2533" s="18" t="s">
        <v>2910</v>
      </c>
      <c r="L2533" s="74">
        <v>51.616999999999997</v>
      </c>
      <c r="M2533" s="21"/>
      <c r="N2533" s="74">
        <f t="shared" si="204"/>
        <v>51.616999999999997</v>
      </c>
      <c r="O2533" s="145"/>
      <c r="P2533" s="22">
        <f t="shared" si="205"/>
        <v>0</v>
      </c>
      <c r="Q2533" s="75"/>
      <c r="R2533" s="76">
        <f t="shared" si="206"/>
        <v>0</v>
      </c>
      <c r="S2533" s="75"/>
      <c r="T2533" s="76">
        <f t="shared" si="207"/>
        <v>0</v>
      </c>
      <c r="U2533" s="22">
        <v>21</v>
      </c>
      <c r="V2533" s="22">
        <f t="shared" si="208"/>
        <v>0</v>
      </c>
      <c r="W2533" s="22">
        <f t="shared" si="209"/>
        <v>0</v>
      </c>
      <c r="X2533" s="73"/>
      <c r="Y2533" s="72" t="s">
        <v>3136</v>
      </c>
      <c r="Z2533" s="72" t="s">
        <v>2951</v>
      </c>
      <c r="AA2533" s="143" t="s">
        <v>296</v>
      </c>
      <c r="AB2533" s="24" t="s">
        <v>294</v>
      </c>
    </row>
    <row r="2534" spans="6:28" s="71" customFormat="1" ht="24" outlineLevel="4">
      <c r="F2534" s="17">
        <v>1148</v>
      </c>
      <c r="G2534" s="18" t="s">
        <v>2929</v>
      </c>
      <c r="H2534" s="72" t="s">
        <v>4405</v>
      </c>
      <c r="I2534" s="72"/>
      <c r="J2534" s="73" t="s">
        <v>712</v>
      </c>
      <c r="K2534" s="18" t="s">
        <v>2910</v>
      </c>
      <c r="L2534" s="74">
        <v>0.38500000000000001</v>
      </c>
      <c r="M2534" s="21"/>
      <c r="N2534" s="74">
        <f t="shared" si="204"/>
        <v>0.38500000000000001</v>
      </c>
      <c r="O2534" s="145"/>
      <c r="P2534" s="22">
        <f t="shared" si="205"/>
        <v>0</v>
      </c>
      <c r="Q2534" s="75"/>
      <c r="R2534" s="76">
        <f t="shared" si="206"/>
        <v>0</v>
      </c>
      <c r="S2534" s="75"/>
      <c r="T2534" s="76">
        <f t="shared" si="207"/>
        <v>0</v>
      </c>
      <c r="U2534" s="22">
        <v>21</v>
      </c>
      <c r="V2534" s="22">
        <f t="shared" si="208"/>
        <v>0</v>
      </c>
      <c r="W2534" s="22">
        <f t="shared" si="209"/>
        <v>0</v>
      </c>
      <c r="X2534" s="73"/>
      <c r="Y2534" s="72" t="s">
        <v>3136</v>
      </c>
      <c r="Z2534" s="72" t="s">
        <v>2951</v>
      </c>
      <c r="AA2534" s="143" t="s">
        <v>296</v>
      </c>
      <c r="AB2534" s="24" t="s">
        <v>294</v>
      </c>
    </row>
    <row r="2535" spans="6:28" s="120" customFormat="1" ht="12.75" customHeight="1" outlineLevel="4">
      <c r="F2535" s="121"/>
      <c r="G2535" s="122"/>
      <c r="H2535" s="122"/>
      <c r="I2535" s="122"/>
      <c r="J2535" s="123"/>
      <c r="K2535" s="122"/>
      <c r="L2535" s="124"/>
      <c r="M2535" s="125"/>
      <c r="N2535" s="124"/>
      <c r="O2535" s="125"/>
      <c r="P2535" s="126"/>
      <c r="Q2535" s="127"/>
      <c r="R2535" s="125"/>
      <c r="S2535" s="125"/>
      <c r="T2535" s="125"/>
      <c r="U2535" s="128" t="s">
        <v>2908</v>
      </c>
      <c r="V2535" s="125"/>
      <c r="W2535" s="125"/>
      <c r="X2535" s="125"/>
      <c r="Y2535" s="122"/>
      <c r="Z2535" s="122"/>
      <c r="AB2535" s="24" t="s">
        <v>294</v>
      </c>
    </row>
    <row r="2536" spans="6:28" s="120" customFormat="1" ht="12.75" customHeight="1" outlineLevel="3">
      <c r="F2536" s="121"/>
      <c r="G2536" s="122"/>
      <c r="H2536" s="122"/>
      <c r="I2536" s="122"/>
      <c r="J2536" s="123"/>
      <c r="K2536" s="122"/>
      <c r="L2536" s="124"/>
      <c r="M2536" s="125"/>
      <c r="N2536" s="124"/>
      <c r="O2536" s="125"/>
      <c r="P2536" s="126"/>
      <c r="Q2536" s="127"/>
      <c r="R2536" s="125"/>
      <c r="S2536" s="125"/>
      <c r="T2536" s="125"/>
      <c r="U2536" s="128" t="s">
        <v>2908</v>
      </c>
      <c r="V2536" s="125"/>
      <c r="W2536" s="125"/>
      <c r="X2536" s="125"/>
      <c r="Y2536" s="122"/>
      <c r="Z2536" s="122"/>
      <c r="AB2536" s="24" t="s">
        <v>294</v>
      </c>
    </row>
    <row r="2537" spans="6:28" s="51" customFormat="1" ht="18.75" customHeight="1" outlineLevel="2">
      <c r="F2537" s="52"/>
      <c r="G2537" s="53"/>
      <c r="H2537" s="54"/>
      <c r="I2537" s="54"/>
      <c r="J2537" s="54" t="s">
        <v>1770</v>
      </c>
      <c r="K2537" s="53"/>
      <c r="L2537" s="55"/>
      <c r="M2537" s="56"/>
      <c r="N2537" s="55"/>
      <c r="O2537" s="56"/>
      <c r="P2537" s="57">
        <f>SUBTOTAL(9,P2538:P2557)</f>
        <v>0</v>
      </c>
      <c r="Q2537" s="58"/>
      <c r="R2537" s="59">
        <f>SUBTOTAL(9,R2538:R2557)</f>
        <v>0</v>
      </c>
      <c r="S2537" s="56"/>
      <c r="T2537" s="59">
        <f>SUBTOTAL(9,T2538:T2557)</f>
        <v>0</v>
      </c>
      <c r="U2537" s="117" t="s">
        <v>2908</v>
      </c>
      <c r="V2537" s="57">
        <f>SUBTOTAL(9,V2538:V2557)</f>
        <v>0</v>
      </c>
      <c r="W2537" s="57">
        <f>SUBTOTAL(9,W2538:W2557)</f>
        <v>0</v>
      </c>
      <c r="X2537" s="60"/>
      <c r="Y2537" s="61"/>
      <c r="Z2537" s="61"/>
      <c r="AB2537" s="24" t="s">
        <v>294</v>
      </c>
    </row>
    <row r="2538" spans="6:28" s="62" customFormat="1" ht="16.5" customHeight="1" outlineLevel="3">
      <c r="F2538" s="63"/>
      <c r="G2538" s="6"/>
      <c r="H2538" s="64"/>
      <c r="I2538" s="64"/>
      <c r="J2538" s="64" t="s">
        <v>2127</v>
      </c>
      <c r="K2538" s="6"/>
      <c r="L2538" s="65"/>
      <c r="M2538" s="66"/>
      <c r="N2538" s="65"/>
      <c r="O2538" s="66"/>
      <c r="P2538" s="67">
        <f>SUBTOTAL(9,P2539:P2541)</f>
        <v>0</v>
      </c>
      <c r="Q2538" s="68"/>
      <c r="R2538" s="69">
        <f>SUBTOTAL(9,R2539:R2541)</f>
        <v>0</v>
      </c>
      <c r="S2538" s="66"/>
      <c r="T2538" s="69">
        <f>SUBTOTAL(9,T2539:T2541)</f>
        <v>0</v>
      </c>
      <c r="U2538" s="118" t="s">
        <v>2908</v>
      </c>
      <c r="V2538" s="67">
        <f>SUBTOTAL(9,V2539:V2541)</f>
        <v>0</v>
      </c>
      <c r="W2538" s="67">
        <f>SUBTOTAL(9,W2539:W2541)</f>
        <v>0</v>
      </c>
      <c r="X2538" s="70"/>
      <c r="Y2538" s="26"/>
      <c r="Z2538" s="26"/>
      <c r="AB2538" s="24" t="s">
        <v>294</v>
      </c>
    </row>
    <row r="2539" spans="6:28" s="71" customFormat="1" outlineLevel="4">
      <c r="F2539" s="17">
        <v>1149</v>
      </c>
      <c r="G2539" s="18" t="s">
        <v>2929</v>
      </c>
      <c r="H2539" s="72" t="s">
        <v>3763</v>
      </c>
      <c r="I2539" s="72"/>
      <c r="J2539" s="73" t="s">
        <v>2713</v>
      </c>
      <c r="K2539" s="18" t="s">
        <v>2909</v>
      </c>
      <c r="L2539" s="74">
        <v>70</v>
      </c>
      <c r="M2539" s="21"/>
      <c r="N2539" s="74">
        <f>L2539*(1+M2539/100)</f>
        <v>70</v>
      </c>
      <c r="O2539" s="145"/>
      <c r="P2539" s="22">
        <f>N2539*O2539</f>
        <v>0</v>
      </c>
      <c r="Q2539" s="75"/>
      <c r="R2539" s="76">
        <f>N2539*Q2539</f>
        <v>0</v>
      </c>
      <c r="S2539" s="75"/>
      <c r="T2539" s="76">
        <f>N2539*S2539</f>
        <v>0</v>
      </c>
      <c r="U2539" s="22">
        <v>21</v>
      </c>
      <c r="V2539" s="22">
        <f>P2539*(U2539/100)</f>
        <v>0</v>
      </c>
      <c r="W2539" s="22">
        <f>P2539+V2539</f>
        <v>0</v>
      </c>
      <c r="X2539" s="73"/>
      <c r="Y2539" s="72" t="s">
        <v>3136</v>
      </c>
      <c r="Z2539" s="72" t="s">
        <v>3079</v>
      </c>
      <c r="AA2539" s="143" t="s">
        <v>295</v>
      </c>
      <c r="AB2539" s="24" t="s">
        <v>294</v>
      </c>
    </row>
    <row r="2540" spans="6:28" s="71" customFormat="1" outlineLevel="4">
      <c r="F2540" s="17">
        <v>1150</v>
      </c>
      <c r="G2540" s="18" t="s">
        <v>2929</v>
      </c>
      <c r="H2540" s="72" t="s">
        <v>3764</v>
      </c>
      <c r="I2540" s="72"/>
      <c r="J2540" s="73" t="s">
        <v>2712</v>
      </c>
      <c r="K2540" s="18" t="s">
        <v>2909</v>
      </c>
      <c r="L2540" s="74">
        <v>100</v>
      </c>
      <c r="M2540" s="21"/>
      <c r="N2540" s="74">
        <f>L2540*(1+M2540/100)</f>
        <v>100</v>
      </c>
      <c r="O2540" s="145"/>
      <c r="P2540" s="22">
        <f>N2540*O2540</f>
        <v>0</v>
      </c>
      <c r="Q2540" s="75"/>
      <c r="R2540" s="76">
        <f>N2540*Q2540</f>
        <v>0</v>
      </c>
      <c r="S2540" s="75"/>
      <c r="T2540" s="76">
        <f>N2540*S2540</f>
        <v>0</v>
      </c>
      <c r="U2540" s="22">
        <v>21</v>
      </c>
      <c r="V2540" s="22">
        <f>P2540*(U2540/100)</f>
        <v>0</v>
      </c>
      <c r="W2540" s="22">
        <f>P2540+V2540</f>
        <v>0</v>
      </c>
      <c r="X2540" s="73"/>
      <c r="Y2540" s="72" t="s">
        <v>3136</v>
      </c>
      <c r="Z2540" s="72" t="s">
        <v>3079</v>
      </c>
      <c r="AA2540" s="143" t="s">
        <v>295</v>
      </c>
      <c r="AB2540" s="24" t="s">
        <v>294</v>
      </c>
    </row>
    <row r="2541" spans="6:28" s="120" customFormat="1" ht="12.75" customHeight="1" outlineLevel="4">
      <c r="F2541" s="121"/>
      <c r="G2541" s="122"/>
      <c r="H2541" s="122"/>
      <c r="I2541" s="122"/>
      <c r="J2541" s="123"/>
      <c r="K2541" s="122"/>
      <c r="L2541" s="124"/>
      <c r="M2541" s="125"/>
      <c r="N2541" s="124"/>
      <c r="O2541" s="125"/>
      <c r="P2541" s="126"/>
      <c r="Q2541" s="127"/>
      <c r="R2541" s="125"/>
      <c r="S2541" s="125"/>
      <c r="T2541" s="125"/>
      <c r="U2541" s="128" t="s">
        <v>2908</v>
      </c>
      <c r="V2541" s="125"/>
      <c r="W2541" s="125"/>
      <c r="X2541" s="125"/>
      <c r="Y2541" s="122"/>
      <c r="Z2541" s="122"/>
      <c r="AB2541" s="24" t="s">
        <v>294</v>
      </c>
    </row>
    <row r="2542" spans="6:28" s="62" customFormat="1" ht="16.5" customHeight="1" outlineLevel="3">
      <c r="F2542" s="63"/>
      <c r="G2542" s="6"/>
      <c r="H2542" s="64"/>
      <c r="I2542" s="64"/>
      <c r="J2542" s="64" t="s">
        <v>2325</v>
      </c>
      <c r="K2542" s="6"/>
      <c r="L2542" s="65"/>
      <c r="M2542" s="66"/>
      <c r="N2542" s="65"/>
      <c r="O2542" s="66"/>
      <c r="P2542" s="67">
        <f>SUBTOTAL(9,P2543:P2546)</f>
        <v>0</v>
      </c>
      <c r="Q2542" s="68"/>
      <c r="R2542" s="69">
        <f>SUBTOTAL(9,R2543:R2546)</f>
        <v>0</v>
      </c>
      <c r="S2542" s="66"/>
      <c r="T2542" s="69">
        <f>SUBTOTAL(9,T2543:T2546)</f>
        <v>0</v>
      </c>
      <c r="U2542" s="118" t="s">
        <v>2908</v>
      </c>
      <c r="V2542" s="67">
        <f>SUBTOTAL(9,V2543:V2546)</f>
        <v>0</v>
      </c>
      <c r="W2542" s="67">
        <f>SUBTOTAL(9,W2543:W2546)</f>
        <v>0</v>
      </c>
      <c r="X2542" s="70"/>
      <c r="Y2542" s="26"/>
      <c r="Z2542" s="26"/>
      <c r="AB2542" s="24" t="s">
        <v>294</v>
      </c>
    </row>
    <row r="2543" spans="6:28" s="71" customFormat="1" outlineLevel="4">
      <c r="F2543" s="17">
        <v>1151</v>
      </c>
      <c r="G2543" s="18" t="s">
        <v>2929</v>
      </c>
      <c r="H2543" s="72" t="s">
        <v>3827</v>
      </c>
      <c r="I2543" s="72"/>
      <c r="J2543" s="73" t="s">
        <v>2459</v>
      </c>
      <c r="K2543" s="18" t="s">
        <v>2934</v>
      </c>
      <c r="L2543" s="74">
        <v>1</v>
      </c>
      <c r="M2543" s="21"/>
      <c r="N2543" s="74">
        <f>L2543*(1+M2543/100)</f>
        <v>1</v>
      </c>
      <c r="O2543" s="145"/>
      <c r="P2543" s="22">
        <f>N2543*O2543</f>
        <v>0</v>
      </c>
      <c r="Q2543" s="75"/>
      <c r="R2543" s="76">
        <f>N2543*Q2543</f>
        <v>0</v>
      </c>
      <c r="S2543" s="75"/>
      <c r="T2543" s="76">
        <f>N2543*S2543</f>
        <v>0</v>
      </c>
      <c r="U2543" s="22">
        <v>21</v>
      </c>
      <c r="V2543" s="22">
        <f>P2543*(U2543/100)</f>
        <v>0</v>
      </c>
      <c r="W2543" s="22">
        <f>P2543+V2543</f>
        <v>0</v>
      </c>
      <c r="X2543" s="73"/>
      <c r="Y2543" s="72" t="s">
        <v>3136</v>
      </c>
      <c r="Z2543" s="72" t="s">
        <v>3079</v>
      </c>
      <c r="AA2543" s="143" t="s">
        <v>295</v>
      </c>
      <c r="AB2543" s="24" t="s">
        <v>294</v>
      </c>
    </row>
    <row r="2544" spans="6:28" s="71" customFormat="1" outlineLevel="4">
      <c r="F2544" s="17">
        <v>1152</v>
      </c>
      <c r="G2544" s="18" t="s">
        <v>2929</v>
      </c>
      <c r="H2544" s="72" t="s">
        <v>3959</v>
      </c>
      <c r="I2544" s="72"/>
      <c r="J2544" s="73" t="s">
        <v>2298</v>
      </c>
      <c r="K2544" s="18" t="s">
        <v>2934</v>
      </c>
      <c r="L2544" s="74">
        <v>1</v>
      </c>
      <c r="M2544" s="21">
        <v>0</v>
      </c>
      <c r="N2544" s="74">
        <f>L2544*(1+M2544/100)</f>
        <v>1</v>
      </c>
      <c r="O2544" s="145"/>
      <c r="P2544" s="22">
        <f>N2544*O2544</f>
        <v>0</v>
      </c>
      <c r="Q2544" s="75"/>
      <c r="R2544" s="76">
        <f>N2544*Q2544</f>
        <v>0</v>
      </c>
      <c r="S2544" s="75"/>
      <c r="T2544" s="76">
        <f>N2544*S2544</f>
        <v>0</v>
      </c>
      <c r="U2544" s="22">
        <v>21</v>
      </c>
      <c r="V2544" s="22">
        <f>P2544*(U2544/100)</f>
        <v>0</v>
      </c>
      <c r="W2544" s="22">
        <f>P2544+V2544</f>
        <v>0</v>
      </c>
      <c r="X2544" s="73"/>
      <c r="Y2544" s="72" t="s">
        <v>3136</v>
      </c>
      <c r="Z2544" s="72" t="s">
        <v>3079</v>
      </c>
      <c r="AA2544" s="143" t="s">
        <v>295</v>
      </c>
      <c r="AB2544" s="24" t="s">
        <v>294</v>
      </c>
    </row>
    <row r="2545" spans="6:28" s="71" customFormat="1" outlineLevel="4">
      <c r="F2545" s="17">
        <v>1153</v>
      </c>
      <c r="G2545" s="18" t="s">
        <v>2929</v>
      </c>
      <c r="H2545" s="72" t="s">
        <v>3960</v>
      </c>
      <c r="I2545" s="72"/>
      <c r="J2545" s="73" t="s">
        <v>2722</v>
      </c>
      <c r="K2545" s="18" t="s">
        <v>2934</v>
      </c>
      <c r="L2545" s="74">
        <v>1</v>
      </c>
      <c r="M2545" s="21">
        <v>0</v>
      </c>
      <c r="N2545" s="74">
        <f>L2545*(1+M2545/100)</f>
        <v>1</v>
      </c>
      <c r="O2545" s="145"/>
      <c r="P2545" s="22">
        <f>N2545*O2545</f>
        <v>0</v>
      </c>
      <c r="Q2545" s="75"/>
      <c r="R2545" s="76">
        <f>N2545*Q2545</f>
        <v>0</v>
      </c>
      <c r="S2545" s="75"/>
      <c r="T2545" s="76">
        <f>N2545*S2545</f>
        <v>0</v>
      </c>
      <c r="U2545" s="22">
        <v>21</v>
      </c>
      <c r="V2545" s="22">
        <f>P2545*(U2545/100)</f>
        <v>0</v>
      </c>
      <c r="W2545" s="22">
        <f>P2545+V2545</f>
        <v>0</v>
      </c>
      <c r="X2545" s="73"/>
      <c r="Y2545" s="72" t="s">
        <v>3136</v>
      </c>
      <c r="Z2545" s="72" t="s">
        <v>3079</v>
      </c>
      <c r="AA2545" s="143" t="s">
        <v>295</v>
      </c>
      <c r="AB2545" s="24" t="s">
        <v>294</v>
      </c>
    </row>
    <row r="2546" spans="6:28" s="120" customFormat="1" ht="12.75" customHeight="1" outlineLevel="4">
      <c r="F2546" s="121"/>
      <c r="G2546" s="122"/>
      <c r="H2546" s="122"/>
      <c r="I2546" s="122"/>
      <c r="J2546" s="123"/>
      <c r="K2546" s="122"/>
      <c r="L2546" s="124"/>
      <c r="M2546" s="125"/>
      <c r="N2546" s="124"/>
      <c r="O2546" s="125"/>
      <c r="P2546" s="126"/>
      <c r="Q2546" s="127"/>
      <c r="R2546" s="125"/>
      <c r="S2546" s="125"/>
      <c r="T2546" s="125"/>
      <c r="U2546" s="128" t="s">
        <v>2908</v>
      </c>
      <c r="V2546" s="125"/>
      <c r="W2546" s="125"/>
      <c r="X2546" s="125"/>
      <c r="Y2546" s="122"/>
      <c r="Z2546" s="122"/>
      <c r="AB2546" s="24" t="s">
        <v>294</v>
      </c>
    </row>
    <row r="2547" spans="6:28" s="62" customFormat="1" ht="16.5" customHeight="1" outlineLevel="3">
      <c r="F2547" s="63"/>
      <c r="G2547" s="6"/>
      <c r="H2547" s="64"/>
      <c r="I2547" s="64"/>
      <c r="J2547" s="64" t="s">
        <v>1604</v>
      </c>
      <c r="K2547" s="6"/>
      <c r="L2547" s="65"/>
      <c r="M2547" s="66"/>
      <c r="N2547" s="65"/>
      <c r="O2547" s="66"/>
      <c r="P2547" s="67">
        <f>SUBTOTAL(9,P2548:P2549)</f>
        <v>0</v>
      </c>
      <c r="Q2547" s="68"/>
      <c r="R2547" s="69">
        <f>SUBTOTAL(9,R2548:R2549)</f>
        <v>0</v>
      </c>
      <c r="S2547" s="66"/>
      <c r="T2547" s="69">
        <f>SUBTOTAL(9,T2548:T2549)</f>
        <v>0</v>
      </c>
      <c r="U2547" s="118" t="s">
        <v>2908</v>
      </c>
      <c r="V2547" s="67">
        <f>SUBTOTAL(9,V2548:V2549)</f>
        <v>0</v>
      </c>
      <c r="W2547" s="67">
        <f>SUBTOTAL(9,W2548:W2549)</f>
        <v>0</v>
      </c>
      <c r="X2547" s="70"/>
      <c r="Y2547" s="26"/>
      <c r="Z2547" s="26"/>
      <c r="AB2547" s="24" t="s">
        <v>294</v>
      </c>
    </row>
    <row r="2548" spans="6:28" s="71" customFormat="1" outlineLevel="4">
      <c r="F2548" s="17">
        <v>1154</v>
      </c>
      <c r="G2548" s="18" t="s">
        <v>2929</v>
      </c>
      <c r="H2548" s="72" t="s">
        <v>3893</v>
      </c>
      <c r="I2548" s="72"/>
      <c r="J2548" s="73" t="s">
        <v>2176</v>
      </c>
      <c r="K2548" s="18" t="s">
        <v>2934</v>
      </c>
      <c r="L2548" s="74">
        <v>2</v>
      </c>
      <c r="M2548" s="21">
        <v>0</v>
      </c>
      <c r="N2548" s="74">
        <f>L2548*(1+M2548/100)</f>
        <v>2</v>
      </c>
      <c r="O2548" s="145"/>
      <c r="P2548" s="22">
        <f>N2548*O2548</f>
        <v>0</v>
      </c>
      <c r="Q2548" s="75"/>
      <c r="R2548" s="76">
        <f>N2548*Q2548</f>
        <v>0</v>
      </c>
      <c r="S2548" s="75"/>
      <c r="T2548" s="76">
        <f>N2548*S2548</f>
        <v>0</v>
      </c>
      <c r="U2548" s="22">
        <v>21</v>
      </c>
      <c r="V2548" s="22">
        <f>P2548*(U2548/100)</f>
        <v>0</v>
      </c>
      <c r="W2548" s="22">
        <f>P2548+V2548</f>
        <v>0</v>
      </c>
      <c r="X2548" s="73"/>
      <c r="Y2548" s="72" t="s">
        <v>3136</v>
      </c>
      <c r="Z2548" s="72" t="s">
        <v>3079</v>
      </c>
      <c r="AA2548" s="143" t="s">
        <v>295</v>
      </c>
      <c r="AB2548" s="24" t="s">
        <v>294</v>
      </c>
    </row>
    <row r="2549" spans="6:28" s="120" customFormat="1" ht="12.75" customHeight="1" outlineLevel="4">
      <c r="F2549" s="121"/>
      <c r="G2549" s="122"/>
      <c r="H2549" s="122"/>
      <c r="I2549" s="122"/>
      <c r="J2549" s="123"/>
      <c r="K2549" s="122"/>
      <c r="L2549" s="124"/>
      <c r="M2549" s="125"/>
      <c r="N2549" s="124"/>
      <c r="O2549" s="125"/>
      <c r="P2549" s="126"/>
      <c r="Q2549" s="127"/>
      <c r="R2549" s="125"/>
      <c r="S2549" s="125"/>
      <c r="T2549" s="125"/>
      <c r="U2549" s="128" t="s">
        <v>2908</v>
      </c>
      <c r="V2549" s="125"/>
      <c r="W2549" s="125"/>
      <c r="X2549" s="125"/>
      <c r="Y2549" s="122"/>
      <c r="Z2549" s="122"/>
      <c r="AB2549" s="24" t="s">
        <v>294</v>
      </c>
    </row>
    <row r="2550" spans="6:28" s="62" customFormat="1" ht="16.5" customHeight="1" outlineLevel="3">
      <c r="F2550" s="63"/>
      <c r="G2550" s="6"/>
      <c r="H2550" s="64"/>
      <c r="I2550" s="64"/>
      <c r="J2550" s="64" t="s">
        <v>2882</v>
      </c>
      <c r="K2550" s="6"/>
      <c r="L2550" s="65"/>
      <c r="M2550" s="66"/>
      <c r="N2550" s="65"/>
      <c r="O2550" s="66"/>
      <c r="P2550" s="67">
        <f>SUBTOTAL(9,P2551:P2553)</f>
        <v>0</v>
      </c>
      <c r="Q2550" s="68"/>
      <c r="R2550" s="69">
        <f>SUBTOTAL(9,R2551:R2553)</f>
        <v>0</v>
      </c>
      <c r="S2550" s="66"/>
      <c r="T2550" s="69">
        <f>SUBTOTAL(9,T2551:T2553)</f>
        <v>0</v>
      </c>
      <c r="U2550" s="118" t="s">
        <v>2908</v>
      </c>
      <c r="V2550" s="67">
        <f>SUBTOTAL(9,V2551:V2553)</f>
        <v>0</v>
      </c>
      <c r="W2550" s="67">
        <f>SUBTOTAL(9,W2551:W2553)</f>
        <v>0</v>
      </c>
      <c r="X2550" s="70"/>
      <c r="Y2550" s="26"/>
      <c r="Z2550" s="26"/>
      <c r="AB2550" s="24" t="s">
        <v>294</v>
      </c>
    </row>
    <row r="2551" spans="6:28" s="71" customFormat="1" outlineLevel="4">
      <c r="F2551" s="17">
        <v>1155</v>
      </c>
      <c r="G2551" s="18" t="s">
        <v>2929</v>
      </c>
      <c r="H2551" s="72" t="s">
        <v>3923</v>
      </c>
      <c r="I2551" s="72"/>
      <c r="J2551" s="73" t="s">
        <v>2309</v>
      </c>
      <c r="K2551" s="18" t="s">
        <v>2934</v>
      </c>
      <c r="L2551" s="74">
        <v>4</v>
      </c>
      <c r="M2551" s="21"/>
      <c r="N2551" s="74">
        <f>L2551*(1+M2551/100)</f>
        <v>4</v>
      </c>
      <c r="O2551" s="145"/>
      <c r="P2551" s="22">
        <f>N2551*O2551</f>
        <v>0</v>
      </c>
      <c r="Q2551" s="75"/>
      <c r="R2551" s="76">
        <f>N2551*Q2551</f>
        <v>0</v>
      </c>
      <c r="S2551" s="75"/>
      <c r="T2551" s="76">
        <f>N2551*S2551</f>
        <v>0</v>
      </c>
      <c r="U2551" s="22">
        <v>21</v>
      </c>
      <c r="V2551" s="22">
        <f>P2551*(U2551/100)</f>
        <v>0</v>
      </c>
      <c r="W2551" s="22">
        <f>P2551+V2551</f>
        <v>0</v>
      </c>
      <c r="X2551" s="73"/>
      <c r="Y2551" s="72" t="s">
        <v>3136</v>
      </c>
      <c r="Z2551" s="72" t="s">
        <v>3079</v>
      </c>
      <c r="AA2551" s="143" t="s">
        <v>295</v>
      </c>
      <c r="AB2551" s="24" t="s">
        <v>294</v>
      </c>
    </row>
    <row r="2552" spans="6:28" s="71" customFormat="1" outlineLevel="4">
      <c r="F2552" s="17">
        <v>1156</v>
      </c>
      <c r="G2552" s="18" t="s">
        <v>2929</v>
      </c>
      <c r="H2552" s="72" t="s">
        <v>3961</v>
      </c>
      <c r="I2552" s="72"/>
      <c r="J2552" s="73" t="s">
        <v>1225</v>
      </c>
      <c r="K2552" s="18" t="s">
        <v>2934</v>
      </c>
      <c r="L2552" s="74">
        <v>2</v>
      </c>
      <c r="M2552" s="21">
        <v>0</v>
      </c>
      <c r="N2552" s="74">
        <f>L2552*(1+M2552/100)</f>
        <v>2</v>
      </c>
      <c r="O2552" s="145"/>
      <c r="P2552" s="22">
        <f>N2552*O2552</f>
        <v>0</v>
      </c>
      <c r="Q2552" s="75"/>
      <c r="R2552" s="76">
        <f>N2552*Q2552</f>
        <v>0</v>
      </c>
      <c r="S2552" s="75"/>
      <c r="T2552" s="76">
        <f>N2552*S2552</f>
        <v>0</v>
      </c>
      <c r="U2552" s="22">
        <v>21</v>
      </c>
      <c r="V2552" s="22">
        <f>P2552*(U2552/100)</f>
        <v>0</v>
      </c>
      <c r="W2552" s="22">
        <f>P2552+V2552</f>
        <v>0</v>
      </c>
      <c r="X2552" s="73"/>
      <c r="Y2552" s="72" t="s">
        <v>3136</v>
      </c>
      <c r="Z2552" s="72" t="s">
        <v>3079</v>
      </c>
      <c r="AA2552" s="143" t="s">
        <v>295</v>
      </c>
      <c r="AB2552" s="24" t="s">
        <v>294</v>
      </c>
    </row>
    <row r="2553" spans="6:28" s="120" customFormat="1" ht="12.75" customHeight="1" outlineLevel="4">
      <c r="F2553" s="121"/>
      <c r="G2553" s="122"/>
      <c r="H2553" s="122"/>
      <c r="I2553" s="122"/>
      <c r="J2553" s="123"/>
      <c r="K2553" s="122"/>
      <c r="L2553" s="124"/>
      <c r="M2553" s="125"/>
      <c r="N2553" s="124"/>
      <c r="O2553" s="125"/>
      <c r="P2553" s="126"/>
      <c r="Q2553" s="127"/>
      <c r="R2553" s="125"/>
      <c r="S2553" s="125"/>
      <c r="T2553" s="125"/>
      <c r="U2553" s="128" t="s">
        <v>2908</v>
      </c>
      <c r="V2553" s="125"/>
      <c r="W2553" s="125"/>
      <c r="X2553" s="125"/>
      <c r="Y2553" s="122"/>
      <c r="Z2553" s="122"/>
      <c r="AB2553" s="24" t="s">
        <v>294</v>
      </c>
    </row>
    <row r="2554" spans="6:28" s="62" customFormat="1" ht="16.5" customHeight="1" outlineLevel="3">
      <c r="F2554" s="63"/>
      <c r="G2554" s="6"/>
      <c r="H2554" s="64"/>
      <c r="I2554" s="64"/>
      <c r="J2554" s="64" t="s">
        <v>1957</v>
      </c>
      <c r="K2554" s="6"/>
      <c r="L2554" s="65"/>
      <c r="M2554" s="66"/>
      <c r="N2554" s="65"/>
      <c r="O2554" s="66"/>
      <c r="P2554" s="67">
        <f>SUBTOTAL(9,P2555:P2556)</f>
        <v>0</v>
      </c>
      <c r="Q2554" s="68"/>
      <c r="R2554" s="69">
        <f>SUBTOTAL(9,R2555:R2556)</f>
        <v>0</v>
      </c>
      <c r="S2554" s="66"/>
      <c r="T2554" s="69">
        <f>SUBTOTAL(9,T2555:T2556)</f>
        <v>0</v>
      </c>
      <c r="U2554" s="118" t="s">
        <v>2908</v>
      </c>
      <c r="V2554" s="67">
        <f>SUBTOTAL(9,V2555:V2556)</f>
        <v>0</v>
      </c>
      <c r="W2554" s="67">
        <f>SUBTOTAL(9,W2555:W2556)</f>
        <v>0</v>
      </c>
      <c r="X2554" s="70"/>
      <c r="Y2554" s="26"/>
      <c r="Z2554" s="26"/>
      <c r="AB2554" s="24" t="s">
        <v>294</v>
      </c>
    </row>
    <row r="2555" spans="6:28" s="71" customFormat="1" outlineLevel="4">
      <c r="F2555" s="17">
        <v>1157</v>
      </c>
      <c r="G2555" s="18" t="s">
        <v>2929</v>
      </c>
      <c r="H2555" s="72" t="s">
        <v>3952</v>
      </c>
      <c r="I2555" s="72"/>
      <c r="J2555" s="73" t="s">
        <v>1352</v>
      </c>
      <c r="K2555" s="18" t="s">
        <v>2932</v>
      </c>
      <c r="L2555" s="74">
        <v>20</v>
      </c>
      <c r="M2555" s="21"/>
      <c r="N2555" s="74">
        <f>L2555*(1+M2555/100)</f>
        <v>20</v>
      </c>
      <c r="O2555" s="145"/>
      <c r="P2555" s="22">
        <f>N2555*O2555</f>
        <v>0</v>
      </c>
      <c r="Q2555" s="75"/>
      <c r="R2555" s="76">
        <f>N2555*Q2555</f>
        <v>0</v>
      </c>
      <c r="S2555" s="75"/>
      <c r="T2555" s="76">
        <f>N2555*S2555</f>
        <v>0</v>
      </c>
      <c r="U2555" s="22">
        <v>21</v>
      </c>
      <c r="V2555" s="22">
        <f>P2555*(U2555/100)</f>
        <v>0</v>
      </c>
      <c r="W2555" s="22">
        <f>P2555+V2555</f>
        <v>0</v>
      </c>
      <c r="X2555" s="73"/>
      <c r="Y2555" s="72" t="s">
        <v>3136</v>
      </c>
      <c r="Z2555" s="72" t="s">
        <v>3079</v>
      </c>
      <c r="AA2555" s="143" t="s">
        <v>295</v>
      </c>
      <c r="AB2555" s="24" t="s">
        <v>294</v>
      </c>
    </row>
    <row r="2556" spans="6:28" s="120" customFormat="1" ht="12.75" customHeight="1" outlineLevel="4">
      <c r="F2556" s="121"/>
      <c r="G2556" s="122"/>
      <c r="H2556" s="122"/>
      <c r="I2556" s="122"/>
      <c r="J2556" s="123"/>
      <c r="K2556" s="122"/>
      <c r="L2556" s="124"/>
      <c r="M2556" s="125"/>
      <c r="N2556" s="124"/>
      <c r="O2556" s="125"/>
      <c r="P2556" s="126"/>
      <c r="Q2556" s="127"/>
      <c r="R2556" s="125"/>
      <c r="S2556" s="125"/>
      <c r="T2556" s="125"/>
      <c r="U2556" s="128" t="s">
        <v>2908</v>
      </c>
      <c r="V2556" s="125"/>
      <c r="W2556" s="125"/>
      <c r="X2556" s="125"/>
      <c r="Y2556" s="122"/>
      <c r="Z2556" s="122"/>
      <c r="AB2556" s="24" t="s">
        <v>294</v>
      </c>
    </row>
    <row r="2557" spans="6:28" s="120" customFormat="1" ht="12.75" customHeight="1" outlineLevel="3">
      <c r="F2557" s="121"/>
      <c r="G2557" s="122"/>
      <c r="H2557" s="122"/>
      <c r="I2557" s="122"/>
      <c r="J2557" s="123"/>
      <c r="K2557" s="122"/>
      <c r="L2557" s="124"/>
      <c r="M2557" s="125"/>
      <c r="N2557" s="124"/>
      <c r="O2557" s="125"/>
      <c r="P2557" s="126"/>
      <c r="Q2557" s="127"/>
      <c r="R2557" s="125"/>
      <c r="S2557" s="125"/>
      <c r="T2557" s="125"/>
      <c r="U2557" s="128" t="s">
        <v>2908</v>
      </c>
      <c r="V2557" s="125"/>
      <c r="W2557" s="125"/>
      <c r="X2557" s="125"/>
      <c r="Y2557" s="122"/>
      <c r="Z2557" s="122"/>
      <c r="AB2557" s="24" t="s">
        <v>294</v>
      </c>
    </row>
    <row r="2558" spans="6:28" s="51" customFormat="1" ht="18.75" customHeight="1" outlineLevel="2">
      <c r="F2558" s="52"/>
      <c r="G2558" s="53"/>
      <c r="H2558" s="54"/>
      <c r="I2558" s="54"/>
      <c r="J2558" s="54" t="s">
        <v>4461</v>
      </c>
      <c r="K2558" s="53"/>
      <c r="L2558" s="55"/>
      <c r="M2558" s="56"/>
      <c r="N2558" s="55"/>
      <c r="O2558" s="56"/>
      <c r="P2558" s="57">
        <f>SUBTOTAL(9,P2559:P2569)</f>
        <v>0</v>
      </c>
      <c r="Q2558" s="58"/>
      <c r="R2558" s="59">
        <f>SUBTOTAL(9,R2559:R2569)</f>
        <v>0</v>
      </c>
      <c r="S2558" s="56"/>
      <c r="T2558" s="59">
        <f>SUBTOTAL(9,T2559:T2569)</f>
        <v>0</v>
      </c>
      <c r="U2558" s="117" t="s">
        <v>2908</v>
      </c>
      <c r="V2558" s="57">
        <f>SUBTOTAL(9,V2559:V2569)</f>
        <v>0</v>
      </c>
      <c r="W2558" s="57">
        <f>SUBTOTAL(9,W2559:W2569)</f>
        <v>0</v>
      </c>
      <c r="X2558" s="60"/>
      <c r="Y2558" s="61"/>
      <c r="Z2558" s="61"/>
      <c r="AB2558" s="24" t="s">
        <v>294</v>
      </c>
    </row>
    <row r="2559" spans="6:28" s="62" customFormat="1" ht="16.5" customHeight="1" outlineLevel="3">
      <c r="F2559" s="63"/>
      <c r="G2559" s="6"/>
      <c r="H2559" s="64"/>
      <c r="I2559" s="64"/>
      <c r="J2559" s="64" t="s">
        <v>2013</v>
      </c>
      <c r="K2559" s="6"/>
      <c r="L2559" s="65"/>
      <c r="M2559" s="66"/>
      <c r="N2559" s="65"/>
      <c r="O2559" s="66"/>
      <c r="P2559" s="67">
        <f>SUBTOTAL(9,P2560:P2562)</f>
        <v>0</v>
      </c>
      <c r="Q2559" s="68"/>
      <c r="R2559" s="69">
        <f>SUBTOTAL(9,R2560:R2562)</f>
        <v>0</v>
      </c>
      <c r="S2559" s="66"/>
      <c r="T2559" s="69">
        <f>SUBTOTAL(9,T2560:T2562)</f>
        <v>0</v>
      </c>
      <c r="U2559" s="118" t="s">
        <v>2908</v>
      </c>
      <c r="V2559" s="67">
        <f>SUBTOTAL(9,V2560:V2562)</f>
        <v>0</v>
      </c>
      <c r="W2559" s="67">
        <f>SUBTOTAL(9,W2560:W2562)</f>
        <v>0</v>
      </c>
      <c r="X2559" s="70"/>
      <c r="Y2559" s="26"/>
      <c r="Z2559" s="26"/>
      <c r="AB2559" s="24" t="s">
        <v>294</v>
      </c>
    </row>
    <row r="2560" spans="6:28" s="71" customFormat="1" ht="24" outlineLevel="4">
      <c r="F2560" s="17">
        <v>1158</v>
      </c>
      <c r="G2560" s="18" t="s">
        <v>2929</v>
      </c>
      <c r="H2560" s="72" t="s">
        <v>3684</v>
      </c>
      <c r="I2560" s="72"/>
      <c r="J2560" s="73" t="s">
        <v>603</v>
      </c>
      <c r="K2560" s="18" t="s">
        <v>3000</v>
      </c>
      <c r="L2560" s="74">
        <v>1</v>
      </c>
      <c r="M2560" s="21">
        <v>0</v>
      </c>
      <c r="N2560" s="74">
        <f>L2560*(1+M2560/100)</f>
        <v>1</v>
      </c>
      <c r="O2560" s="145"/>
      <c r="P2560" s="22">
        <f>N2560*O2560</f>
        <v>0</v>
      </c>
      <c r="Q2560" s="75"/>
      <c r="R2560" s="76">
        <f>N2560*Q2560</f>
        <v>0</v>
      </c>
      <c r="S2560" s="75"/>
      <c r="T2560" s="76">
        <f>N2560*S2560</f>
        <v>0</v>
      </c>
      <c r="U2560" s="22">
        <v>21</v>
      </c>
      <c r="V2560" s="22">
        <f>P2560*(U2560/100)</f>
        <v>0</v>
      </c>
      <c r="W2560" s="22">
        <f>P2560+V2560</f>
        <v>0</v>
      </c>
      <c r="X2560" s="73"/>
      <c r="Y2560" s="72" t="s">
        <v>3136</v>
      </c>
      <c r="Z2560" s="72" t="s">
        <v>2974</v>
      </c>
      <c r="AA2560" s="143" t="s">
        <v>295</v>
      </c>
      <c r="AB2560" s="24" t="s">
        <v>294</v>
      </c>
    </row>
    <row r="2561" spans="6:28" s="71" customFormat="1" ht="24" outlineLevel="4">
      <c r="F2561" s="17">
        <v>1159</v>
      </c>
      <c r="G2561" s="18" t="s">
        <v>2929</v>
      </c>
      <c r="H2561" s="72" t="s">
        <v>3685</v>
      </c>
      <c r="I2561" s="72"/>
      <c r="J2561" s="73" t="s">
        <v>603</v>
      </c>
      <c r="K2561" s="18" t="s">
        <v>3000</v>
      </c>
      <c r="L2561" s="74">
        <v>1</v>
      </c>
      <c r="M2561" s="21">
        <v>0</v>
      </c>
      <c r="N2561" s="74">
        <f>L2561*(1+M2561/100)</f>
        <v>1</v>
      </c>
      <c r="O2561" s="145"/>
      <c r="P2561" s="22">
        <f>N2561*O2561</f>
        <v>0</v>
      </c>
      <c r="Q2561" s="75"/>
      <c r="R2561" s="76">
        <f>N2561*Q2561</f>
        <v>0</v>
      </c>
      <c r="S2561" s="75"/>
      <c r="T2561" s="76">
        <f>N2561*S2561</f>
        <v>0</v>
      </c>
      <c r="U2561" s="22">
        <v>21</v>
      </c>
      <c r="V2561" s="22">
        <f>P2561*(U2561/100)</f>
        <v>0</v>
      </c>
      <c r="W2561" s="22">
        <f>P2561+V2561</f>
        <v>0</v>
      </c>
      <c r="X2561" s="73"/>
      <c r="Y2561" s="72" t="s">
        <v>3136</v>
      </c>
      <c r="Z2561" s="72" t="s">
        <v>2974</v>
      </c>
      <c r="AA2561" s="143" t="s">
        <v>295</v>
      </c>
      <c r="AB2561" s="24" t="s">
        <v>294</v>
      </c>
    </row>
    <row r="2562" spans="6:28" s="120" customFormat="1" ht="12.75" customHeight="1" outlineLevel="4">
      <c r="F2562" s="121"/>
      <c r="G2562" s="122"/>
      <c r="H2562" s="122"/>
      <c r="I2562" s="122"/>
      <c r="J2562" s="123"/>
      <c r="K2562" s="122"/>
      <c r="L2562" s="124"/>
      <c r="M2562" s="125"/>
      <c r="N2562" s="124"/>
      <c r="O2562" s="125"/>
      <c r="P2562" s="126"/>
      <c r="Q2562" s="127"/>
      <c r="R2562" s="125"/>
      <c r="S2562" s="125"/>
      <c r="T2562" s="125"/>
      <c r="U2562" s="128" t="s">
        <v>2908</v>
      </c>
      <c r="V2562" s="125"/>
      <c r="W2562" s="125"/>
      <c r="X2562" s="125"/>
      <c r="Y2562" s="122"/>
      <c r="Z2562" s="122"/>
      <c r="AB2562" s="24" t="s">
        <v>294</v>
      </c>
    </row>
    <row r="2563" spans="6:28" s="62" customFormat="1" ht="16.5" customHeight="1" outlineLevel="3">
      <c r="F2563" s="63"/>
      <c r="G2563" s="6"/>
      <c r="H2563" s="64"/>
      <c r="I2563" s="64"/>
      <c r="J2563" s="64" t="s">
        <v>2854</v>
      </c>
      <c r="K2563" s="6"/>
      <c r="L2563" s="65"/>
      <c r="M2563" s="66"/>
      <c r="N2563" s="65"/>
      <c r="O2563" s="66"/>
      <c r="P2563" s="67">
        <f>SUBTOTAL(9,P2564:P2565)</f>
        <v>0</v>
      </c>
      <c r="Q2563" s="68"/>
      <c r="R2563" s="69">
        <f>SUBTOTAL(9,R2564:R2565)</f>
        <v>0</v>
      </c>
      <c r="S2563" s="66"/>
      <c r="T2563" s="69">
        <f>SUBTOTAL(9,T2564:T2565)</f>
        <v>0</v>
      </c>
      <c r="U2563" s="118" t="s">
        <v>2908</v>
      </c>
      <c r="V2563" s="67">
        <f>SUBTOTAL(9,V2564:V2565)</f>
        <v>0</v>
      </c>
      <c r="W2563" s="67">
        <f>SUBTOTAL(9,W2564:W2565)</f>
        <v>0</v>
      </c>
      <c r="X2563" s="70"/>
      <c r="Y2563" s="26"/>
      <c r="Z2563" s="26"/>
      <c r="AB2563" s="24" t="s">
        <v>294</v>
      </c>
    </row>
    <row r="2564" spans="6:28" s="71" customFormat="1" ht="24" outlineLevel="4">
      <c r="F2564" s="17">
        <v>1160</v>
      </c>
      <c r="G2564" s="18" t="s">
        <v>2929</v>
      </c>
      <c r="H2564" s="72" t="s">
        <v>3689</v>
      </c>
      <c r="I2564" s="72"/>
      <c r="J2564" s="73" t="s">
        <v>601</v>
      </c>
      <c r="K2564" s="18" t="s">
        <v>3000</v>
      </c>
      <c r="L2564" s="74">
        <v>1</v>
      </c>
      <c r="M2564" s="21">
        <v>0</v>
      </c>
      <c r="N2564" s="74">
        <f>L2564*(1+M2564/100)</f>
        <v>1</v>
      </c>
      <c r="O2564" s="145"/>
      <c r="P2564" s="22">
        <f>N2564*O2564</f>
        <v>0</v>
      </c>
      <c r="Q2564" s="75"/>
      <c r="R2564" s="76">
        <f>N2564*Q2564</f>
        <v>0</v>
      </c>
      <c r="S2564" s="75"/>
      <c r="T2564" s="76">
        <f>N2564*S2564</f>
        <v>0</v>
      </c>
      <c r="U2564" s="22">
        <v>21</v>
      </c>
      <c r="V2564" s="22">
        <f>P2564*(U2564/100)</f>
        <v>0</v>
      </c>
      <c r="W2564" s="22">
        <f>P2564+V2564</f>
        <v>0</v>
      </c>
      <c r="X2564" s="73"/>
      <c r="Y2564" s="72" t="s">
        <v>3136</v>
      </c>
      <c r="Z2564" s="72" t="s">
        <v>2974</v>
      </c>
      <c r="AA2564" s="143" t="s">
        <v>295</v>
      </c>
      <c r="AB2564" s="24" t="s">
        <v>294</v>
      </c>
    </row>
    <row r="2565" spans="6:28" s="120" customFormat="1" ht="12.75" customHeight="1" outlineLevel="4">
      <c r="F2565" s="121"/>
      <c r="G2565" s="122"/>
      <c r="H2565" s="122"/>
      <c r="I2565" s="122"/>
      <c r="J2565" s="123"/>
      <c r="K2565" s="122"/>
      <c r="L2565" s="124"/>
      <c r="M2565" s="125"/>
      <c r="N2565" s="124"/>
      <c r="O2565" s="125"/>
      <c r="P2565" s="126"/>
      <c r="Q2565" s="127"/>
      <c r="R2565" s="125"/>
      <c r="S2565" s="125"/>
      <c r="T2565" s="125"/>
      <c r="U2565" s="128" t="s">
        <v>2908</v>
      </c>
      <c r="V2565" s="125"/>
      <c r="W2565" s="125"/>
      <c r="X2565" s="125"/>
      <c r="Y2565" s="122"/>
      <c r="Z2565" s="122"/>
      <c r="AB2565" s="24" t="s">
        <v>294</v>
      </c>
    </row>
    <row r="2566" spans="6:28" s="62" customFormat="1" ht="16.5" customHeight="1" outlineLevel="3">
      <c r="F2566" s="63"/>
      <c r="G2566" s="6"/>
      <c r="H2566" s="64"/>
      <c r="I2566" s="64"/>
      <c r="J2566" s="64" t="s">
        <v>2612</v>
      </c>
      <c r="K2566" s="6"/>
      <c r="L2566" s="65"/>
      <c r="M2566" s="66"/>
      <c r="N2566" s="65"/>
      <c r="O2566" s="66"/>
      <c r="P2566" s="67">
        <f>SUBTOTAL(9,P2567:P2568)</f>
        <v>0</v>
      </c>
      <c r="Q2566" s="68"/>
      <c r="R2566" s="69">
        <f>SUBTOTAL(9,R2567:R2568)</f>
        <v>0</v>
      </c>
      <c r="S2566" s="66"/>
      <c r="T2566" s="69">
        <f>SUBTOTAL(9,T2567:T2568)</f>
        <v>0</v>
      </c>
      <c r="U2566" s="118" t="s">
        <v>2908</v>
      </c>
      <c r="V2566" s="67">
        <f>SUBTOTAL(9,V2567:V2568)</f>
        <v>0</v>
      </c>
      <c r="W2566" s="67">
        <f>SUBTOTAL(9,W2567:W2568)</f>
        <v>0</v>
      </c>
      <c r="X2566" s="70"/>
      <c r="Y2566" s="26"/>
      <c r="Z2566" s="26"/>
      <c r="AB2566" s="24" t="s">
        <v>294</v>
      </c>
    </row>
    <row r="2567" spans="6:28" s="71" customFormat="1" ht="24" outlineLevel="4">
      <c r="F2567" s="17">
        <v>1161</v>
      </c>
      <c r="G2567" s="18" t="s">
        <v>2929</v>
      </c>
      <c r="H2567" s="72" t="s">
        <v>3688</v>
      </c>
      <c r="I2567" s="72"/>
      <c r="J2567" s="73" t="s">
        <v>763</v>
      </c>
      <c r="K2567" s="18" t="s">
        <v>3000</v>
      </c>
      <c r="L2567" s="74">
        <v>1</v>
      </c>
      <c r="M2567" s="21">
        <v>0</v>
      </c>
      <c r="N2567" s="74">
        <f>L2567*(1+M2567/100)</f>
        <v>1</v>
      </c>
      <c r="O2567" s="145"/>
      <c r="P2567" s="22">
        <f>N2567*O2567</f>
        <v>0</v>
      </c>
      <c r="Q2567" s="75"/>
      <c r="R2567" s="76">
        <f>N2567*Q2567</f>
        <v>0</v>
      </c>
      <c r="S2567" s="75"/>
      <c r="T2567" s="76">
        <f>N2567*S2567</f>
        <v>0</v>
      </c>
      <c r="U2567" s="22">
        <v>21</v>
      </c>
      <c r="V2567" s="22">
        <f>P2567*(U2567/100)</f>
        <v>0</v>
      </c>
      <c r="W2567" s="22">
        <f>P2567+V2567</f>
        <v>0</v>
      </c>
      <c r="X2567" s="73"/>
      <c r="Y2567" s="72" t="s">
        <v>3136</v>
      </c>
      <c r="Z2567" s="72" t="s">
        <v>2974</v>
      </c>
      <c r="AA2567" s="143" t="s">
        <v>295</v>
      </c>
      <c r="AB2567" s="24" t="s">
        <v>294</v>
      </c>
    </row>
    <row r="2568" spans="6:28" s="120" customFormat="1" ht="12.75" customHeight="1" outlineLevel="4">
      <c r="F2568" s="121"/>
      <c r="G2568" s="122"/>
      <c r="H2568" s="122"/>
      <c r="I2568" s="122"/>
      <c r="J2568" s="123"/>
      <c r="K2568" s="122"/>
      <c r="L2568" s="124"/>
      <c r="M2568" s="125"/>
      <c r="N2568" s="124"/>
      <c r="O2568" s="125"/>
      <c r="P2568" s="126"/>
      <c r="Q2568" s="127"/>
      <c r="R2568" s="125"/>
      <c r="S2568" s="125"/>
      <c r="T2568" s="125"/>
      <c r="U2568" s="128" t="s">
        <v>2908</v>
      </c>
      <c r="V2568" s="125"/>
      <c r="W2568" s="125"/>
      <c r="X2568" s="125"/>
      <c r="Y2568" s="122"/>
      <c r="Z2568" s="122"/>
      <c r="AB2568" s="24" t="s">
        <v>294</v>
      </c>
    </row>
    <row r="2569" spans="6:28" s="120" customFormat="1" ht="12.75" customHeight="1" outlineLevel="3">
      <c r="F2569" s="121"/>
      <c r="G2569" s="122"/>
      <c r="H2569" s="122"/>
      <c r="I2569" s="122"/>
      <c r="J2569" s="123"/>
      <c r="K2569" s="122"/>
      <c r="L2569" s="124"/>
      <c r="M2569" s="125"/>
      <c r="N2569" s="124"/>
      <c r="O2569" s="125"/>
      <c r="P2569" s="126"/>
      <c r="Q2569" s="127"/>
      <c r="R2569" s="125"/>
      <c r="S2569" s="125"/>
      <c r="T2569" s="125"/>
      <c r="U2569" s="128" t="s">
        <v>2908</v>
      </c>
      <c r="V2569" s="125"/>
      <c r="W2569" s="125"/>
      <c r="X2569" s="125"/>
      <c r="Y2569" s="122"/>
      <c r="Z2569" s="122"/>
      <c r="AB2569" s="24" t="s">
        <v>294</v>
      </c>
    </row>
    <row r="2570" spans="6:28" s="51" customFormat="1" ht="18.75" customHeight="1" outlineLevel="2">
      <c r="F2570" s="52"/>
      <c r="G2570" s="53"/>
      <c r="H2570" s="54"/>
      <c r="I2570" s="54"/>
      <c r="J2570" s="54" t="s">
        <v>1865</v>
      </c>
      <c r="K2570" s="53"/>
      <c r="L2570" s="55"/>
      <c r="M2570" s="56"/>
      <c r="N2570" s="55"/>
      <c r="O2570" s="56"/>
      <c r="P2570" s="57">
        <f>SUBTOTAL(9,P2571:P2624)</f>
        <v>0</v>
      </c>
      <c r="Q2570" s="58"/>
      <c r="R2570" s="59">
        <f>SUBTOTAL(9,R2571:R2624)</f>
        <v>0.57350390000000007</v>
      </c>
      <c r="S2570" s="56"/>
      <c r="T2570" s="59">
        <f>SUBTOTAL(9,T2571:T2624)</f>
        <v>0.38471999999999995</v>
      </c>
      <c r="U2570" s="117" t="s">
        <v>2908</v>
      </c>
      <c r="V2570" s="57">
        <f>SUBTOTAL(9,V2571:V2624)</f>
        <v>0</v>
      </c>
      <c r="W2570" s="57">
        <f>SUBTOTAL(9,W2571:W2624)</f>
        <v>0</v>
      </c>
      <c r="X2570" s="60"/>
      <c r="Y2570" s="61"/>
      <c r="Z2570" s="61"/>
      <c r="AB2570" s="24" t="s">
        <v>294</v>
      </c>
    </row>
    <row r="2571" spans="6:28" s="62" customFormat="1" ht="16.5" customHeight="1" outlineLevel="3">
      <c r="F2571" s="63"/>
      <c r="G2571" s="6"/>
      <c r="H2571" s="64"/>
      <c r="I2571" s="64"/>
      <c r="J2571" s="64" t="s">
        <v>1173</v>
      </c>
      <c r="K2571" s="6"/>
      <c r="L2571" s="65"/>
      <c r="M2571" s="66"/>
      <c r="N2571" s="65"/>
      <c r="O2571" s="66"/>
      <c r="P2571" s="67">
        <f>SUBTOTAL(9,P2572:P2576)</f>
        <v>0</v>
      </c>
      <c r="Q2571" s="68"/>
      <c r="R2571" s="69">
        <f>SUBTOTAL(9,R2572:R2576)</f>
        <v>8.6182000000000012E-3</v>
      </c>
      <c r="S2571" s="66"/>
      <c r="T2571" s="69">
        <f>SUBTOTAL(9,T2572:T2576)</f>
        <v>0</v>
      </c>
      <c r="U2571" s="118" t="s">
        <v>2908</v>
      </c>
      <c r="V2571" s="67">
        <f>SUBTOTAL(9,V2572:V2576)</f>
        <v>0</v>
      </c>
      <c r="W2571" s="67">
        <f>SUBTOTAL(9,W2572:W2576)</f>
        <v>0</v>
      </c>
      <c r="X2571" s="70"/>
      <c r="Y2571" s="26"/>
      <c r="Z2571" s="26"/>
      <c r="AB2571" s="24" t="s">
        <v>294</v>
      </c>
    </row>
    <row r="2572" spans="6:28" s="71" customFormat="1" outlineLevel="4">
      <c r="F2572" s="17">
        <v>1162</v>
      </c>
      <c r="G2572" s="18" t="s">
        <v>2929</v>
      </c>
      <c r="H2572" s="72" t="s">
        <v>4395</v>
      </c>
      <c r="I2572" s="72"/>
      <c r="J2572" s="73" t="s">
        <v>1649</v>
      </c>
      <c r="K2572" s="18" t="s">
        <v>2935</v>
      </c>
      <c r="L2572" s="74">
        <v>21.02</v>
      </c>
      <c r="M2572" s="21"/>
      <c r="N2572" s="74">
        <f>L2572*(1+M2572/100)</f>
        <v>21.02</v>
      </c>
      <c r="O2572" s="145"/>
      <c r="P2572" s="22">
        <f>N2572*O2572</f>
        <v>0</v>
      </c>
      <c r="Q2572" s="75"/>
      <c r="R2572" s="76">
        <f>N2572*Q2572</f>
        <v>0</v>
      </c>
      <c r="S2572" s="75"/>
      <c r="T2572" s="76">
        <f>N2572*S2572</f>
        <v>0</v>
      </c>
      <c r="U2572" s="22">
        <v>21</v>
      </c>
      <c r="V2572" s="22">
        <f>P2572*(U2572/100)</f>
        <v>0</v>
      </c>
      <c r="W2572" s="22">
        <f>P2572+V2572</f>
        <v>0</v>
      </c>
      <c r="X2572" s="73"/>
      <c r="Y2572" s="72" t="s">
        <v>3136</v>
      </c>
      <c r="Z2572" s="72" t="s">
        <v>3130</v>
      </c>
      <c r="AA2572" s="143" t="s">
        <v>296</v>
      </c>
      <c r="AB2572" s="24" t="s">
        <v>294</v>
      </c>
    </row>
    <row r="2573" spans="6:28" s="77" customFormat="1" outlineLevel="5">
      <c r="F2573" s="78"/>
      <c r="G2573" s="79"/>
      <c r="H2573" s="79"/>
      <c r="I2573" s="79"/>
      <c r="J2573" s="80" t="s">
        <v>3111</v>
      </c>
      <c r="K2573" s="79"/>
      <c r="L2573" s="81">
        <v>21.02</v>
      </c>
      <c r="M2573" s="82"/>
      <c r="N2573" s="83"/>
      <c r="O2573" s="82"/>
      <c r="P2573" s="84"/>
      <c r="Q2573" s="85"/>
      <c r="R2573" s="82"/>
      <c r="S2573" s="82"/>
      <c r="T2573" s="82"/>
      <c r="U2573" s="119" t="s">
        <v>2908</v>
      </c>
      <c r="V2573" s="82"/>
      <c r="W2573" s="82"/>
      <c r="X2573" s="80"/>
      <c r="Y2573" s="79"/>
      <c r="Z2573" s="79"/>
      <c r="AB2573" s="24" t="s">
        <v>294</v>
      </c>
    </row>
    <row r="2574" spans="6:28" s="71" customFormat="1" outlineLevel="4">
      <c r="F2574" s="17">
        <v>1163</v>
      </c>
      <c r="G2574" s="18" t="s">
        <v>2929</v>
      </c>
      <c r="H2574" s="72" t="s">
        <v>1760</v>
      </c>
      <c r="I2574" s="72"/>
      <c r="J2574" s="73" t="s">
        <v>784</v>
      </c>
      <c r="K2574" s="18" t="s">
        <v>2935</v>
      </c>
      <c r="L2574" s="74">
        <v>21.02</v>
      </c>
      <c r="M2574" s="21">
        <v>0</v>
      </c>
      <c r="N2574" s="74">
        <f>L2574*(1+M2574/100)</f>
        <v>21.02</v>
      </c>
      <c r="O2574" s="145"/>
      <c r="P2574" s="22">
        <f>N2574*O2574</f>
        <v>0</v>
      </c>
      <c r="Q2574" s="75">
        <v>4.0000000000000002E-4</v>
      </c>
      <c r="R2574" s="76">
        <f>N2574*Q2574</f>
        <v>8.4080000000000005E-3</v>
      </c>
      <c r="S2574" s="75"/>
      <c r="T2574" s="76">
        <f>N2574*S2574</f>
        <v>0</v>
      </c>
      <c r="U2574" s="22">
        <v>21</v>
      </c>
      <c r="V2574" s="22">
        <f>P2574*(U2574/100)</f>
        <v>0</v>
      </c>
      <c r="W2574" s="22">
        <f>P2574+V2574</f>
        <v>0</v>
      </c>
      <c r="X2574" s="73"/>
      <c r="Y2574" s="72" t="s">
        <v>3136</v>
      </c>
      <c r="Z2574" s="72" t="s">
        <v>3130</v>
      </c>
      <c r="AA2574" s="143" t="s">
        <v>295</v>
      </c>
      <c r="AB2574" s="24" t="s">
        <v>294</v>
      </c>
    </row>
    <row r="2575" spans="6:28" s="71" customFormat="1" outlineLevel="4">
      <c r="F2575" s="17">
        <v>1164</v>
      </c>
      <c r="G2575" s="18" t="s">
        <v>2929</v>
      </c>
      <c r="H2575" s="72" t="s">
        <v>4327</v>
      </c>
      <c r="I2575" s="72"/>
      <c r="J2575" s="73" t="s">
        <v>1041</v>
      </c>
      <c r="K2575" s="18" t="s">
        <v>2935</v>
      </c>
      <c r="L2575" s="74">
        <v>21.02</v>
      </c>
      <c r="M2575" s="21">
        <v>0</v>
      </c>
      <c r="N2575" s="74">
        <f>L2575*(1+M2575/100)</f>
        <v>21.02</v>
      </c>
      <c r="O2575" s="145"/>
      <c r="P2575" s="22">
        <f>N2575*O2575</f>
        <v>0</v>
      </c>
      <c r="Q2575" s="75">
        <v>1.0000000000000001E-5</v>
      </c>
      <c r="R2575" s="76">
        <f>N2575*Q2575</f>
        <v>2.1020000000000001E-4</v>
      </c>
      <c r="S2575" s="75"/>
      <c r="T2575" s="76">
        <f>N2575*S2575</f>
        <v>0</v>
      </c>
      <c r="U2575" s="22">
        <v>21</v>
      </c>
      <c r="V2575" s="22">
        <f>P2575*(U2575/100)</f>
        <v>0</v>
      </c>
      <c r="W2575" s="22">
        <f>P2575+V2575</f>
        <v>0</v>
      </c>
      <c r="X2575" s="73"/>
      <c r="Y2575" s="72" t="s">
        <v>3136</v>
      </c>
      <c r="Z2575" s="72" t="s">
        <v>3130</v>
      </c>
      <c r="AA2575" s="143" t="s">
        <v>296</v>
      </c>
      <c r="AB2575" s="24" t="s">
        <v>294</v>
      </c>
    </row>
    <row r="2576" spans="6:28" s="120" customFormat="1" ht="12.75" customHeight="1" outlineLevel="4">
      <c r="F2576" s="121"/>
      <c r="G2576" s="122"/>
      <c r="H2576" s="122"/>
      <c r="I2576" s="122"/>
      <c r="J2576" s="123"/>
      <c r="K2576" s="122"/>
      <c r="L2576" s="124"/>
      <c r="M2576" s="125"/>
      <c r="N2576" s="124"/>
      <c r="O2576" s="125"/>
      <c r="P2576" s="126"/>
      <c r="Q2576" s="127"/>
      <c r="R2576" s="125"/>
      <c r="S2576" s="125"/>
      <c r="T2576" s="125"/>
      <c r="U2576" s="128" t="s">
        <v>2908</v>
      </c>
      <c r="V2576" s="125"/>
      <c r="W2576" s="125"/>
      <c r="X2576" s="125"/>
      <c r="Y2576" s="122"/>
      <c r="Z2576" s="122"/>
      <c r="AB2576" s="24" t="s">
        <v>294</v>
      </c>
    </row>
    <row r="2577" spans="6:28" s="62" customFormat="1" ht="16.5" customHeight="1" outlineLevel="3">
      <c r="F2577" s="63"/>
      <c r="G2577" s="6"/>
      <c r="H2577" s="64"/>
      <c r="I2577" s="64"/>
      <c r="J2577" s="64" t="s">
        <v>2109</v>
      </c>
      <c r="K2577" s="6"/>
      <c r="L2577" s="65"/>
      <c r="M2577" s="66"/>
      <c r="N2577" s="65"/>
      <c r="O2577" s="66"/>
      <c r="P2577" s="67">
        <f>SUBTOTAL(9,P2578:P2584)</f>
        <v>0</v>
      </c>
      <c r="Q2577" s="68"/>
      <c r="R2577" s="69">
        <f>SUBTOTAL(9,R2578:R2584)</f>
        <v>0.26389800000000002</v>
      </c>
      <c r="S2577" s="66"/>
      <c r="T2577" s="69">
        <f>SUBTOTAL(9,T2578:T2584)</f>
        <v>0</v>
      </c>
      <c r="U2577" s="118" t="s">
        <v>2908</v>
      </c>
      <c r="V2577" s="67">
        <f>SUBTOTAL(9,V2578:V2584)</f>
        <v>0</v>
      </c>
      <c r="W2577" s="67">
        <f>SUBTOTAL(9,W2578:W2584)</f>
        <v>0</v>
      </c>
      <c r="X2577" s="70"/>
      <c r="Y2577" s="26"/>
      <c r="Z2577" s="26"/>
      <c r="AB2577" s="24" t="s">
        <v>294</v>
      </c>
    </row>
    <row r="2578" spans="6:28" s="71" customFormat="1" outlineLevel="4">
      <c r="F2578" s="17">
        <v>1165</v>
      </c>
      <c r="G2578" s="18" t="s">
        <v>2929</v>
      </c>
      <c r="H2578" s="72" t="s">
        <v>4395</v>
      </c>
      <c r="I2578" s="72"/>
      <c r="J2578" s="73" t="s">
        <v>1649</v>
      </c>
      <c r="K2578" s="18" t="s">
        <v>2935</v>
      </c>
      <c r="L2578" s="74">
        <v>54.3</v>
      </c>
      <c r="M2578" s="21"/>
      <c r="N2578" s="74">
        <f>L2578*(1+M2578/100)</f>
        <v>54.3</v>
      </c>
      <c r="O2578" s="145"/>
      <c r="P2578" s="22">
        <f>N2578*O2578</f>
        <v>0</v>
      </c>
      <c r="Q2578" s="75"/>
      <c r="R2578" s="76">
        <f>N2578*Q2578</f>
        <v>0</v>
      </c>
      <c r="S2578" s="75"/>
      <c r="T2578" s="76">
        <f>N2578*S2578</f>
        <v>0</v>
      </c>
      <c r="U2578" s="22">
        <v>21</v>
      </c>
      <c r="V2578" s="22">
        <f>P2578*(U2578/100)</f>
        <v>0</v>
      </c>
      <c r="W2578" s="22">
        <f>P2578+V2578</f>
        <v>0</v>
      </c>
      <c r="X2578" s="73"/>
      <c r="Y2578" s="72" t="s">
        <v>3136</v>
      </c>
      <c r="Z2578" s="72" t="s">
        <v>3130</v>
      </c>
      <c r="AA2578" s="143" t="s">
        <v>296</v>
      </c>
      <c r="AB2578" s="24" t="s">
        <v>294</v>
      </c>
    </row>
    <row r="2579" spans="6:28" s="77" customFormat="1" outlineLevel="5">
      <c r="F2579" s="78"/>
      <c r="G2579" s="79"/>
      <c r="H2579" s="79"/>
      <c r="I2579" s="79"/>
      <c r="J2579" s="80" t="s">
        <v>3068</v>
      </c>
      <c r="K2579" s="79"/>
      <c r="L2579" s="81">
        <v>54.3</v>
      </c>
      <c r="M2579" s="82"/>
      <c r="N2579" s="83"/>
      <c r="O2579" s="82"/>
      <c r="P2579" s="84"/>
      <c r="Q2579" s="85"/>
      <c r="R2579" s="82"/>
      <c r="S2579" s="82"/>
      <c r="T2579" s="82"/>
      <c r="U2579" s="119" t="s">
        <v>2908</v>
      </c>
      <c r="V2579" s="82"/>
      <c r="W2579" s="82"/>
      <c r="X2579" s="80"/>
      <c r="Y2579" s="79"/>
      <c r="Z2579" s="79"/>
      <c r="AB2579" s="24" t="s">
        <v>294</v>
      </c>
    </row>
    <row r="2580" spans="6:28" s="71" customFormat="1" outlineLevel="4">
      <c r="F2580" s="17">
        <v>1166</v>
      </c>
      <c r="G2580" s="18" t="s">
        <v>2929</v>
      </c>
      <c r="H2580" s="72" t="s">
        <v>3154</v>
      </c>
      <c r="I2580" s="72"/>
      <c r="J2580" s="73" t="s">
        <v>2828</v>
      </c>
      <c r="K2580" s="18" t="s">
        <v>2935</v>
      </c>
      <c r="L2580" s="74">
        <v>54.3</v>
      </c>
      <c r="M2580" s="21">
        <v>0</v>
      </c>
      <c r="N2580" s="74">
        <f>L2580*(1+M2580/100)</f>
        <v>54.3</v>
      </c>
      <c r="O2580" s="145"/>
      <c r="P2580" s="22">
        <f>N2580*O2580</f>
        <v>0</v>
      </c>
      <c r="Q2580" s="75"/>
      <c r="R2580" s="76">
        <f>N2580*Q2580</f>
        <v>0</v>
      </c>
      <c r="S2580" s="75"/>
      <c r="T2580" s="76">
        <f>N2580*S2580</f>
        <v>0</v>
      </c>
      <c r="U2580" s="22">
        <v>21</v>
      </c>
      <c r="V2580" s="22">
        <f>P2580*(U2580/100)</f>
        <v>0</v>
      </c>
      <c r="W2580" s="22">
        <f>P2580+V2580</f>
        <v>0</v>
      </c>
      <c r="X2580" s="73"/>
      <c r="Y2580" s="72" t="s">
        <v>3136</v>
      </c>
      <c r="Z2580" s="72" t="s">
        <v>3130</v>
      </c>
      <c r="AA2580" s="143" t="s">
        <v>295</v>
      </c>
      <c r="AB2580" s="24" t="s">
        <v>294</v>
      </c>
    </row>
    <row r="2581" spans="6:28" s="71" customFormat="1" ht="24" outlineLevel="4">
      <c r="F2581" s="17">
        <v>1167</v>
      </c>
      <c r="G2581" s="18" t="s">
        <v>2929</v>
      </c>
      <c r="H2581" s="72" t="s">
        <v>1716</v>
      </c>
      <c r="I2581" s="72"/>
      <c r="J2581" s="73" t="s">
        <v>1078</v>
      </c>
      <c r="K2581" s="18" t="s">
        <v>2935</v>
      </c>
      <c r="L2581" s="74">
        <v>54.3</v>
      </c>
      <c r="M2581" s="21">
        <v>0</v>
      </c>
      <c r="N2581" s="74">
        <f>L2581*(1+M2581/100)</f>
        <v>54.3</v>
      </c>
      <c r="O2581" s="145"/>
      <c r="P2581" s="22">
        <f>N2581*O2581</f>
        <v>0</v>
      </c>
      <c r="Q2581" s="75">
        <v>4.45E-3</v>
      </c>
      <c r="R2581" s="76">
        <f>N2581*Q2581</f>
        <v>0.24163499999999999</v>
      </c>
      <c r="S2581" s="75"/>
      <c r="T2581" s="76">
        <f>N2581*S2581</f>
        <v>0</v>
      </c>
      <c r="U2581" s="22">
        <v>21</v>
      </c>
      <c r="V2581" s="22">
        <f>P2581*(U2581/100)</f>
        <v>0</v>
      </c>
      <c r="W2581" s="22">
        <f>P2581+V2581</f>
        <v>0</v>
      </c>
      <c r="X2581" s="73"/>
      <c r="Y2581" s="72" t="s">
        <v>3136</v>
      </c>
      <c r="Z2581" s="72" t="s">
        <v>3130</v>
      </c>
      <c r="AA2581" s="143" t="s">
        <v>295</v>
      </c>
      <c r="AB2581" s="24" t="s">
        <v>294</v>
      </c>
    </row>
    <row r="2582" spans="6:28" s="71" customFormat="1" outlineLevel="4">
      <c r="F2582" s="17">
        <v>1168</v>
      </c>
      <c r="G2582" s="18" t="s">
        <v>2929</v>
      </c>
      <c r="H2582" s="72" t="s">
        <v>1760</v>
      </c>
      <c r="I2582" s="72"/>
      <c r="J2582" s="73" t="s">
        <v>784</v>
      </c>
      <c r="K2582" s="18" t="s">
        <v>2935</v>
      </c>
      <c r="L2582" s="74">
        <v>54.3</v>
      </c>
      <c r="M2582" s="21">
        <v>0</v>
      </c>
      <c r="N2582" s="74">
        <f>L2582*(1+M2582/100)</f>
        <v>54.3</v>
      </c>
      <c r="O2582" s="145"/>
      <c r="P2582" s="22">
        <f>N2582*O2582</f>
        <v>0</v>
      </c>
      <c r="Q2582" s="75">
        <v>4.0000000000000002E-4</v>
      </c>
      <c r="R2582" s="76">
        <f>N2582*Q2582</f>
        <v>2.172E-2</v>
      </c>
      <c r="S2582" s="75"/>
      <c r="T2582" s="76">
        <f>N2582*S2582</f>
        <v>0</v>
      </c>
      <c r="U2582" s="22">
        <v>21</v>
      </c>
      <c r="V2582" s="22">
        <f>P2582*(U2582/100)</f>
        <v>0</v>
      </c>
      <c r="W2582" s="22">
        <f>P2582+V2582</f>
        <v>0</v>
      </c>
      <c r="X2582" s="73"/>
      <c r="Y2582" s="72" t="s">
        <v>3136</v>
      </c>
      <c r="Z2582" s="72" t="s">
        <v>3130</v>
      </c>
      <c r="AA2582" s="143" t="s">
        <v>295</v>
      </c>
      <c r="AB2582" s="24" t="s">
        <v>294</v>
      </c>
    </row>
    <row r="2583" spans="6:28" s="71" customFormat="1" outlineLevel="4">
      <c r="F2583" s="17">
        <v>1169</v>
      </c>
      <c r="G2583" s="18" t="s">
        <v>2929</v>
      </c>
      <c r="H2583" s="72" t="s">
        <v>4327</v>
      </c>
      <c r="I2583" s="72"/>
      <c r="J2583" s="73" t="s">
        <v>1041</v>
      </c>
      <c r="K2583" s="18" t="s">
        <v>2935</v>
      </c>
      <c r="L2583" s="74">
        <v>54.3</v>
      </c>
      <c r="M2583" s="21">
        <v>0</v>
      </c>
      <c r="N2583" s="74">
        <f>L2583*(1+M2583/100)</f>
        <v>54.3</v>
      </c>
      <c r="O2583" s="145"/>
      <c r="P2583" s="22">
        <f>N2583*O2583</f>
        <v>0</v>
      </c>
      <c r="Q2583" s="75">
        <v>1.0000000000000001E-5</v>
      </c>
      <c r="R2583" s="76">
        <f>N2583*Q2583</f>
        <v>5.4299999999999997E-4</v>
      </c>
      <c r="S2583" s="75"/>
      <c r="T2583" s="76">
        <f>N2583*S2583</f>
        <v>0</v>
      </c>
      <c r="U2583" s="22">
        <v>21</v>
      </c>
      <c r="V2583" s="22">
        <f>P2583*(U2583/100)</f>
        <v>0</v>
      </c>
      <c r="W2583" s="22">
        <f>P2583+V2583</f>
        <v>0</v>
      </c>
      <c r="X2583" s="73"/>
      <c r="Y2583" s="72" t="s">
        <v>3136</v>
      </c>
      <c r="Z2583" s="72" t="s">
        <v>3130</v>
      </c>
      <c r="AA2583" s="143" t="s">
        <v>296</v>
      </c>
      <c r="AB2583" s="24" t="s">
        <v>294</v>
      </c>
    </row>
    <row r="2584" spans="6:28" s="120" customFormat="1" ht="12.75" customHeight="1" outlineLevel="4">
      <c r="F2584" s="121"/>
      <c r="G2584" s="122"/>
      <c r="H2584" s="122"/>
      <c r="I2584" s="122"/>
      <c r="J2584" s="123"/>
      <c r="K2584" s="122"/>
      <c r="L2584" s="124"/>
      <c r="M2584" s="125"/>
      <c r="N2584" s="124"/>
      <c r="O2584" s="125"/>
      <c r="P2584" s="126"/>
      <c r="Q2584" s="127"/>
      <c r="R2584" s="125"/>
      <c r="S2584" s="125"/>
      <c r="T2584" s="125"/>
      <c r="U2584" s="128" t="s">
        <v>2908</v>
      </c>
      <c r="V2584" s="125"/>
      <c r="W2584" s="125"/>
      <c r="X2584" s="125"/>
      <c r="Y2584" s="122"/>
      <c r="Z2584" s="122"/>
      <c r="AB2584" s="24" t="s">
        <v>294</v>
      </c>
    </row>
    <row r="2585" spans="6:28" s="62" customFormat="1" ht="16.5" customHeight="1" outlineLevel="3">
      <c r="F2585" s="63"/>
      <c r="G2585" s="6"/>
      <c r="H2585" s="64"/>
      <c r="I2585" s="64"/>
      <c r="J2585" s="64" t="s">
        <v>1280</v>
      </c>
      <c r="K2585" s="6"/>
      <c r="L2585" s="65"/>
      <c r="M2585" s="66"/>
      <c r="N2585" s="65"/>
      <c r="O2585" s="66"/>
      <c r="P2585" s="67">
        <f>SUBTOTAL(9,P2586:P2591)</f>
        <v>0</v>
      </c>
      <c r="Q2585" s="68"/>
      <c r="R2585" s="69">
        <f>SUBTOTAL(9,R2586:R2591)</f>
        <v>5.3288199999999994E-2</v>
      </c>
      <c r="S2585" s="66"/>
      <c r="T2585" s="69">
        <f>SUBTOTAL(9,T2586:T2591)</f>
        <v>0</v>
      </c>
      <c r="U2585" s="118" t="s">
        <v>2908</v>
      </c>
      <c r="V2585" s="67">
        <f>SUBTOTAL(9,V2586:V2591)</f>
        <v>0</v>
      </c>
      <c r="W2585" s="67">
        <f>SUBTOTAL(9,W2586:W2591)</f>
        <v>0</v>
      </c>
      <c r="X2585" s="70"/>
      <c r="Y2585" s="26"/>
      <c r="Z2585" s="26"/>
      <c r="AB2585" s="24" t="s">
        <v>294</v>
      </c>
    </row>
    <row r="2586" spans="6:28" s="71" customFormat="1" outlineLevel="4">
      <c r="F2586" s="17">
        <v>1170</v>
      </c>
      <c r="G2586" s="18" t="s">
        <v>2929</v>
      </c>
      <c r="H2586" s="72" t="s">
        <v>4327</v>
      </c>
      <c r="I2586" s="72"/>
      <c r="J2586" s="73" t="s">
        <v>1041</v>
      </c>
      <c r="K2586" s="18" t="s">
        <v>2935</v>
      </c>
      <c r="L2586" s="74">
        <v>1.19</v>
      </c>
      <c r="M2586" s="21">
        <v>0</v>
      </c>
      <c r="N2586" s="74">
        <f>L2586*(1+M2586/100)</f>
        <v>1.19</v>
      </c>
      <c r="O2586" s="145"/>
      <c r="P2586" s="22">
        <f>N2586*O2586</f>
        <v>0</v>
      </c>
      <c r="Q2586" s="75">
        <v>1.0000000000000001E-5</v>
      </c>
      <c r="R2586" s="76">
        <f>N2586*Q2586</f>
        <v>1.1900000000000001E-5</v>
      </c>
      <c r="S2586" s="75"/>
      <c r="T2586" s="76">
        <f>N2586*S2586</f>
        <v>0</v>
      </c>
      <c r="U2586" s="22">
        <v>21</v>
      </c>
      <c r="V2586" s="22">
        <f>P2586*(U2586/100)</f>
        <v>0</v>
      </c>
      <c r="W2586" s="22">
        <f>P2586+V2586</f>
        <v>0</v>
      </c>
      <c r="X2586" s="73"/>
      <c r="Y2586" s="72" t="s">
        <v>3136</v>
      </c>
      <c r="Z2586" s="72" t="s">
        <v>3130</v>
      </c>
      <c r="AA2586" s="143" t="s">
        <v>296</v>
      </c>
      <c r="AB2586" s="24" t="s">
        <v>294</v>
      </c>
    </row>
    <row r="2587" spans="6:28" s="71" customFormat="1" outlineLevel="4">
      <c r="F2587" s="17">
        <v>1171</v>
      </c>
      <c r="G2587" s="18" t="s">
        <v>2929</v>
      </c>
      <c r="H2587" s="72" t="s">
        <v>4395</v>
      </c>
      <c r="I2587" s="72"/>
      <c r="J2587" s="73" t="s">
        <v>1649</v>
      </c>
      <c r="K2587" s="18" t="s">
        <v>2935</v>
      </c>
      <c r="L2587" s="74">
        <v>1.19</v>
      </c>
      <c r="M2587" s="21"/>
      <c r="N2587" s="74">
        <f>L2587*(1+M2587/100)</f>
        <v>1.19</v>
      </c>
      <c r="O2587" s="145"/>
      <c r="P2587" s="22">
        <f>N2587*O2587</f>
        <v>0</v>
      </c>
      <c r="Q2587" s="75"/>
      <c r="R2587" s="76">
        <f>N2587*Q2587</f>
        <v>0</v>
      </c>
      <c r="S2587" s="75"/>
      <c r="T2587" s="76">
        <f>N2587*S2587</f>
        <v>0</v>
      </c>
      <c r="U2587" s="22">
        <v>21</v>
      </c>
      <c r="V2587" s="22">
        <f>P2587*(U2587/100)</f>
        <v>0</v>
      </c>
      <c r="W2587" s="22">
        <f>P2587+V2587</f>
        <v>0</v>
      </c>
      <c r="X2587" s="73"/>
      <c r="Y2587" s="72" t="s">
        <v>3136</v>
      </c>
      <c r="Z2587" s="72" t="s">
        <v>3130</v>
      </c>
      <c r="AA2587" s="143" t="s">
        <v>296</v>
      </c>
      <c r="AB2587" s="24" t="s">
        <v>294</v>
      </c>
    </row>
    <row r="2588" spans="6:28" s="77" customFormat="1" outlineLevel="5">
      <c r="F2588" s="78"/>
      <c r="G2588" s="79"/>
      <c r="H2588" s="79"/>
      <c r="I2588" s="79"/>
      <c r="J2588" s="80" t="s">
        <v>3025</v>
      </c>
      <c r="K2588" s="79"/>
      <c r="L2588" s="81">
        <v>1.19</v>
      </c>
      <c r="M2588" s="82"/>
      <c r="N2588" s="83"/>
      <c r="O2588" s="82"/>
      <c r="P2588" s="84"/>
      <c r="Q2588" s="85"/>
      <c r="R2588" s="82"/>
      <c r="S2588" s="82"/>
      <c r="T2588" s="82"/>
      <c r="U2588" s="119" t="s">
        <v>2908</v>
      </c>
      <c r="V2588" s="82"/>
      <c r="W2588" s="82"/>
      <c r="X2588" s="80"/>
      <c r="Y2588" s="79"/>
      <c r="Z2588" s="79"/>
      <c r="AB2588" s="24" t="s">
        <v>294</v>
      </c>
    </row>
    <row r="2589" spans="6:28" s="71" customFormat="1" outlineLevel="4">
      <c r="F2589" s="17">
        <v>1172</v>
      </c>
      <c r="G2589" s="18" t="s">
        <v>2929</v>
      </c>
      <c r="H2589" s="72" t="s">
        <v>4183</v>
      </c>
      <c r="I2589" s="72"/>
      <c r="J2589" s="73" t="s">
        <v>1835</v>
      </c>
      <c r="K2589" s="18" t="s">
        <v>2935</v>
      </c>
      <c r="L2589" s="74">
        <v>1.19</v>
      </c>
      <c r="M2589" s="21">
        <v>0</v>
      </c>
      <c r="N2589" s="74">
        <f>L2589*(1+M2589/100)</f>
        <v>1.19</v>
      </c>
      <c r="O2589" s="145"/>
      <c r="P2589" s="22">
        <f>N2589*O2589</f>
        <v>0</v>
      </c>
      <c r="Q2589" s="75">
        <v>4.437E-2</v>
      </c>
      <c r="R2589" s="76">
        <f>N2589*Q2589</f>
        <v>5.2800299999999994E-2</v>
      </c>
      <c r="S2589" s="75"/>
      <c r="T2589" s="76">
        <f>N2589*S2589</f>
        <v>0</v>
      </c>
      <c r="U2589" s="22">
        <v>21</v>
      </c>
      <c r="V2589" s="22">
        <f>P2589*(U2589/100)</f>
        <v>0</v>
      </c>
      <c r="W2589" s="22">
        <f>P2589+V2589</f>
        <v>0</v>
      </c>
      <c r="X2589" s="73"/>
      <c r="Y2589" s="72" t="s">
        <v>3136</v>
      </c>
      <c r="Z2589" s="72" t="s">
        <v>3130</v>
      </c>
      <c r="AA2589" s="143" t="s">
        <v>296</v>
      </c>
      <c r="AB2589" s="24" t="s">
        <v>294</v>
      </c>
    </row>
    <row r="2590" spans="6:28" s="71" customFormat="1" outlineLevel="4">
      <c r="F2590" s="17">
        <v>1173</v>
      </c>
      <c r="G2590" s="18" t="s">
        <v>2929</v>
      </c>
      <c r="H2590" s="72" t="s">
        <v>1760</v>
      </c>
      <c r="I2590" s="72"/>
      <c r="J2590" s="73" t="s">
        <v>784</v>
      </c>
      <c r="K2590" s="18" t="s">
        <v>2935</v>
      </c>
      <c r="L2590" s="74">
        <v>1.19</v>
      </c>
      <c r="M2590" s="21">
        <v>0</v>
      </c>
      <c r="N2590" s="74">
        <f>L2590*(1+M2590/100)</f>
        <v>1.19</v>
      </c>
      <c r="O2590" s="145"/>
      <c r="P2590" s="22">
        <f>N2590*O2590</f>
        <v>0</v>
      </c>
      <c r="Q2590" s="75">
        <v>4.0000000000000002E-4</v>
      </c>
      <c r="R2590" s="76">
        <f>N2590*Q2590</f>
        <v>4.7600000000000002E-4</v>
      </c>
      <c r="S2590" s="75"/>
      <c r="T2590" s="76">
        <f>N2590*S2590</f>
        <v>0</v>
      </c>
      <c r="U2590" s="22">
        <v>21</v>
      </c>
      <c r="V2590" s="22">
        <f>P2590*(U2590/100)</f>
        <v>0</v>
      </c>
      <c r="W2590" s="22">
        <f>P2590+V2590</f>
        <v>0</v>
      </c>
      <c r="X2590" s="73"/>
      <c r="Y2590" s="72" t="s">
        <v>3136</v>
      </c>
      <c r="Z2590" s="72" t="s">
        <v>3130</v>
      </c>
      <c r="AA2590" s="143" t="s">
        <v>295</v>
      </c>
      <c r="AB2590" s="24" t="s">
        <v>294</v>
      </c>
    </row>
    <row r="2591" spans="6:28" s="120" customFormat="1" ht="12.75" customHeight="1" outlineLevel="4">
      <c r="F2591" s="121"/>
      <c r="G2591" s="122"/>
      <c r="H2591" s="122"/>
      <c r="I2591" s="122"/>
      <c r="J2591" s="123"/>
      <c r="K2591" s="122"/>
      <c r="L2591" s="124"/>
      <c r="M2591" s="125"/>
      <c r="N2591" s="124"/>
      <c r="O2591" s="125"/>
      <c r="P2591" s="126"/>
      <c r="Q2591" s="127"/>
      <c r="R2591" s="125"/>
      <c r="S2591" s="125"/>
      <c r="T2591" s="125"/>
      <c r="U2591" s="128" t="s">
        <v>2908</v>
      </c>
      <c r="V2591" s="125"/>
      <c r="W2591" s="125"/>
      <c r="X2591" s="125"/>
      <c r="Y2591" s="122"/>
      <c r="Z2591" s="122"/>
      <c r="AB2591" s="24" t="s">
        <v>294</v>
      </c>
    </row>
    <row r="2592" spans="6:28" s="62" customFormat="1" ht="16.5" customHeight="1" outlineLevel="3">
      <c r="F2592" s="63"/>
      <c r="G2592" s="6"/>
      <c r="H2592" s="64"/>
      <c r="I2592" s="64"/>
      <c r="J2592" s="64" t="s">
        <v>2829</v>
      </c>
      <c r="K2592" s="6"/>
      <c r="L2592" s="65"/>
      <c r="M2592" s="66"/>
      <c r="N2592" s="65"/>
      <c r="O2592" s="66"/>
      <c r="P2592" s="67">
        <f>SUBTOTAL(9,P2593:P2599)</f>
        <v>0</v>
      </c>
      <c r="Q2592" s="68"/>
      <c r="R2592" s="69">
        <f>SUBTOTAL(9,R2593:R2599)</f>
        <v>6.8607000000000001E-2</v>
      </c>
      <c r="S2592" s="66"/>
      <c r="T2592" s="69">
        <f>SUBTOTAL(9,T2593:T2599)</f>
        <v>3.78E-2</v>
      </c>
      <c r="U2592" s="118" t="s">
        <v>2908</v>
      </c>
      <c r="V2592" s="67">
        <f>SUBTOTAL(9,V2593:V2599)</f>
        <v>0</v>
      </c>
      <c r="W2592" s="67">
        <f>SUBTOTAL(9,W2593:W2599)</f>
        <v>0</v>
      </c>
      <c r="X2592" s="70"/>
      <c r="Y2592" s="26"/>
      <c r="Z2592" s="26"/>
      <c r="AB2592" s="24" t="s">
        <v>294</v>
      </c>
    </row>
    <row r="2593" spans="6:28" s="71" customFormat="1" outlineLevel="4">
      <c r="F2593" s="17">
        <v>1174</v>
      </c>
      <c r="G2593" s="18" t="s">
        <v>2929</v>
      </c>
      <c r="H2593" s="72" t="s">
        <v>4395</v>
      </c>
      <c r="I2593" s="72"/>
      <c r="J2593" s="73" t="s">
        <v>1649</v>
      </c>
      <c r="K2593" s="18" t="s">
        <v>2935</v>
      </c>
      <c r="L2593" s="74">
        <v>2.7</v>
      </c>
      <c r="M2593" s="21"/>
      <c r="N2593" s="74">
        <f>L2593*(1+M2593/100)</f>
        <v>2.7</v>
      </c>
      <c r="O2593" s="145"/>
      <c r="P2593" s="22">
        <f>N2593*O2593</f>
        <v>0</v>
      </c>
      <c r="Q2593" s="75"/>
      <c r="R2593" s="76">
        <f>N2593*Q2593</f>
        <v>0</v>
      </c>
      <c r="S2593" s="75"/>
      <c r="T2593" s="76">
        <f>N2593*S2593</f>
        <v>0</v>
      </c>
      <c r="U2593" s="22">
        <v>21</v>
      </c>
      <c r="V2593" s="22">
        <f>P2593*(U2593/100)</f>
        <v>0</v>
      </c>
      <c r="W2593" s="22">
        <f>P2593+V2593</f>
        <v>0</v>
      </c>
      <c r="X2593" s="73"/>
      <c r="Y2593" s="72" t="s">
        <v>3136</v>
      </c>
      <c r="Z2593" s="72" t="s">
        <v>3130</v>
      </c>
      <c r="AA2593" s="143" t="s">
        <v>296</v>
      </c>
      <c r="AB2593" s="24" t="s">
        <v>294</v>
      </c>
    </row>
    <row r="2594" spans="6:28" s="77" customFormat="1" outlineLevel="5">
      <c r="F2594" s="78"/>
      <c r="G2594" s="79"/>
      <c r="H2594" s="79"/>
      <c r="I2594" s="79"/>
      <c r="J2594" s="80" t="s">
        <v>2955</v>
      </c>
      <c r="K2594" s="79"/>
      <c r="L2594" s="81">
        <v>2.7</v>
      </c>
      <c r="M2594" s="82"/>
      <c r="N2594" s="83"/>
      <c r="O2594" s="82"/>
      <c r="P2594" s="84"/>
      <c r="Q2594" s="85"/>
      <c r="R2594" s="82"/>
      <c r="S2594" s="82"/>
      <c r="T2594" s="82"/>
      <c r="U2594" s="119" t="s">
        <v>2908</v>
      </c>
      <c r="V2594" s="82"/>
      <c r="W2594" s="82"/>
      <c r="X2594" s="80"/>
      <c r="Y2594" s="79"/>
      <c r="Z2594" s="79"/>
      <c r="AB2594" s="24" t="s">
        <v>294</v>
      </c>
    </row>
    <row r="2595" spans="6:28" s="71" customFormat="1" outlineLevel="4">
      <c r="F2595" s="17">
        <v>1175</v>
      </c>
      <c r="G2595" s="18" t="s">
        <v>2929</v>
      </c>
      <c r="H2595" s="72" t="s">
        <v>4393</v>
      </c>
      <c r="I2595" s="72"/>
      <c r="J2595" s="73" t="s">
        <v>1382</v>
      </c>
      <c r="K2595" s="18" t="s">
        <v>2935</v>
      </c>
      <c r="L2595" s="74">
        <v>2.7</v>
      </c>
      <c r="M2595" s="21">
        <v>0</v>
      </c>
      <c r="N2595" s="74">
        <f>L2595*(1+M2595/100)</f>
        <v>2.7</v>
      </c>
      <c r="O2595" s="145"/>
      <c r="P2595" s="22">
        <f>N2595*O2595</f>
        <v>0</v>
      </c>
      <c r="Q2595" s="75"/>
      <c r="R2595" s="76">
        <f>N2595*Q2595</f>
        <v>0</v>
      </c>
      <c r="S2595" s="75">
        <v>1.4E-2</v>
      </c>
      <c r="T2595" s="76">
        <f>N2595*S2595</f>
        <v>3.78E-2</v>
      </c>
      <c r="U2595" s="22">
        <v>21</v>
      </c>
      <c r="V2595" s="22">
        <f>P2595*(U2595/100)</f>
        <v>0</v>
      </c>
      <c r="W2595" s="22">
        <f>P2595+V2595</f>
        <v>0</v>
      </c>
      <c r="X2595" s="73"/>
      <c r="Y2595" s="72" t="s">
        <v>3136</v>
      </c>
      <c r="Z2595" s="72" t="s">
        <v>3130</v>
      </c>
      <c r="AA2595" s="143" t="s">
        <v>296</v>
      </c>
      <c r="AB2595" s="24" t="s">
        <v>294</v>
      </c>
    </row>
    <row r="2596" spans="6:28" s="71" customFormat="1" outlineLevel="4">
      <c r="F2596" s="17">
        <v>1176</v>
      </c>
      <c r="G2596" s="18" t="s">
        <v>2929</v>
      </c>
      <c r="H2596" s="72" t="s">
        <v>4182</v>
      </c>
      <c r="I2596" s="72"/>
      <c r="J2596" s="73" t="s">
        <v>1598</v>
      </c>
      <c r="K2596" s="18" t="s">
        <v>2935</v>
      </c>
      <c r="L2596" s="74">
        <v>2.7</v>
      </c>
      <c r="M2596" s="21">
        <v>0</v>
      </c>
      <c r="N2596" s="74">
        <f>L2596*(1+M2596/100)</f>
        <v>2.7</v>
      </c>
      <c r="O2596" s="145"/>
      <c r="P2596" s="22">
        <f>N2596*O2596</f>
        <v>0</v>
      </c>
      <c r="Q2596" s="75">
        <v>2.5000000000000001E-2</v>
      </c>
      <c r="R2596" s="76">
        <f>N2596*Q2596</f>
        <v>6.7500000000000004E-2</v>
      </c>
      <c r="S2596" s="75"/>
      <c r="T2596" s="76">
        <f>N2596*S2596</f>
        <v>0</v>
      </c>
      <c r="U2596" s="22">
        <v>21</v>
      </c>
      <c r="V2596" s="22">
        <f>P2596*(U2596/100)</f>
        <v>0</v>
      </c>
      <c r="W2596" s="22">
        <f>P2596+V2596</f>
        <v>0</v>
      </c>
      <c r="X2596" s="73"/>
      <c r="Y2596" s="72" t="s">
        <v>3136</v>
      </c>
      <c r="Z2596" s="72" t="s">
        <v>3130</v>
      </c>
      <c r="AA2596" s="143" t="s">
        <v>296</v>
      </c>
      <c r="AB2596" s="24" t="s">
        <v>294</v>
      </c>
    </row>
    <row r="2597" spans="6:28" s="71" customFormat="1" outlineLevel="4">
      <c r="F2597" s="17">
        <v>1177</v>
      </c>
      <c r="G2597" s="18" t="s">
        <v>2929</v>
      </c>
      <c r="H2597" s="72" t="s">
        <v>1760</v>
      </c>
      <c r="I2597" s="72"/>
      <c r="J2597" s="73" t="s">
        <v>784</v>
      </c>
      <c r="K2597" s="18" t="s">
        <v>2935</v>
      </c>
      <c r="L2597" s="74">
        <v>2.7</v>
      </c>
      <c r="M2597" s="21">
        <v>0</v>
      </c>
      <c r="N2597" s="74">
        <f>L2597*(1+M2597/100)</f>
        <v>2.7</v>
      </c>
      <c r="O2597" s="145"/>
      <c r="P2597" s="22">
        <f>N2597*O2597</f>
        <v>0</v>
      </c>
      <c r="Q2597" s="75">
        <v>4.0000000000000002E-4</v>
      </c>
      <c r="R2597" s="76">
        <f>N2597*Q2597</f>
        <v>1.0800000000000002E-3</v>
      </c>
      <c r="S2597" s="75"/>
      <c r="T2597" s="76">
        <f>N2597*S2597</f>
        <v>0</v>
      </c>
      <c r="U2597" s="22">
        <v>21</v>
      </c>
      <c r="V2597" s="22">
        <f>P2597*(U2597/100)</f>
        <v>0</v>
      </c>
      <c r="W2597" s="22">
        <f>P2597+V2597</f>
        <v>0</v>
      </c>
      <c r="X2597" s="73"/>
      <c r="Y2597" s="72" t="s">
        <v>3136</v>
      </c>
      <c r="Z2597" s="72" t="s">
        <v>3130</v>
      </c>
      <c r="AA2597" s="143" t="s">
        <v>295</v>
      </c>
      <c r="AB2597" s="24" t="s">
        <v>294</v>
      </c>
    </row>
    <row r="2598" spans="6:28" s="71" customFormat="1" outlineLevel="4">
      <c r="F2598" s="17">
        <v>1178</v>
      </c>
      <c r="G2598" s="18" t="s">
        <v>2929</v>
      </c>
      <c r="H2598" s="72" t="s">
        <v>4327</v>
      </c>
      <c r="I2598" s="72"/>
      <c r="J2598" s="73" t="s">
        <v>1041</v>
      </c>
      <c r="K2598" s="18" t="s">
        <v>2935</v>
      </c>
      <c r="L2598" s="74">
        <v>2.7</v>
      </c>
      <c r="M2598" s="21">
        <v>0</v>
      </c>
      <c r="N2598" s="74">
        <f>L2598*(1+M2598/100)</f>
        <v>2.7</v>
      </c>
      <c r="O2598" s="145"/>
      <c r="P2598" s="22">
        <f>N2598*O2598</f>
        <v>0</v>
      </c>
      <c r="Q2598" s="75">
        <v>1.0000000000000001E-5</v>
      </c>
      <c r="R2598" s="76">
        <f>N2598*Q2598</f>
        <v>2.7000000000000002E-5</v>
      </c>
      <c r="S2598" s="75"/>
      <c r="T2598" s="76">
        <f>N2598*S2598</f>
        <v>0</v>
      </c>
      <c r="U2598" s="22">
        <v>21</v>
      </c>
      <c r="V2598" s="22">
        <f>P2598*(U2598/100)</f>
        <v>0</v>
      </c>
      <c r="W2598" s="22">
        <f>P2598+V2598</f>
        <v>0</v>
      </c>
      <c r="X2598" s="73"/>
      <c r="Y2598" s="72" t="s">
        <v>3136</v>
      </c>
      <c r="Z2598" s="72" t="s">
        <v>3130</v>
      </c>
      <c r="AA2598" s="143" t="s">
        <v>296</v>
      </c>
      <c r="AB2598" s="24" t="s">
        <v>294</v>
      </c>
    </row>
    <row r="2599" spans="6:28" s="120" customFormat="1" ht="12.75" customHeight="1" outlineLevel="4">
      <c r="F2599" s="121"/>
      <c r="G2599" s="122"/>
      <c r="H2599" s="122"/>
      <c r="I2599" s="122"/>
      <c r="J2599" s="123"/>
      <c r="K2599" s="122"/>
      <c r="L2599" s="124"/>
      <c r="M2599" s="125"/>
      <c r="N2599" s="124"/>
      <c r="O2599" s="125"/>
      <c r="P2599" s="126"/>
      <c r="Q2599" s="127"/>
      <c r="R2599" s="125"/>
      <c r="S2599" s="125"/>
      <c r="T2599" s="125"/>
      <c r="U2599" s="128" t="s">
        <v>2908</v>
      </c>
      <c r="V2599" s="125"/>
      <c r="W2599" s="125"/>
      <c r="X2599" s="125"/>
      <c r="Y2599" s="122"/>
      <c r="Z2599" s="122"/>
      <c r="AB2599" s="24" t="s">
        <v>294</v>
      </c>
    </row>
    <row r="2600" spans="6:28" s="62" customFormat="1" ht="16.5" customHeight="1" outlineLevel="3">
      <c r="F2600" s="63"/>
      <c r="G2600" s="6"/>
      <c r="H2600" s="64"/>
      <c r="I2600" s="64"/>
      <c r="J2600" s="64" t="s">
        <v>2001</v>
      </c>
      <c r="K2600" s="6"/>
      <c r="L2600" s="65"/>
      <c r="M2600" s="66"/>
      <c r="N2600" s="65"/>
      <c r="O2600" s="66"/>
      <c r="P2600" s="67">
        <f>SUBTOTAL(9,P2601:P2607)</f>
        <v>0</v>
      </c>
      <c r="Q2600" s="68"/>
      <c r="R2600" s="69">
        <f>SUBTOTAL(9,R2601:R2607)</f>
        <v>3.6058299999999995E-2</v>
      </c>
      <c r="S2600" s="66"/>
      <c r="T2600" s="69">
        <f>SUBTOTAL(9,T2601:T2607)</f>
        <v>1.5819999999999997E-2</v>
      </c>
      <c r="U2600" s="118" t="s">
        <v>2908</v>
      </c>
      <c r="V2600" s="67">
        <f>SUBTOTAL(9,V2601:V2607)</f>
        <v>0</v>
      </c>
      <c r="W2600" s="67">
        <f>SUBTOTAL(9,W2601:W2607)</f>
        <v>0</v>
      </c>
      <c r="X2600" s="70"/>
      <c r="Y2600" s="26"/>
      <c r="Z2600" s="26"/>
      <c r="AB2600" s="24" t="s">
        <v>294</v>
      </c>
    </row>
    <row r="2601" spans="6:28" s="71" customFormat="1" outlineLevel="4">
      <c r="F2601" s="17">
        <v>1179</v>
      </c>
      <c r="G2601" s="18" t="s">
        <v>2929</v>
      </c>
      <c r="H2601" s="72" t="s">
        <v>4393</v>
      </c>
      <c r="I2601" s="72"/>
      <c r="J2601" s="73" t="s">
        <v>1382</v>
      </c>
      <c r="K2601" s="18" t="s">
        <v>2935</v>
      </c>
      <c r="L2601" s="74">
        <v>1.1299999999999999</v>
      </c>
      <c r="M2601" s="21"/>
      <c r="N2601" s="74">
        <f>L2601*(1+M2601/100)</f>
        <v>1.1299999999999999</v>
      </c>
      <c r="O2601" s="145"/>
      <c r="P2601" s="22">
        <f>N2601*O2601</f>
        <v>0</v>
      </c>
      <c r="Q2601" s="75"/>
      <c r="R2601" s="76">
        <f>N2601*Q2601</f>
        <v>0</v>
      </c>
      <c r="S2601" s="75">
        <v>1.4E-2</v>
      </c>
      <c r="T2601" s="76">
        <f>N2601*S2601</f>
        <v>1.5819999999999997E-2</v>
      </c>
      <c r="U2601" s="22">
        <v>21</v>
      </c>
      <c r="V2601" s="22">
        <f>P2601*(U2601/100)</f>
        <v>0</v>
      </c>
      <c r="W2601" s="22">
        <f>P2601+V2601</f>
        <v>0</v>
      </c>
      <c r="X2601" s="73"/>
      <c r="Y2601" s="72" t="s">
        <v>3136</v>
      </c>
      <c r="Z2601" s="72" t="s">
        <v>3130</v>
      </c>
      <c r="AA2601" s="143" t="s">
        <v>296</v>
      </c>
      <c r="AB2601" s="24" t="s">
        <v>294</v>
      </c>
    </row>
    <row r="2602" spans="6:28" s="77" customFormat="1" outlineLevel="5">
      <c r="F2602" s="78"/>
      <c r="G2602" s="79"/>
      <c r="H2602" s="79"/>
      <c r="I2602" s="79"/>
      <c r="J2602" s="80" t="s">
        <v>3023</v>
      </c>
      <c r="K2602" s="79"/>
      <c r="L2602" s="81">
        <v>1.1299999999999999</v>
      </c>
      <c r="M2602" s="82"/>
      <c r="N2602" s="83"/>
      <c r="O2602" s="82"/>
      <c r="P2602" s="84"/>
      <c r="Q2602" s="85"/>
      <c r="R2602" s="82"/>
      <c r="S2602" s="82"/>
      <c r="T2602" s="82"/>
      <c r="U2602" s="119" t="s">
        <v>2908</v>
      </c>
      <c r="V2602" s="82"/>
      <c r="W2602" s="82"/>
      <c r="X2602" s="80"/>
      <c r="Y2602" s="79"/>
      <c r="Z2602" s="79"/>
      <c r="AB2602" s="24" t="s">
        <v>294</v>
      </c>
    </row>
    <row r="2603" spans="6:28" s="71" customFormat="1" outlineLevel="4">
      <c r="F2603" s="17">
        <v>1180</v>
      </c>
      <c r="G2603" s="18" t="s">
        <v>2929</v>
      </c>
      <c r="H2603" s="72" t="s">
        <v>1714</v>
      </c>
      <c r="I2603" s="72"/>
      <c r="J2603" s="73" t="s">
        <v>2864</v>
      </c>
      <c r="K2603" s="18" t="s">
        <v>2935</v>
      </c>
      <c r="L2603" s="74">
        <v>1.1299999999999999</v>
      </c>
      <c r="M2603" s="21">
        <v>0</v>
      </c>
      <c r="N2603" s="74">
        <f>L2603*(1+M2603/100)</f>
        <v>1.1299999999999999</v>
      </c>
      <c r="O2603" s="145"/>
      <c r="P2603" s="22">
        <f>N2603*O2603</f>
        <v>0</v>
      </c>
      <c r="Q2603" s="75">
        <v>6.4999999999999997E-3</v>
      </c>
      <c r="R2603" s="76">
        <f>N2603*Q2603</f>
        <v>7.3449999999999991E-3</v>
      </c>
      <c r="S2603" s="75"/>
      <c r="T2603" s="76">
        <f>N2603*S2603</f>
        <v>0</v>
      </c>
      <c r="U2603" s="22">
        <v>21</v>
      </c>
      <c r="V2603" s="22">
        <f>P2603*(U2603/100)</f>
        <v>0</v>
      </c>
      <c r="W2603" s="22">
        <f>P2603+V2603</f>
        <v>0</v>
      </c>
      <c r="X2603" s="73"/>
      <c r="Y2603" s="72" t="s">
        <v>3136</v>
      </c>
      <c r="Z2603" s="72" t="s">
        <v>3130</v>
      </c>
      <c r="AA2603" s="143" t="s">
        <v>295</v>
      </c>
      <c r="AB2603" s="24" t="s">
        <v>294</v>
      </c>
    </row>
    <row r="2604" spans="6:28" s="71" customFormat="1" outlineLevel="4">
      <c r="F2604" s="17">
        <v>1181</v>
      </c>
      <c r="G2604" s="18" t="s">
        <v>2929</v>
      </c>
      <c r="H2604" s="72" t="s">
        <v>1715</v>
      </c>
      <c r="I2604" s="72"/>
      <c r="J2604" s="73" t="s">
        <v>824</v>
      </c>
      <c r="K2604" s="18" t="s">
        <v>2935</v>
      </c>
      <c r="L2604" s="74">
        <v>1.1299999999999999</v>
      </c>
      <c r="M2604" s="21">
        <v>0</v>
      </c>
      <c r="N2604" s="74">
        <f>L2604*(1+M2604/100)</f>
        <v>1.1299999999999999</v>
      </c>
      <c r="O2604" s="145"/>
      <c r="P2604" s="22">
        <f>N2604*O2604</f>
        <v>0</v>
      </c>
      <c r="Q2604" s="75">
        <v>2.5000000000000001E-2</v>
      </c>
      <c r="R2604" s="76">
        <f>N2604*Q2604</f>
        <v>2.8249999999999997E-2</v>
      </c>
      <c r="S2604" s="75"/>
      <c r="T2604" s="76">
        <f>N2604*S2604</f>
        <v>0</v>
      </c>
      <c r="U2604" s="22">
        <v>21</v>
      </c>
      <c r="V2604" s="22">
        <f>P2604*(U2604/100)</f>
        <v>0</v>
      </c>
      <c r="W2604" s="22">
        <f>P2604+V2604</f>
        <v>0</v>
      </c>
      <c r="X2604" s="73"/>
      <c r="Y2604" s="72" t="s">
        <v>3136</v>
      </c>
      <c r="Z2604" s="72" t="s">
        <v>3130</v>
      </c>
      <c r="AA2604" s="143" t="s">
        <v>295</v>
      </c>
      <c r="AB2604" s="24" t="s">
        <v>294</v>
      </c>
    </row>
    <row r="2605" spans="6:28" s="71" customFormat="1" outlineLevel="4">
      <c r="F2605" s="17">
        <v>1182</v>
      </c>
      <c r="G2605" s="18" t="s">
        <v>2929</v>
      </c>
      <c r="H2605" s="72" t="s">
        <v>1760</v>
      </c>
      <c r="I2605" s="72"/>
      <c r="J2605" s="73" t="s">
        <v>784</v>
      </c>
      <c r="K2605" s="18" t="s">
        <v>2935</v>
      </c>
      <c r="L2605" s="74">
        <v>1.1299999999999999</v>
      </c>
      <c r="M2605" s="21">
        <v>0</v>
      </c>
      <c r="N2605" s="74">
        <f>L2605*(1+M2605/100)</f>
        <v>1.1299999999999999</v>
      </c>
      <c r="O2605" s="145"/>
      <c r="P2605" s="22">
        <f>N2605*O2605</f>
        <v>0</v>
      </c>
      <c r="Q2605" s="75">
        <v>4.0000000000000002E-4</v>
      </c>
      <c r="R2605" s="76">
        <f>N2605*Q2605</f>
        <v>4.5199999999999998E-4</v>
      </c>
      <c r="S2605" s="75"/>
      <c r="T2605" s="76">
        <f>N2605*S2605</f>
        <v>0</v>
      </c>
      <c r="U2605" s="22">
        <v>21</v>
      </c>
      <c r="V2605" s="22">
        <f>P2605*(U2605/100)</f>
        <v>0</v>
      </c>
      <c r="W2605" s="22">
        <f>P2605+V2605</f>
        <v>0</v>
      </c>
      <c r="X2605" s="73"/>
      <c r="Y2605" s="72" t="s">
        <v>3136</v>
      </c>
      <c r="Z2605" s="72" t="s">
        <v>3130</v>
      </c>
      <c r="AA2605" s="143" t="s">
        <v>295</v>
      </c>
      <c r="AB2605" s="24" t="s">
        <v>294</v>
      </c>
    </row>
    <row r="2606" spans="6:28" s="71" customFormat="1" outlineLevel="4">
      <c r="F2606" s="17">
        <v>1183</v>
      </c>
      <c r="G2606" s="18" t="s">
        <v>2929</v>
      </c>
      <c r="H2606" s="72" t="s">
        <v>4327</v>
      </c>
      <c r="I2606" s="72"/>
      <c r="J2606" s="73" t="s">
        <v>1041</v>
      </c>
      <c r="K2606" s="18" t="s">
        <v>2935</v>
      </c>
      <c r="L2606" s="74">
        <v>1.1299999999999999</v>
      </c>
      <c r="M2606" s="21">
        <v>0</v>
      </c>
      <c r="N2606" s="74">
        <f>L2606*(1+M2606/100)</f>
        <v>1.1299999999999999</v>
      </c>
      <c r="O2606" s="145"/>
      <c r="P2606" s="22">
        <f>N2606*O2606</f>
        <v>0</v>
      </c>
      <c r="Q2606" s="75">
        <v>1.0000000000000001E-5</v>
      </c>
      <c r="R2606" s="76">
        <f>N2606*Q2606</f>
        <v>1.13E-5</v>
      </c>
      <c r="S2606" s="75"/>
      <c r="T2606" s="76">
        <f>N2606*S2606</f>
        <v>0</v>
      </c>
      <c r="U2606" s="22">
        <v>21</v>
      </c>
      <c r="V2606" s="22">
        <f>P2606*(U2606/100)</f>
        <v>0</v>
      </c>
      <c r="W2606" s="22">
        <f>P2606+V2606</f>
        <v>0</v>
      </c>
      <c r="X2606" s="73"/>
      <c r="Y2606" s="72" t="s">
        <v>3136</v>
      </c>
      <c r="Z2606" s="72" t="s">
        <v>3130</v>
      </c>
      <c r="AA2606" s="143" t="s">
        <v>296</v>
      </c>
      <c r="AB2606" s="24" t="s">
        <v>294</v>
      </c>
    </row>
    <row r="2607" spans="6:28" s="120" customFormat="1" ht="12.75" customHeight="1" outlineLevel="4">
      <c r="F2607" s="121"/>
      <c r="G2607" s="122"/>
      <c r="H2607" s="122"/>
      <c r="I2607" s="122"/>
      <c r="J2607" s="123"/>
      <c r="K2607" s="122"/>
      <c r="L2607" s="124"/>
      <c r="M2607" s="125"/>
      <c r="N2607" s="124"/>
      <c r="O2607" s="125"/>
      <c r="P2607" s="126"/>
      <c r="Q2607" s="127"/>
      <c r="R2607" s="125"/>
      <c r="S2607" s="125"/>
      <c r="T2607" s="125"/>
      <c r="U2607" s="128" t="s">
        <v>2908</v>
      </c>
      <c r="V2607" s="125"/>
      <c r="W2607" s="125"/>
      <c r="X2607" s="125"/>
      <c r="Y2607" s="122"/>
      <c r="Z2607" s="122"/>
      <c r="AB2607" s="24" t="s">
        <v>294</v>
      </c>
    </row>
    <row r="2608" spans="6:28" s="62" customFormat="1" ht="16.5" customHeight="1" outlineLevel="3">
      <c r="F2608" s="63"/>
      <c r="G2608" s="6"/>
      <c r="H2608" s="64"/>
      <c r="I2608" s="64"/>
      <c r="J2608" s="64" t="s">
        <v>2002</v>
      </c>
      <c r="K2608" s="6"/>
      <c r="L2608" s="65"/>
      <c r="M2608" s="66"/>
      <c r="N2608" s="65"/>
      <c r="O2608" s="66"/>
      <c r="P2608" s="67">
        <f>SUBTOTAL(9,P2609:P2616)</f>
        <v>0</v>
      </c>
      <c r="Q2608" s="68"/>
      <c r="R2608" s="69">
        <f>SUBTOTAL(9,R2609:R2616)</f>
        <v>0.13721299999999997</v>
      </c>
      <c r="S2608" s="66"/>
      <c r="T2608" s="69">
        <f>SUBTOTAL(9,T2609:T2616)</f>
        <v>0.33109999999999995</v>
      </c>
      <c r="U2608" s="118" t="s">
        <v>2908</v>
      </c>
      <c r="V2608" s="67">
        <f>SUBTOTAL(9,V2609:V2616)</f>
        <v>0</v>
      </c>
      <c r="W2608" s="67">
        <f>SUBTOTAL(9,W2609:W2616)</f>
        <v>0</v>
      </c>
      <c r="X2608" s="70"/>
      <c r="Y2608" s="26"/>
      <c r="Z2608" s="26"/>
      <c r="AB2608" s="24" t="s">
        <v>294</v>
      </c>
    </row>
    <row r="2609" spans="6:28" s="71" customFormat="1" outlineLevel="4">
      <c r="F2609" s="17">
        <v>1184</v>
      </c>
      <c r="G2609" s="18" t="s">
        <v>2929</v>
      </c>
      <c r="H2609" s="72" t="s">
        <v>4394</v>
      </c>
      <c r="I2609" s="72"/>
      <c r="J2609" s="73" t="s">
        <v>2224</v>
      </c>
      <c r="K2609" s="18" t="s">
        <v>2935</v>
      </c>
      <c r="L2609" s="74">
        <v>4.3</v>
      </c>
      <c r="M2609" s="21">
        <v>0</v>
      </c>
      <c r="N2609" s="74">
        <f>L2609*(1+M2609/100)</f>
        <v>4.3</v>
      </c>
      <c r="O2609" s="145"/>
      <c r="P2609" s="22">
        <f>N2609*O2609</f>
        <v>0</v>
      </c>
      <c r="Q2609" s="75"/>
      <c r="R2609" s="76">
        <f>N2609*Q2609</f>
        <v>0</v>
      </c>
      <c r="S2609" s="75">
        <v>6.3E-2</v>
      </c>
      <c r="T2609" s="76">
        <f>N2609*S2609</f>
        <v>0.27089999999999997</v>
      </c>
      <c r="U2609" s="22">
        <v>21</v>
      </c>
      <c r="V2609" s="22">
        <f>P2609*(U2609/100)</f>
        <v>0</v>
      </c>
      <c r="W2609" s="22">
        <f>P2609+V2609</f>
        <v>0</v>
      </c>
      <c r="X2609" s="73"/>
      <c r="Y2609" s="72" t="s">
        <v>3136</v>
      </c>
      <c r="Z2609" s="72" t="s">
        <v>3130</v>
      </c>
      <c r="AA2609" s="143" t="s">
        <v>296</v>
      </c>
      <c r="AB2609" s="24" t="s">
        <v>294</v>
      </c>
    </row>
    <row r="2610" spans="6:28" s="77" customFormat="1" outlineLevel="5">
      <c r="F2610" s="78"/>
      <c r="G2610" s="79"/>
      <c r="H2610" s="79"/>
      <c r="I2610" s="79"/>
      <c r="J2610" s="80" t="s">
        <v>2957</v>
      </c>
      <c r="K2610" s="79"/>
      <c r="L2610" s="81">
        <v>4.3</v>
      </c>
      <c r="M2610" s="82"/>
      <c r="N2610" s="83"/>
      <c r="O2610" s="82"/>
      <c r="P2610" s="84"/>
      <c r="Q2610" s="85"/>
      <c r="R2610" s="82"/>
      <c r="S2610" s="82"/>
      <c r="T2610" s="82"/>
      <c r="U2610" s="119" t="s">
        <v>2908</v>
      </c>
      <c r="V2610" s="82"/>
      <c r="W2610" s="82"/>
      <c r="X2610" s="80"/>
      <c r="Y2610" s="79"/>
      <c r="Z2610" s="79"/>
      <c r="AB2610" s="24" t="s">
        <v>294</v>
      </c>
    </row>
    <row r="2611" spans="6:28" s="71" customFormat="1" outlineLevel="4">
      <c r="F2611" s="17">
        <v>1185</v>
      </c>
      <c r="G2611" s="18" t="s">
        <v>2929</v>
      </c>
      <c r="H2611" s="72" t="s">
        <v>4393</v>
      </c>
      <c r="I2611" s="72"/>
      <c r="J2611" s="73" t="s">
        <v>1382</v>
      </c>
      <c r="K2611" s="18" t="s">
        <v>2935</v>
      </c>
      <c r="L2611" s="74">
        <v>4.3</v>
      </c>
      <c r="M2611" s="21">
        <v>0</v>
      </c>
      <c r="N2611" s="74">
        <f>L2611*(1+M2611/100)</f>
        <v>4.3</v>
      </c>
      <c r="O2611" s="145"/>
      <c r="P2611" s="22">
        <f>N2611*O2611</f>
        <v>0</v>
      </c>
      <c r="Q2611" s="75"/>
      <c r="R2611" s="76">
        <f>N2611*Q2611</f>
        <v>0</v>
      </c>
      <c r="S2611" s="75">
        <v>1.4E-2</v>
      </c>
      <c r="T2611" s="76">
        <f>N2611*S2611</f>
        <v>6.0199999999999997E-2</v>
      </c>
      <c r="U2611" s="22">
        <v>21</v>
      </c>
      <c r="V2611" s="22">
        <f>P2611*(U2611/100)</f>
        <v>0</v>
      </c>
      <c r="W2611" s="22">
        <f>P2611+V2611</f>
        <v>0</v>
      </c>
      <c r="X2611" s="73"/>
      <c r="Y2611" s="72" t="s">
        <v>3136</v>
      </c>
      <c r="Z2611" s="72" t="s">
        <v>3130</v>
      </c>
      <c r="AA2611" s="143" t="s">
        <v>296</v>
      </c>
      <c r="AB2611" s="24" t="s">
        <v>294</v>
      </c>
    </row>
    <row r="2612" spans="6:28" s="71" customFormat="1" outlineLevel="4">
      <c r="F2612" s="17">
        <v>1186</v>
      </c>
      <c r="G2612" s="18" t="s">
        <v>2929</v>
      </c>
      <c r="H2612" s="72" t="s">
        <v>1714</v>
      </c>
      <c r="I2612" s="72"/>
      <c r="J2612" s="73" t="s">
        <v>2864</v>
      </c>
      <c r="K2612" s="18" t="s">
        <v>2935</v>
      </c>
      <c r="L2612" s="74">
        <v>4.3</v>
      </c>
      <c r="M2612" s="21">
        <v>0</v>
      </c>
      <c r="N2612" s="74">
        <f>L2612*(1+M2612/100)</f>
        <v>4.3</v>
      </c>
      <c r="O2612" s="145"/>
      <c r="P2612" s="22">
        <f>N2612*O2612</f>
        <v>0</v>
      </c>
      <c r="Q2612" s="75">
        <v>6.4999999999999997E-3</v>
      </c>
      <c r="R2612" s="76">
        <f>N2612*Q2612</f>
        <v>2.7949999999999999E-2</v>
      </c>
      <c r="S2612" s="75"/>
      <c r="T2612" s="76">
        <f>N2612*S2612</f>
        <v>0</v>
      </c>
      <c r="U2612" s="22">
        <v>21</v>
      </c>
      <c r="V2612" s="22">
        <f>P2612*(U2612/100)</f>
        <v>0</v>
      </c>
      <c r="W2612" s="22">
        <f>P2612+V2612</f>
        <v>0</v>
      </c>
      <c r="X2612" s="73"/>
      <c r="Y2612" s="72" t="s">
        <v>3136</v>
      </c>
      <c r="Z2612" s="72" t="s">
        <v>3130</v>
      </c>
      <c r="AA2612" s="143" t="s">
        <v>295</v>
      </c>
      <c r="AB2612" s="24" t="s">
        <v>294</v>
      </c>
    </row>
    <row r="2613" spans="6:28" s="71" customFormat="1" outlineLevel="4">
      <c r="F2613" s="17">
        <v>1187</v>
      </c>
      <c r="G2613" s="18" t="s">
        <v>2929</v>
      </c>
      <c r="H2613" s="72" t="s">
        <v>1715</v>
      </c>
      <c r="I2613" s="72"/>
      <c r="J2613" s="73" t="s">
        <v>824</v>
      </c>
      <c r="K2613" s="18" t="s">
        <v>2935</v>
      </c>
      <c r="L2613" s="74">
        <v>4.3</v>
      </c>
      <c r="M2613" s="21">
        <v>0</v>
      </c>
      <c r="N2613" s="74">
        <f>L2613*(1+M2613/100)</f>
        <v>4.3</v>
      </c>
      <c r="O2613" s="145"/>
      <c r="P2613" s="22">
        <f>N2613*O2613</f>
        <v>0</v>
      </c>
      <c r="Q2613" s="75">
        <v>2.5000000000000001E-2</v>
      </c>
      <c r="R2613" s="76">
        <f>N2613*Q2613</f>
        <v>0.1075</v>
      </c>
      <c r="S2613" s="75"/>
      <c r="T2613" s="76">
        <f>N2613*S2613</f>
        <v>0</v>
      </c>
      <c r="U2613" s="22">
        <v>21</v>
      </c>
      <c r="V2613" s="22">
        <f>P2613*(U2613/100)</f>
        <v>0</v>
      </c>
      <c r="W2613" s="22">
        <f>P2613+V2613</f>
        <v>0</v>
      </c>
      <c r="X2613" s="73"/>
      <c r="Y2613" s="72" t="s">
        <v>3136</v>
      </c>
      <c r="Z2613" s="72" t="s">
        <v>3130</v>
      </c>
      <c r="AA2613" s="143" t="s">
        <v>295</v>
      </c>
      <c r="AB2613" s="24" t="s">
        <v>294</v>
      </c>
    </row>
    <row r="2614" spans="6:28" s="71" customFormat="1" outlineLevel="4">
      <c r="F2614" s="17">
        <v>1188</v>
      </c>
      <c r="G2614" s="18" t="s">
        <v>2929</v>
      </c>
      <c r="H2614" s="72" t="s">
        <v>1760</v>
      </c>
      <c r="I2614" s="72"/>
      <c r="J2614" s="73" t="s">
        <v>784</v>
      </c>
      <c r="K2614" s="18" t="s">
        <v>2935</v>
      </c>
      <c r="L2614" s="74">
        <v>4.3</v>
      </c>
      <c r="M2614" s="21">
        <v>0</v>
      </c>
      <c r="N2614" s="74">
        <f>L2614*(1+M2614/100)</f>
        <v>4.3</v>
      </c>
      <c r="O2614" s="145"/>
      <c r="P2614" s="22">
        <f>N2614*O2614</f>
        <v>0</v>
      </c>
      <c r="Q2614" s="75">
        <v>4.0000000000000002E-4</v>
      </c>
      <c r="R2614" s="76">
        <f>N2614*Q2614</f>
        <v>1.72E-3</v>
      </c>
      <c r="S2614" s="75"/>
      <c r="T2614" s="76">
        <f>N2614*S2614</f>
        <v>0</v>
      </c>
      <c r="U2614" s="22">
        <v>21</v>
      </c>
      <c r="V2614" s="22">
        <f>P2614*(U2614/100)</f>
        <v>0</v>
      </c>
      <c r="W2614" s="22">
        <f>P2614+V2614</f>
        <v>0</v>
      </c>
      <c r="X2614" s="73"/>
      <c r="Y2614" s="72" t="s">
        <v>3136</v>
      </c>
      <c r="Z2614" s="72" t="s">
        <v>3130</v>
      </c>
      <c r="AA2614" s="143" t="s">
        <v>295</v>
      </c>
      <c r="AB2614" s="24" t="s">
        <v>294</v>
      </c>
    </row>
    <row r="2615" spans="6:28" s="71" customFormat="1" outlineLevel="4">
      <c r="F2615" s="17">
        <v>1189</v>
      </c>
      <c r="G2615" s="18" t="s">
        <v>2929</v>
      </c>
      <c r="H2615" s="72" t="s">
        <v>4327</v>
      </c>
      <c r="I2615" s="72"/>
      <c r="J2615" s="73" t="s">
        <v>1041</v>
      </c>
      <c r="K2615" s="18" t="s">
        <v>2935</v>
      </c>
      <c r="L2615" s="74">
        <v>4.3</v>
      </c>
      <c r="M2615" s="21">
        <v>0</v>
      </c>
      <c r="N2615" s="74">
        <f>L2615*(1+M2615/100)</f>
        <v>4.3</v>
      </c>
      <c r="O2615" s="145"/>
      <c r="P2615" s="22">
        <f>N2615*O2615</f>
        <v>0</v>
      </c>
      <c r="Q2615" s="75">
        <v>1.0000000000000001E-5</v>
      </c>
      <c r="R2615" s="76">
        <f>N2615*Q2615</f>
        <v>4.3000000000000002E-5</v>
      </c>
      <c r="S2615" s="75"/>
      <c r="T2615" s="76">
        <f>N2615*S2615</f>
        <v>0</v>
      </c>
      <c r="U2615" s="22">
        <v>21</v>
      </c>
      <c r="V2615" s="22">
        <f>P2615*(U2615/100)</f>
        <v>0</v>
      </c>
      <c r="W2615" s="22">
        <f>P2615+V2615</f>
        <v>0</v>
      </c>
      <c r="X2615" s="73"/>
      <c r="Y2615" s="72" t="s">
        <v>3136</v>
      </c>
      <c r="Z2615" s="72" t="s">
        <v>3130</v>
      </c>
      <c r="AA2615" s="143" t="s">
        <v>296</v>
      </c>
      <c r="AB2615" s="24" t="s">
        <v>294</v>
      </c>
    </row>
    <row r="2616" spans="6:28" s="120" customFormat="1" ht="12.75" customHeight="1" outlineLevel="4">
      <c r="F2616" s="121"/>
      <c r="G2616" s="122"/>
      <c r="H2616" s="122"/>
      <c r="I2616" s="122"/>
      <c r="J2616" s="123"/>
      <c r="K2616" s="122"/>
      <c r="L2616" s="124"/>
      <c r="M2616" s="125"/>
      <c r="N2616" s="124"/>
      <c r="O2616" s="125"/>
      <c r="P2616" s="126"/>
      <c r="Q2616" s="127"/>
      <c r="R2616" s="125"/>
      <c r="S2616" s="125"/>
      <c r="T2616" s="125"/>
      <c r="U2616" s="128" t="s">
        <v>2908</v>
      </c>
      <c r="V2616" s="125"/>
      <c r="W2616" s="125"/>
      <c r="X2616" s="125"/>
      <c r="Y2616" s="122"/>
      <c r="Z2616" s="122"/>
      <c r="AB2616" s="24" t="s">
        <v>294</v>
      </c>
    </row>
    <row r="2617" spans="6:28" s="62" customFormat="1" ht="16.5" customHeight="1" outlineLevel="3">
      <c r="F2617" s="63"/>
      <c r="G2617" s="6"/>
      <c r="H2617" s="64"/>
      <c r="I2617" s="64"/>
      <c r="J2617" s="64" t="s">
        <v>866</v>
      </c>
      <c r="K2617" s="6"/>
      <c r="L2617" s="65"/>
      <c r="M2617" s="66"/>
      <c r="N2617" s="65"/>
      <c r="O2617" s="66"/>
      <c r="P2617" s="67">
        <f>SUBTOTAL(9,P2618:P2623)</f>
        <v>0</v>
      </c>
      <c r="Q2617" s="68"/>
      <c r="R2617" s="69">
        <f>SUBTOTAL(9,R2618:R2623)</f>
        <v>5.8211999999999995E-3</v>
      </c>
      <c r="S2617" s="66"/>
      <c r="T2617" s="69">
        <f>SUBTOTAL(9,T2618:T2623)</f>
        <v>0</v>
      </c>
      <c r="U2617" s="118" t="s">
        <v>2908</v>
      </c>
      <c r="V2617" s="67">
        <f>SUBTOTAL(9,V2618:V2623)</f>
        <v>0</v>
      </c>
      <c r="W2617" s="67">
        <f>SUBTOTAL(9,W2618:W2623)</f>
        <v>0</v>
      </c>
      <c r="X2617" s="70"/>
      <c r="Y2617" s="26"/>
      <c r="Z2617" s="26"/>
      <c r="AB2617" s="24" t="s">
        <v>294</v>
      </c>
    </row>
    <row r="2618" spans="6:28" s="71" customFormat="1" outlineLevel="4">
      <c r="F2618" s="17">
        <v>1190</v>
      </c>
      <c r="G2618" s="18" t="s">
        <v>2929</v>
      </c>
      <c r="H2618" s="72" t="s">
        <v>4395</v>
      </c>
      <c r="I2618" s="72"/>
      <c r="J2618" s="73" t="s">
        <v>1649</v>
      </c>
      <c r="K2618" s="18" t="s">
        <v>2935</v>
      </c>
      <c r="L2618" s="74">
        <v>1.32</v>
      </c>
      <c r="M2618" s="21"/>
      <c r="N2618" s="74">
        <f>L2618*(1+M2618/100)</f>
        <v>1.32</v>
      </c>
      <c r="O2618" s="145"/>
      <c r="P2618" s="22">
        <f>N2618*O2618</f>
        <v>0</v>
      </c>
      <c r="Q2618" s="75"/>
      <c r="R2618" s="76">
        <f>N2618*Q2618</f>
        <v>0</v>
      </c>
      <c r="S2618" s="75"/>
      <c r="T2618" s="76">
        <f>N2618*S2618</f>
        <v>0</v>
      </c>
      <c r="U2618" s="22">
        <v>21</v>
      </c>
      <c r="V2618" s="22">
        <f>P2618*(U2618/100)</f>
        <v>0</v>
      </c>
      <c r="W2618" s="22">
        <f>P2618+V2618</f>
        <v>0</v>
      </c>
      <c r="X2618" s="73"/>
      <c r="Y2618" s="72" t="s">
        <v>3136</v>
      </c>
      <c r="Z2618" s="72" t="s">
        <v>3130</v>
      </c>
      <c r="AA2618" s="143" t="s">
        <v>296</v>
      </c>
      <c r="AB2618" s="24" t="s">
        <v>294</v>
      </c>
    </row>
    <row r="2619" spans="6:28" s="77" customFormat="1" outlineLevel="5">
      <c r="F2619" s="78"/>
      <c r="G2619" s="79"/>
      <c r="H2619" s="79"/>
      <c r="I2619" s="79"/>
      <c r="J2619" s="80" t="s">
        <v>3027</v>
      </c>
      <c r="K2619" s="79"/>
      <c r="L2619" s="81">
        <v>1.32</v>
      </c>
      <c r="M2619" s="82"/>
      <c r="N2619" s="83"/>
      <c r="O2619" s="82"/>
      <c r="P2619" s="84"/>
      <c r="Q2619" s="85"/>
      <c r="R2619" s="82"/>
      <c r="S2619" s="82"/>
      <c r="T2619" s="82"/>
      <c r="U2619" s="119" t="s">
        <v>2908</v>
      </c>
      <c r="V2619" s="82"/>
      <c r="W2619" s="82"/>
      <c r="X2619" s="80"/>
      <c r="Y2619" s="79"/>
      <c r="Z2619" s="79"/>
      <c r="AB2619" s="24" t="s">
        <v>294</v>
      </c>
    </row>
    <row r="2620" spans="6:28" s="71" customFormat="1" outlineLevel="4">
      <c r="F2620" s="17">
        <v>1191</v>
      </c>
      <c r="G2620" s="18" t="s">
        <v>2929</v>
      </c>
      <c r="H2620" s="72" t="s">
        <v>4181</v>
      </c>
      <c r="I2620" s="72"/>
      <c r="J2620" s="73" t="s">
        <v>1509</v>
      </c>
      <c r="K2620" s="18" t="s">
        <v>2935</v>
      </c>
      <c r="L2620" s="74">
        <v>1.32</v>
      </c>
      <c r="M2620" s="21">
        <v>0</v>
      </c>
      <c r="N2620" s="74">
        <f>L2620*(1+M2620/100)</f>
        <v>1.32</v>
      </c>
      <c r="O2620" s="145"/>
      <c r="P2620" s="22">
        <f>N2620*O2620</f>
        <v>0</v>
      </c>
      <c r="Q2620" s="75">
        <v>4.0000000000000001E-3</v>
      </c>
      <c r="R2620" s="76">
        <f>N2620*Q2620</f>
        <v>5.28E-3</v>
      </c>
      <c r="S2620" s="75"/>
      <c r="T2620" s="76">
        <f>N2620*S2620</f>
        <v>0</v>
      </c>
      <c r="U2620" s="22">
        <v>21</v>
      </c>
      <c r="V2620" s="22">
        <f>P2620*(U2620/100)</f>
        <v>0</v>
      </c>
      <c r="W2620" s="22">
        <f>P2620+V2620</f>
        <v>0</v>
      </c>
      <c r="X2620" s="73"/>
      <c r="Y2620" s="72" t="s">
        <v>3136</v>
      </c>
      <c r="Z2620" s="72" t="s">
        <v>3130</v>
      </c>
      <c r="AA2620" s="143" t="s">
        <v>296</v>
      </c>
      <c r="AB2620" s="24" t="s">
        <v>294</v>
      </c>
    </row>
    <row r="2621" spans="6:28" s="71" customFormat="1" outlineLevel="4">
      <c r="F2621" s="17">
        <v>1192</v>
      </c>
      <c r="G2621" s="18" t="s">
        <v>2929</v>
      </c>
      <c r="H2621" s="72" t="s">
        <v>1760</v>
      </c>
      <c r="I2621" s="72"/>
      <c r="J2621" s="73" t="s">
        <v>784</v>
      </c>
      <c r="K2621" s="18" t="s">
        <v>2935</v>
      </c>
      <c r="L2621" s="74">
        <v>1.32</v>
      </c>
      <c r="M2621" s="21">
        <v>0</v>
      </c>
      <c r="N2621" s="74">
        <f>L2621*(1+M2621/100)</f>
        <v>1.32</v>
      </c>
      <c r="O2621" s="145"/>
      <c r="P2621" s="22">
        <f>N2621*O2621</f>
        <v>0</v>
      </c>
      <c r="Q2621" s="75">
        <v>4.0000000000000002E-4</v>
      </c>
      <c r="R2621" s="76">
        <f>N2621*Q2621</f>
        <v>5.2800000000000004E-4</v>
      </c>
      <c r="S2621" s="75"/>
      <c r="T2621" s="76">
        <f>N2621*S2621</f>
        <v>0</v>
      </c>
      <c r="U2621" s="22">
        <v>21</v>
      </c>
      <c r="V2621" s="22">
        <f>P2621*(U2621/100)</f>
        <v>0</v>
      </c>
      <c r="W2621" s="22">
        <f>P2621+V2621</f>
        <v>0</v>
      </c>
      <c r="X2621" s="73"/>
      <c r="Y2621" s="72" t="s">
        <v>3136</v>
      </c>
      <c r="Z2621" s="72" t="s">
        <v>3130</v>
      </c>
      <c r="AA2621" s="143" t="s">
        <v>295</v>
      </c>
      <c r="AB2621" s="24" t="s">
        <v>294</v>
      </c>
    </row>
    <row r="2622" spans="6:28" s="71" customFormat="1" outlineLevel="4">
      <c r="F2622" s="17">
        <v>1193</v>
      </c>
      <c r="G2622" s="18" t="s">
        <v>2929</v>
      </c>
      <c r="H2622" s="72" t="s">
        <v>4327</v>
      </c>
      <c r="I2622" s="72"/>
      <c r="J2622" s="73" t="s">
        <v>1041</v>
      </c>
      <c r="K2622" s="18" t="s">
        <v>2935</v>
      </c>
      <c r="L2622" s="74">
        <v>1.32</v>
      </c>
      <c r="M2622" s="21">
        <v>0</v>
      </c>
      <c r="N2622" s="74">
        <f>L2622*(1+M2622/100)</f>
        <v>1.32</v>
      </c>
      <c r="O2622" s="145"/>
      <c r="P2622" s="22">
        <f>N2622*O2622</f>
        <v>0</v>
      </c>
      <c r="Q2622" s="75">
        <v>1.0000000000000001E-5</v>
      </c>
      <c r="R2622" s="76">
        <f>N2622*Q2622</f>
        <v>1.3200000000000002E-5</v>
      </c>
      <c r="S2622" s="75"/>
      <c r="T2622" s="76">
        <f>N2622*S2622</f>
        <v>0</v>
      </c>
      <c r="U2622" s="22">
        <v>21</v>
      </c>
      <c r="V2622" s="22">
        <f>P2622*(U2622/100)</f>
        <v>0</v>
      </c>
      <c r="W2622" s="22">
        <f>P2622+V2622</f>
        <v>0</v>
      </c>
      <c r="X2622" s="73"/>
      <c r="Y2622" s="72" t="s">
        <v>3136</v>
      </c>
      <c r="Z2622" s="72" t="s">
        <v>3130</v>
      </c>
      <c r="AA2622" s="143" t="s">
        <v>296</v>
      </c>
      <c r="AB2622" s="24" t="s">
        <v>294</v>
      </c>
    </row>
    <row r="2623" spans="6:28" s="120" customFormat="1" ht="12.75" customHeight="1" outlineLevel="4">
      <c r="F2623" s="121"/>
      <c r="G2623" s="122"/>
      <c r="H2623" s="122"/>
      <c r="I2623" s="122"/>
      <c r="J2623" s="123"/>
      <c r="K2623" s="122"/>
      <c r="L2623" s="124"/>
      <c r="M2623" s="125"/>
      <c r="N2623" s="124"/>
      <c r="O2623" s="125"/>
      <c r="P2623" s="126"/>
      <c r="Q2623" s="127"/>
      <c r="R2623" s="125"/>
      <c r="S2623" s="125"/>
      <c r="T2623" s="125"/>
      <c r="U2623" s="128" t="s">
        <v>2908</v>
      </c>
      <c r="V2623" s="125"/>
      <c r="W2623" s="125"/>
      <c r="X2623" s="125"/>
      <c r="Y2623" s="122"/>
      <c r="Z2623" s="122"/>
      <c r="AB2623" s="24" t="s">
        <v>294</v>
      </c>
    </row>
    <row r="2624" spans="6:28" s="120" customFormat="1" ht="12.75" customHeight="1" outlineLevel="3">
      <c r="F2624" s="121"/>
      <c r="G2624" s="122"/>
      <c r="H2624" s="122"/>
      <c r="I2624" s="122"/>
      <c r="J2624" s="123"/>
      <c r="K2624" s="122"/>
      <c r="L2624" s="124"/>
      <c r="M2624" s="125"/>
      <c r="N2624" s="124"/>
      <c r="O2624" s="125"/>
      <c r="P2624" s="126"/>
      <c r="Q2624" s="127"/>
      <c r="R2624" s="125"/>
      <c r="S2624" s="125"/>
      <c r="T2624" s="125"/>
      <c r="U2624" s="128" t="s">
        <v>2908</v>
      </c>
      <c r="V2624" s="125"/>
      <c r="W2624" s="125"/>
      <c r="X2624" s="125"/>
      <c r="Y2624" s="122"/>
      <c r="Z2624" s="122"/>
      <c r="AB2624" s="24" t="s">
        <v>294</v>
      </c>
    </row>
    <row r="2625" spans="6:28" s="51" customFormat="1" ht="18.75" customHeight="1" outlineLevel="2">
      <c r="F2625" s="52"/>
      <c r="G2625" s="53"/>
      <c r="H2625" s="54"/>
      <c r="I2625" s="54"/>
      <c r="J2625" s="54" t="s">
        <v>2225</v>
      </c>
      <c r="K2625" s="53"/>
      <c r="L2625" s="55"/>
      <c r="M2625" s="56"/>
      <c r="N2625" s="55"/>
      <c r="O2625" s="56"/>
      <c r="P2625" s="57">
        <f>SUBTOTAL(9,P2626:P2631)</f>
        <v>0</v>
      </c>
      <c r="Q2625" s="58"/>
      <c r="R2625" s="59">
        <f>SUBTOTAL(9,R2626:R2631)</f>
        <v>1.41408</v>
      </c>
      <c r="S2625" s="56"/>
      <c r="T2625" s="59">
        <f>SUBTOTAL(9,T2626:T2631)</f>
        <v>0</v>
      </c>
      <c r="U2625" s="117" t="s">
        <v>2908</v>
      </c>
      <c r="V2625" s="57">
        <f>SUBTOTAL(9,V2626:V2631)</f>
        <v>0</v>
      </c>
      <c r="W2625" s="57">
        <f>SUBTOTAL(9,W2626:W2631)</f>
        <v>0</v>
      </c>
      <c r="X2625" s="60"/>
      <c r="Y2625" s="61"/>
      <c r="Z2625" s="61"/>
      <c r="AB2625" s="24" t="s">
        <v>294</v>
      </c>
    </row>
    <row r="2626" spans="6:28" s="62" customFormat="1" ht="16.5" customHeight="1" outlineLevel="3">
      <c r="F2626" s="63"/>
      <c r="G2626" s="6"/>
      <c r="H2626" s="64"/>
      <c r="I2626" s="64"/>
      <c r="J2626" s="64" t="s">
        <v>2262</v>
      </c>
      <c r="K2626" s="6"/>
      <c r="L2626" s="65"/>
      <c r="M2626" s="66"/>
      <c r="N2626" s="65"/>
      <c r="O2626" s="66"/>
      <c r="P2626" s="67">
        <f>SUBTOTAL(9,P2627:P2630)</f>
        <v>0</v>
      </c>
      <c r="Q2626" s="68"/>
      <c r="R2626" s="69">
        <f>SUBTOTAL(9,R2627:R2630)</f>
        <v>1.41408</v>
      </c>
      <c r="S2626" s="66"/>
      <c r="T2626" s="69">
        <f>SUBTOTAL(9,T2627:T2630)</f>
        <v>0</v>
      </c>
      <c r="U2626" s="118" t="s">
        <v>2908</v>
      </c>
      <c r="V2626" s="67">
        <f>SUBTOTAL(9,V2627:V2630)</f>
        <v>0</v>
      </c>
      <c r="W2626" s="67">
        <f>SUBTOTAL(9,W2627:W2630)</f>
        <v>0</v>
      </c>
      <c r="X2626" s="70"/>
      <c r="Y2626" s="26"/>
      <c r="Z2626" s="26"/>
      <c r="AB2626" s="24" t="s">
        <v>294</v>
      </c>
    </row>
    <row r="2627" spans="6:28" s="71" customFormat="1" outlineLevel="4">
      <c r="F2627" s="17">
        <v>1194</v>
      </c>
      <c r="G2627" s="18" t="s">
        <v>2929</v>
      </c>
      <c r="H2627" s="72" t="s">
        <v>4298</v>
      </c>
      <c r="I2627" s="72"/>
      <c r="J2627" s="73" t="s">
        <v>896</v>
      </c>
      <c r="K2627" s="18" t="s">
        <v>2909</v>
      </c>
      <c r="L2627" s="74">
        <v>31</v>
      </c>
      <c r="M2627" s="21"/>
      <c r="N2627" s="74">
        <f>L2627*(1+M2627/100)</f>
        <v>31</v>
      </c>
      <c r="O2627" s="145"/>
      <c r="P2627" s="22">
        <f>N2627*O2627</f>
        <v>0</v>
      </c>
      <c r="Q2627" s="75">
        <v>2.368E-2</v>
      </c>
      <c r="R2627" s="76">
        <f>N2627*Q2627</f>
        <v>0.73407999999999995</v>
      </c>
      <c r="S2627" s="75"/>
      <c r="T2627" s="76">
        <f>N2627*S2627</f>
        <v>0</v>
      </c>
      <c r="U2627" s="22">
        <v>21</v>
      </c>
      <c r="V2627" s="22">
        <f>P2627*(U2627/100)</f>
        <v>0</v>
      </c>
      <c r="W2627" s="22">
        <f>P2627+V2627</f>
        <v>0</v>
      </c>
      <c r="X2627" s="73"/>
      <c r="Y2627" s="72" t="s">
        <v>3136</v>
      </c>
      <c r="Z2627" s="72" t="s">
        <v>3087</v>
      </c>
      <c r="AA2627" s="143" t="s">
        <v>296</v>
      </c>
      <c r="AB2627" s="24" t="s">
        <v>294</v>
      </c>
    </row>
    <row r="2628" spans="6:28" s="71" customFormat="1" outlineLevel="4">
      <c r="F2628" s="17">
        <v>1195</v>
      </c>
      <c r="G2628" s="18" t="s">
        <v>2906</v>
      </c>
      <c r="H2628" s="72" t="s">
        <v>3717</v>
      </c>
      <c r="I2628" s="72"/>
      <c r="J2628" s="73" t="s">
        <v>1468</v>
      </c>
      <c r="K2628" s="18" t="s">
        <v>3000</v>
      </c>
      <c r="L2628" s="74">
        <v>200</v>
      </c>
      <c r="M2628" s="21"/>
      <c r="N2628" s="74">
        <f>L2628*(1+M2628/100)</f>
        <v>200</v>
      </c>
      <c r="O2628" s="145"/>
      <c r="P2628" s="22">
        <f>N2628*O2628</f>
        <v>0</v>
      </c>
      <c r="Q2628" s="75">
        <v>1.1999999999999999E-3</v>
      </c>
      <c r="R2628" s="76">
        <f>N2628*Q2628</f>
        <v>0.24</v>
      </c>
      <c r="S2628" s="75"/>
      <c r="T2628" s="76">
        <f>N2628*S2628</f>
        <v>0</v>
      </c>
      <c r="U2628" s="22">
        <v>21</v>
      </c>
      <c r="V2628" s="22">
        <f>P2628*(U2628/100)</f>
        <v>0</v>
      </c>
      <c r="W2628" s="22">
        <f>P2628+V2628</f>
        <v>0</v>
      </c>
      <c r="X2628" s="73"/>
      <c r="Y2628" s="72" t="s">
        <v>3136</v>
      </c>
      <c r="Z2628" s="72" t="s">
        <v>3087</v>
      </c>
      <c r="AA2628" s="143" t="s">
        <v>296</v>
      </c>
      <c r="AB2628" s="24" t="s">
        <v>294</v>
      </c>
    </row>
    <row r="2629" spans="6:28" s="71" customFormat="1" outlineLevel="4">
      <c r="F2629" s="17">
        <v>1196</v>
      </c>
      <c r="G2629" s="18" t="s">
        <v>2906</v>
      </c>
      <c r="H2629" s="72" t="s">
        <v>3718</v>
      </c>
      <c r="I2629" s="72"/>
      <c r="J2629" s="73" t="s">
        <v>1442</v>
      </c>
      <c r="K2629" s="18" t="s">
        <v>3000</v>
      </c>
      <c r="L2629" s="74">
        <v>200</v>
      </c>
      <c r="M2629" s="21">
        <v>0</v>
      </c>
      <c r="N2629" s="74">
        <f>L2629*(1+M2629/100)</f>
        <v>200</v>
      </c>
      <c r="O2629" s="145"/>
      <c r="P2629" s="22">
        <f>N2629*O2629</f>
        <v>0</v>
      </c>
      <c r="Q2629" s="75">
        <v>2.2000000000000001E-3</v>
      </c>
      <c r="R2629" s="76">
        <f>N2629*Q2629</f>
        <v>0.44</v>
      </c>
      <c r="S2629" s="75"/>
      <c r="T2629" s="76">
        <f>N2629*S2629</f>
        <v>0</v>
      </c>
      <c r="U2629" s="22">
        <v>21</v>
      </c>
      <c r="V2629" s="22">
        <f>P2629*(U2629/100)</f>
        <v>0</v>
      </c>
      <c r="W2629" s="22">
        <f>P2629+V2629</f>
        <v>0</v>
      </c>
      <c r="X2629" s="73"/>
      <c r="Y2629" s="72" t="s">
        <v>3136</v>
      </c>
      <c r="Z2629" s="72" t="s">
        <v>3087</v>
      </c>
      <c r="AA2629" s="143" t="s">
        <v>296</v>
      </c>
      <c r="AB2629" s="24" t="s">
        <v>294</v>
      </c>
    </row>
    <row r="2630" spans="6:28" s="120" customFormat="1" ht="12.75" customHeight="1" outlineLevel="4">
      <c r="F2630" s="121"/>
      <c r="G2630" s="122"/>
      <c r="H2630" s="122"/>
      <c r="I2630" s="122"/>
      <c r="J2630" s="123"/>
      <c r="K2630" s="122"/>
      <c r="L2630" s="124"/>
      <c r="M2630" s="125"/>
      <c r="N2630" s="124"/>
      <c r="O2630" s="125"/>
      <c r="P2630" s="126"/>
      <c r="Q2630" s="127"/>
      <c r="R2630" s="125"/>
      <c r="S2630" s="125"/>
      <c r="T2630" s="125"/>
      <c r="U2630" s="128" t="s">
        <v>2908</v>
      </c>
      <c r="V2630" s="125"/>
      <c r="W2630" s="125"/>
      <c r="X2630" s="125"/>
      <c r="Y2630" s="122"/>
      <c r="Z2630" s="122"/>
      <c r="AB2630" s="24" t="s">
        <v>294</v>
      </c>
    </row>
    <row r="2631" spans="6:28" s="120" customFormat="1" ht="12.75" customHeight="1" outlineLevel="3">
      <c r="F2631" s="121"/>
      <c r="G2631" s="122"/>
      <c r="H2631" s="122"/>
      <c r="I2631" s="122"/>
      <c r="J2631" s="123"/>
      <c r="K2631" s="122"/>
      <c r="L2631" s="124"/>
      <c r="M2631" s="125"/>
      <c r="N2631" s="124"/>
      <c r="O2631" s="125"/>
      <c r="P2631" s="126"/>
      <c r="Q2631" s="127"/>
      <c r="R2631" s="125"/>
      <c r="S2631" s="125"/>
      <c r="T2631" s="125"/>
      <c r="U2631" s="128" t="s">
        <v>2908</v>
      </c>
      <c r="V2631" s="125"/>
      <c r="W2631" s="125"/>
      <c r="X2631" s="125"/>
      <c r="Y2631" s="122"/>
      <c r="Z2631" s="122"/>
      <c r="AB2631" s="24" t="s">
        <v>294</v>
      </c>
    </row>
    <row r="2632" spans="6:28" s="51" customFormat="1" ht="18.75" customHeight="1" outlineLevel="2">
      <c r="F2632" s="52"/>
      <c r="G2632" s="53"/>
      <c r="H2632" s="54"/>
      <c r="I2632" s="54"/>
      <c r="J2632" s="54" t="s">
        <v>2168</v>
      </c>
      <c r="K2632" s="53"/>
      <c r="L2632" s="55"/>
      <c r="M2632" s="56"/>
      <c r="N2632" s="55"/>
      <c r="O2632" s="56"/>
      <c r="P2632" s="57">
        <f>SUBTOTAL(9,P2633:P2642)</f>
        <v>0</v>
      </c>
      <c r="Q2632" s="58"/>
      <c r="R2632" s="59">
        <f>SUBTOTAL(9,R2633:R2642)</f>
        <v>0</v>
      </c>
      <c r="S2632" s="56"/>
      <c r="T2632" s="59">
        <f>SUBTOTAL(9,T2633:T2642)</f>
        <v>15.8028</v>
      </c>
      <c r="U2632" s="117" t="s">
        <v>2908</v>
      </c>
      <c r="V2632" s="57">
        <f>SUBTOTAL(9,V2633:V2642)</f>
        <v>0</v>
      </c>
      <c r="W2632" s="57">
        <f>SUBTOTAL(9,W2633:W2642)</f>
        <v>0</v>
      </c>
      <c r="X2632" s="60"/>
      <c r="Y2632" s="61"/>
      <c r="Z2632" s="61"/>
      <c r="AB2632" s="24" t="s">
        <v>294</v>
      </c>
    </row>
    <row r="2633" spans="6:28" s="62" customFormat="1" ht="16.5" customHeight="1" outlineLevel="3">
      <c r="F2633" s="63"/>
      <c r="G2633" s="6"/>
      <c r="H2633" s="64"/>
      <c r="I2633" s="64"/>
      <c r="J2633" s="64" t="s">
        <v>2296</v>
      </c>
      <c r="K2633" s="6"/>
      <c r="L2633" s="65"/>
      <c r="M2633" s="66"/>
      <c r="N2633" s="65"/>
      <c r="O2633" s="66"/>
      <c r="P2633" s="67">
        <f>SUBTOTAL(9,P2634:P2637)</f>
        <v>0</v>
      </c>
      <c r="Q2633" s="68"/>
      <c r="R2633" s="69">
        <f>SUBTOTAL(9,R2634:R2637)</f>
        <v>0</v>
      </c>
      <c r="S2633" s="66"/>
      <c r="T2633" s="69">
        <f>SUBTOTAL(9,T2634:T2637)</f>
        <v>9.4662000000000006</v>
      </c>
      <c r="U2633" s="118" t="s">
        <v>2908</v>
      </c>
      <c r="V2633" s="67">
        <f>SUBTOTAL(9,V2634:V2637)</f>
        <v>0</v>
      </c>
      <c r="W2633" s="67">
        <f>SUBTOTAL(9,W2634:W2637)</f>
        <v>0</v>
      </c>
      <c r="X2633" s="70"/>
      <c r="Y2633" s="26"/>
      <c r="Z2633" s="26"/>
      <c r="AB2633" s="24" t="s">
        <v>294</v>
      </c>
    </row>
    <row r="2634" spans="6:28" s="71" customFormat="1" outlineLevel="4">
      <c r="F2634" s="17">
        <v>1197</v>
      </c>
      <c r="G2634" s="18" t="s">
        <v>2929</v>
      </c>
      <c r="H2634" s="72" t="s">
        <v>4105</v>
      </c>
      <c r="I2634" s="72"/>
      <c r="J2634" s="73" t="s">
        <v>1505</v>
      </c>
      <c r="K2634" s="18" t="s">
        <v>2935</v>
      </c>
      <c r="L2634" s="74">
        <v>52.59</v>
      </c>
      <c r="M2634" s="21">
        <v>0</v>
      </c>
      <c r="N2634" s="74">
        <f>L2634*(1+M2634/100)</f>
        <v>52.59</v>
      </c>
      <c r="O2634" s="145"/>
      <c r="P2634" s="22">
        <f>N2634*O2634</f>
        <v>0</v>
      </c>
      <c r="Q2634" s="75"/>
      <c r="R2634" s="76">
        <f>N2634*Q2634</f>
        <v>0</v>
      </c>
      <c r="S2634" s="75">
        <v>0.18</v>
      </c>
      <c r="T2634" s="76">
        <f>N2634*S2634</f>
        <v>9.4662000000000006</v>
      </c>
      <c r="U2634" s="22">
        <v>21</v>
      </c>
      <c r="V2634" s="22">
        <f>P2634*(U2634/100)</f>
        <v>0</v>
      </c>
      <c r="W2634" s="22">
        <f>P2634+V2634</f>
        <v>0</v>
      </c>
      <c r="X2634" s="73"/>
      <c r="Y2634" s="72" t="s">
        <v>3136</v>
      </c>
      <c r="Z2634" s="72" t="s">
        <v>3088</v>
      </c>
      <c r="AA2634" s="143" t="s">
        <v>296</v>
      </c>
      <c r="AB2634" s="24" t="s">
        <v>294</v>
      </c>
    </row>
    <row r="2635" spans="6:28" s="71" customFormat="1" outlineLevel="4">
      <c r="F2635" s="17">
        <v>1198</v>
      </c>
      <c r="G2635" s="18" t="s">
        <v>2929</v>
      </c>
      <c r="H2635" s="72" t="s">
        <v>4110</v>
      </c>
      <c r="I2635" s="72"/>
      <c r="J2635" s="73" t="s">
        <v>857</v>
      </c>
      <c r="K2635" s="18" t="s">
        <v>2936</v>
      </c>
      <c r="L2635" s="74">
        <v>8.5520000000000014</v>
      </c>
      <c r="M2635" s="21">
        <v>0</v>
      </c>
      <c r="N2635" s="74">
        <f>L2635*(1+M2635/100)</f>
        <v>8.5520000000000014</v>
      </c>
      <c r="O2635" s="145"/>
      <c r="P2635" s="22">
        <f>N2635*O2635</f>
        <v>0</v>
      </c>
      <c r="Q2635" s="75"/>
      <c r="R2635" s="76">
        <f>N2635*Q2635</f>
        <v>0</v>
      </c>
      <c r="S2635" s="75"/>
      <c r="T2635" s="76">
        <f>N2635*S2635</f>
        <v>0</v>
      </c>
      <c r="U2635" s="22">
        <v>21</v>
      </c>
      <c r="V2635" s="22">
        <f>P2635*(U2635/100)</f>
        <v>0</v>
      </c>
      <c r="W2635" s="22">
        <f>P2635+V2635</f>
        <v>0</v>
      </c>
      <c r="X2635" s="73"/>
      <c r="Y2635" s="72" t="s">
        <v>3136</v>
      </c>
      <c r="Z2635" s="72" t="s">
        <v>3088</v>
      </c>
      <c r="AA2635" s="143" t="s">
        <v>296</v>
      </c>
      <c r="AB2635" s="24" t="s">
        <v>294</v>
      </c>
    </row>
    <row r="2636" spans="6:28" s="77" customFormat="1" outlineLevel="5">
      <c r="F2636" s="78"/>
      <c r="G2636" s="79"/>
      <c r="H2636" s="79"/>
      <c r="I2636" s="79"/>
      <c r="J2636" s="80" t="s">
        <v>4449</v>
      </c>
      <c r="K2636" s="79"/>
      <c r="L2636" s="81">
        <v>8.5520000000000014</v>
      </c>
      <c r="M2636" s="82"/>
      <c r="N2636" s="83"/>
      <c r="O2636" s="82"/>
      <c r="P2636" s="84"/>
      <c r="Q2636" s="85"/>
      <c r="R2636" s="82"/>
      <c r="S2636" s="82"/>
      <c r="T2636" s="82"/>
      <c r="U2636" s="119" t="s">
        <v>2908</v>
      </c>
      <c r="V2636" s="82"/>
      <c r="W2636" s="82"/>
      <c r="X2636" s="80"/>
      <c r="Y2636" s="79"/>
      <c r="Z2636" s="79"/>
      <c r="AB2636" s="24" t="s">
        <v>294</v>
      </c>
    </row>
    <row r="2637" spans="6:28" s="120" customFormat="1" ht="12.75" customHeight="1" outlineLevel="4">
      <c r="F2637" s="121"/>
      <c r="G2637" s="122"/>
      <c r="H2637" s="122"/>
      <c r="I2637" s="122"/>
      <c r="J2637" s="123"/>
      <c r="K2637" s="122"/>
      <c r="L2637" s="124"/>
      <c r="M2637" s="125"/>
      <c r="N2637" s="124"/>
      <c r="O2637" s="125"/>
      <c r="P2637" s="126"/>
      <c r="Q2637" s="127"/>
      <c r="R2637" s="125"/>
      <c r="S2637" s="125"/>
      <c r="T2637" s="125"/>
      <c r="U2637" s="128" t="s">
        <v>2908</v>
      </c>
      <c r="V2637" s="125"/>
      <c r="W2637" s="125"/>
      <c r="X2637" s="125"/>
      <c r="Y2637" s="122"/>
      <c r="Z2637" s="122"/>
      <c r="AB2637" s="24" t="s">
        <v>294</v>
      </c>
    </row>
    <row r="2638" spans="6:28" s="62" customFormat="1" ht="16.5" customHeight="1" outlineLevel="3">
      <c r="F2638" s="63"/>
      <c r="G2638" s="6"/>
      <c r="H2638" s="64"/>
      <c r="I2638" s="64"/>
      <c r="J2638" s="64" t="s">
        <v>1182</v>
      </c>
      <c r="K2638" s="6"/>
      <c r="L2638" s="65"/>
      <c r="M2638" s="66"/>
      <c r="N2638" s="65"/>
      <c r="O2638" s="66"/>
      <c r="P2638" s="67">
        <f>SUBTOTAL(9,P2639:P2641)</f>
        <v>0</v>
      </c>
      <c r="Q2638" s="68"/>
      <c r="R2638" s="69">
        <f>SUBTOTAL(9,R2639:R2641)</f>
        <v>0</v>
      </c>
      <c r="S2638" s="66"/>
      <c r="T2638" s="69">
        <f>SUBTOTAL(9,T2639:T2641)</f>
        <v>6.3365999999999989</v>
      </c>
      <c r="U2638" s="118" t="s">
        <v>2908</v>
      </c>
      <c r="V2638" s="67">
        <f>SUBTOTAL(9,V2639:V2641)</f>
        <v>0</v>
      </c>
      <c r="W2638" s="67">
        <f>SUBTOTAL(9,W2639:W2641)</f>
        <v>0</v>
      </c>
      <c r="X2638" s="70"/>
      <c r="Y2638" s="26"/>
      <c r="Z2638" s="26"/>
      <c r="AB2638" s="24" t="s">
        <v>294</v>
      </c>
    </row>
    <row r="2639" spans="6:28" s="71" customFormat="1" outlineLevel="4">
      <c r="F2639" s="17">
        <v>1199</v>
      </c>
      <c r="G2639" s="18" t="s">
        <v>2929</v>
      </c>
      <c r="H2639" s="72" t="s">
        <v>4104</v>
      </c>
      <c r="I2639" s="72"/>
      <c r="J2639" s="73" t="s">
        <v>1480</v>
      </c>
      <c r="K2639" s="18" t="s">
        <v>2935</v>
      </c>
      <c r="L2639" s="74">
        <v>8.1199999999999992</v>
      </c>
      <c r="M2639" s="21">
        <v>0</v>
      </c>
      <c r="N2639" s="74">
        <f>L2639*(1+M2639/100)</f>
        <v>8.1199999999999992</v>
      </c>
      <c r="O2639" s="145"/>
      <c r="P2639" s="22">
        <f>N2639*O2639</f>
        <v>0</v>
      </c>
      <c r="Q2639" s="75"/>
      <c r="R2639" s="76">
        <f>N2639*Q2639</f>
        <v>0</v>
      </c>
      <c r="S2639" s="75">
        <v>0.48</v>
      </c>
      <c r="T2639" s="76">
        <f>N2639*S2639</f>
        <v>3.8975999999999993</v>
      </c>
      <c r="U2639" s="22">
        <v>21</v>
      </c>
      <c r="V2639" s="22">
        <f>P2639*(U2639/100)</f>
        <v>0</v>
      </c>
      <c r="W2639" s="22">
        <f>P2639+V2639</f>
        <v>0</v>
      </c>
      <c r="X2639" s="73"/>
      <c r="Y2639" s="72" t="s">
        <v>3136</v>
      </c>
      <c r="Z2639" s="72" t="s">
        <v>3088</v>
      </c>
      <c r="AA2639" s="143" t="s">
        <v>296</v>
      </c>
      <c r="AB2639" s="24" t="s">
        <v>294</v>
      </c>
    </row>
    <row r="2640" spans="6:28" s="71" customFormat="1" outlineLevel="4">
      <c r="F2640" s="17">
        <v>1200</v>
      </c>
      <c r="G2640" s="18" t="s">
        <v>2929</v>
      </c>
      <c r="H2640" s="72" t="s">
        <v>4106</v>
      </c>
      <c r="I2640" s="72"/>
      <c r="J2640" s="73" t="s">
        <v>1506</v>
      </c>
      <c r="K2640" s="18" t="s">
        <v>2935</v>
      </c>
      <c r="L2640" s="74">
        <v>8.1300000000000008</v>
      </c>
      <c r="M2640" s="21">
        <v>0</v>
      </c>
      <c r="N2640" s="74">
        <f>L2640*(1+M2640/100)</f>
        <v>8.1300000000000008</v>
      </c>
      <c r="O2640" s="145"/>
      <c r="P2640" s="22">
        <f>N2640*O2640</f>
        <v>0</v>
      </c>
      <c r="Q2640" s="75"/>
      <c r="R2640" s="76">
        <f>N2640*Q2640</f>
        <v>0</v>
      </c>
      <c r="S2640" s="75">
        <v>0.3</v>
      </c>
      <c r="T2640" s="76">
        <f>N2640*S2640</f>
        <v>2.4390000000000001</v>
      </c>
      <c r="U2640" s="22">
        <v>21</v>
      </c>
      <c r="V2640" s="22">
        <f>P2640*(U2640/100)</f>
        <v>0</v>
      </c>
      <c r="W2640" s="22">
        <f>P2640+V2640</f>
        <v>0</v>
      </c>
      <c r="X2640" s="73"/>
      <c r="Y2640" s="72" t="s">
        <v>3136</v>
      </c>
      <c r="Z2640" s="72" t="s">
        <v>3088</v>
      </c>
      <c r="AA2640" s="143" t="s">
        <v>296</v>
      </c>
      <c r="AB2640" s="24" t="s">
        <v>294</v>
      </c>
    </row>
    <row r="2641" spans="6:28" s="120" customFormat="1" ht="12.75" customHeight="1" outlineLevel="4">
      <c r="F2641" s="121"/>
      <c r="G2641" s="122"/>
      <c r="H2641" s="122"/>
      <c r="I2641" s="122"/>
      <c r="J2641" s="123"/>
      <c r="K2641" s="122"/>
      <c r="L2641" s="124"/>
      <c r="M2641" s="125"/>
      <c r="N2641" s="124"/>
      <c r="O2641" s="125"/>
      <c r="P2641" s="126"/>
      <c r="Q2641" s="127"/>
      <c r="R2641" s="125"/>
      <c r="S2641" s="125"/>
      <c r="T2641" s="125"/>
      <c r="U2641" s="128" t="s">
        <v>2908</v>
      </c>
      <c r="V2641" s="125"/>
      <c r="W2641" s="125"/>
      <c r="X2641" s="125"/>
      <c r="Y2641" s="122"/>
      <c r="Z2641" s="122"/>
      <c r="AB2641" s="24" t="s">
        <v>294</v>
      </c>
    </row>
    <row r="2642" spans="6:28" s="120" customFormat="1" ht="12.75" customHeight="1" outlineLevel="3">
      <c r="F2642" s="121"/>
      <c r="G2642" s="122"/>
      <c r="H2642" s="122"/>
      <c r="I2642" s="122"/>
      <c r="J2642" s="123"/>
      <c r="K2642" s="122"/>
      <c r="L2642" s="124"/>
      <c r="M2642" s="125"/>
      <c r="N2642" s="124"/>
      <c r="O2642" s="125"/>
      <c r="P2642" s="126"/>
      <c r="Q2642" s="127"/>
      <c r="R2642" s="125"/>
      <c r="S2642" s="125"/>
      <c r="T2642" s="125"/>
      <c r="U2642" s="128" t="s">
        <v>2908</v>
      </c>
      <c r="V2642" s="125"/>
      <c r="W2642" s="125"/>
      <c r="X2642" s="125"/>
      <c r="Y2642" s="122"/>
      <c r="Z2642" s="122"/>
      <c r="AB2642" s="24" t="s">
        <v>294</v>
      </c>
    </row>
    <row r="2643" spans="6:28" s="51" customFormat="1" ht="18.75" customHeight="1" outlineLevel="2">
      <c r="F2643" s="52"/>
      <c r="G2643" s="53"/>
      <c r="H2643" s="54"/>
      <c r="I2643" s="54"/>
      <c r="J2643" s="54" t="s">
        <v>2116</v>
      </c>
      <c r="K2643" s="53"/>
      <c r="L2643" s="55"/>
      <c r="M2643" s="56"/>
      <c r="N2643" s="55"/>
      <c r="O2643" s="56"/>
      <c r="P2643" s="57">
        <f>SUBTOTAL(9,P2644:P2654)</f>
        <v>0</v>
      </c>
      <c r="Q2643" s="58"/>
      <c r="R2643" s="59">
        <f>SUBTOTAL(9,R2644:R2654)</f>
        <v>51.616669999999999</v>
      </c>
      <c r="S2643" s="56"/>
      <c r="T2643" s="59">
        <f>SUBTOTAL(9,T2644:T2654)</f>
        <v>0</v>
      </c>
      <c r="U2643" s="117" t="s">
        <v>2908</v>
      </c>
      <c r="V2643" s="57">
        <f>SUBTOTAL(9,V2644:V2654)</f>
        <v>0</v>
      </c>
      <c r="W2643" s="57">
        <f>SUBTOTAL(9,W2644:W2654)</f>
        <v>0</v>
      </c>
      <c r="X2643" s="60"/>
      <c r="Y2643" s="61"/>
      <c r="Z2643" s="61"/>
      <c r="AB2643" s="24" t="s">
        <v>294</v>
      </c>
    </row>
    <row r="2644" spans="6:28" s="62" customFormat="1" ht="16.5" customHeight="1" outlineLevel="3">
      <c r="F2644" s="63"/>
      <c r="G2644" s="6"/>
      <c r="H2644" s="64"/>
      <c r="I2644" s="64"/>
      <c r="J2644" s="64" t="s">
        <v>2741</v>
      </c>
      <c r="K2644" s="6"/>
      <c r="L2644" s="65"/>
      <c r="M2644" s="66"/>
      <c r="N2644" s="65"/>
      <c r="O2644" s="66"/>
      <c r="P2644" s="67">
        <f>SUBTOTAL(9,P2645:P2648)</f>
        <v>0</v>
      </c>
      <c r="Q2644" s="68"/>
      <c r="R2644" s="69">
        <f>SUBTOTAL(9,R2645:R2648)</f>
        <v>46.501069999999999</v>
      </c>
      <c r="S2644" s="66"/>
      <c r="T2644" s="69">
        <f>SUBTOTAL(9,T2645:T2648)</f>
        <v>0</v>
      </c>
      <c r="U2644" s="118" t="s">
        <v>2908</v>
      </c>
      <c r="V2644" s="67">
        <f>SUBTOTAL(9,V2645:V2648)</f>
        <v>0</v>
      </c>
      <c r="W2644" s="67">
        <f>SUBTOTAL(9,W2645:W2648)</f>
        <v>0</v>
      </c>
      <c r="X2644" s="70"/>
      <c r="Y2644" s="26"/>
      <c r="Z2644" s="26"/>
      <c r="AB2644" s="24" t="s">
        <v>294</v>
      </c>
    </row>
    <row r="2645" spans="6:28" s="71" customFormat="1" outlineLevel="4">
      <c r="F2645" s="17">
        <v>1201</v>
      </c>
      <c r="G2645" s="18" t="s">
        <v>2929</v>
      </c>
      <c r="H2645" s="72" t="s">
        <v>1704</v>
      </c>
      <c r="I2645" s="72"/>
      <c r="J2645" s="73" t="s">
        <v>2257</v>
      </c>
      <c r="K2645" s="18" t="s">
        <v>2935</v>
      </c>
      <c r="L2645" s="74">
        <v>102.47</v>
      </c>
      <c r="M2645" s="21">
        <v>0</v>
      </c>
      <c r="N2645" s="74">
        <f>L2645*(1+M2645/100)</f>
        <v>102.47</v>
      </c>
      <c r="O2645" s="145"/>
      <c r="P2645" s="22">
        <f>N2645*O2645</f>
        <v>0</v>
      </c>
      <c r="Q2645" s="75">
        <v>9.1999999999999998E-2</v>
      </c>
      <c r="R2645" s="76">
        <f>N2645*Q2645</f>
        <v>9.4272399999999994</v>
      </c>
      <c r="S2645" s="75"/>
      <c r="T2645" s="76">
        <f>N2645*S2645</f>
        <v>0</v>
      </c>
      <c r="U2645" s="22">
        <v>21</v>
      </c>
      <c r="V2645" s="22">
        <f>P2645*(U2645/100)</f>
        <v>0</v>
      </c>
      <c r="W2645" s="22">
        <f>P2645+V2645</f>
        <v>0</v>
      </c>
      <c r="X2645" s="73"/>
      <c r="Y2645" s="72" t="s">
        <v>3136</v>
      </c>
      <c r="Z2645" s="72" t="s">
        <v>3089</v>
      </c>
      <c r="AA2645" s="143" t="s">
        <v>295</v>
      </c>
      <c r="AB2645" s="24" t="s">
        <v>294</v>
      </c>
    </row>
    <row r="2646" spans="6:28" s="71" customFormat="1" outlineLevel="4">
      <c r="F2646" s="17">
        <v>1202</v>
      </c>
      <c r="G2646" s="18" t="s">
        <v>2929</v>
      </c>
      <c r="H2646" s="72" t="s">
        <v>1707</v>
      </c>
      <c r="I2646" s="72"/>
      <c r="J2646" s="73" t="s">
        <v>1279</v>
      </c>
      <c r="K2646" s="18" t="s">
        <v>2935</v>
      </c>
      <c r="L2646" s="74">
        <v>102.47</v>
      </c>
      <c r="M2646" s="21">
        <v>0</v>
      </c>
      <c r="N2646" s="74">
        <f>L2646*(1+M2646/100)</f>
        <v>102.47</v>
      </c>
      <c r="O2646" s="145"/>
      <c r="P2646" s="22">
        <f>N2646*O2646</f>
        <v>0</v>
      </c>
      <c r="Q2646" s="75">
        <v>0.161</v>
      </c>
      <c r="R2646" s="76">
        <f>N2646*Q2646</f>
        <v>16.497669999999999</v>
      </c>
      <c r="S2646" s="75"/>
      <c r="T2646" s="76">
        <f>N2646*S2646</f>
        <v>0</v>
      </c>
      <c r="U2646" s="22">
        <v>21</v>
      </c>
      <c r="V2646" s="22">
        <f>P2646*(U2646/100)</f>
        <v>0</v>
      </c>
      <c r="W2646" s="22">
        <f>P2646+V2646</f>
        <v>0</v>
      </c>
      <c r="X2646" s="73"/>
      <c r="Y2646" s="72" t="s">
        <v>3136</v>
      </c>
      <c r="Z2646" s="72" t="s">
        <v>3089</v>
      </c>
      <c r="AA2646" s="143" t="s">
        <v>295</v>
      </c>
      <c r="AB2646" s="24" t="s">
        <v>294</v>
      </c>
    </row>
    <row r="2647" spans="6:28" s="71" customFormat="1" outlineLevel="4">
      <c r="F2647" s="17">
        <v>1203</v>
      </c>
      <c r="G2647" s="18" t="s">
        <v>2929</v>
      </c>
      <c r="H2647" s="72" t="s">
        <v>4168</v>
      </c>
      <c r="I2647" s="72"/>
      <c r="J2647" s="73" t="s">
        <v>2514</v>
      </c>
      <c r="K2647" s="18" t="s">
        <v>2935</v>
      </c>
      <c r="L2647" s="74">
        <v>103.92</v>
      </c>
      <c r="M2647" s="21">
        <v>0</v>
      </c>
      <c r="N2647" s="74">
        <f>L2647*(1+M2647/100)</f>
        <v>103.92</v>
      </c>
      <c r="O2647" s="145"/>
      <c r="P2647" s="22">
        <f>N2647*O2647</f>
        <v>0</v>
      </c>
      <c r="Q2647" s="75">
        <v>0.19800000000000001</v>
      </c>
      <c r="R2647" s="76">
        <f>N2647*Q2647</f>
        <v>20.576160000000002</v>
      </c>
      <c r="S2647" s="75"/>
      <c r="T2647" s="76">
        <f>N2647*S2647</f>
        <v>0</v>
      </c>
      <c r="U2647" s="22">
        <v>21</v>
      </c>
      <c r="V2647" s="22">
        <f>P2647*(U2647/100)</f>
        <v>0</v>
      </c>
      <c r="W2647" s="22">
        <f>P2647+V2647</f>
        <v>0</v>
      </c>
      <c r="X2647" s="73"/>
      <c r="Y2647" s="72" t="s">
        <v>3136</v>
      </c>
      <c r="Z2647" s="72" t="s">
        <v>3089</v>
      </c>
      <c r="AA2647" s="143" t="s">
        <v>296</v>
      </c>
      <c r="AB2647" s="24" t="s">
        <v>294</v>
      </c>
    </row>
    <row r="2648" spans="6:28" s="120" customFormat="1" ht="12.75" customHeight="1" outlineLevel="4">
      <c r="F2648" s="121"/>
      <c r="G2648" s="122"/>
      <c r="H2648" s="122"/>
      <c r="I2648" s="122"/>
      <c r="J2648" s="123"/>
      <c r="K2648" s="122"/>
      <c r="L2648" s="124"/>
      <c r="M2648" s="125"/>
      <c r="N2648" s="124"/>
      <c r="O2648" s="125"/>
      <c r="P2648" s="126"/>
      <c r="Q2648" s="127"/>
      <c r="R2648" s="125"/>
      <c r="S2648" s="125"/>
      <c r="T2648" s="125"/>
      <c r="U2648" s="128" t="s">
        <v>2908</v>
      </c>
      <c r="V2648" s="125"/>
      <c r="W2648" s="125"/>
      <c r="X2648" s="125"/>
      <c r="Y2648" s="122"/>
      <c r="Z2648" s="122"/>
      <c r="AB2648" s="24" t="s">
        <v>294</v>
      </c>
    </row>
    <row r="2649" spans="6:28" s="62" customFormat="1" ht="16.5" customHeight="1" outlineLevel="3">
      <c r="F2649" s="63"/>
      <c r="G2649" s="6"/>
      <c r="H2649" s="64"/>
      <c r="I2649" s="64"/>
      <c r="J2649" s="64" t="s">
        <v>2508</v>
      </c>
      <c r="K2649" s="6"/>
      <c r="L2649" s="65"/>
      <c r="M2649" s="66"/>
      <c r="N2649" s="65"/>
      <c r="O2649" s="66"/>
      <c r="P2649" s="67">
        <f>SUBTOTAL(9,P2650:P2653)</f>
        <v>0</v>
      </c>
      <c r="Q2649" s="68"/>
      <c r="R2649" s="69">
        <f>SUBTOTAL(9,R2650:R2653)</f>
        <v>5.1155999999999988</v>
      </c>
      <c r="S2649" s="66"/>
      <c r="T2649" s="69">
        <f>SUBTOTAL(9,T2650:T2653)</f>
        <v>0</v>
      </c>
      <c r="U2649" s="118" t="s">
        <v>2908</v>
      </c>
      <c r="V2649" s="67">
        <f>SUBTOTAL(9,V2650:V2653)</f>
        <v>0</v>
      </c>
      <c r="W2649" s="67">
        <f>SUBTOTAL(9,W2650:W2653)</f>
        <v>0</v>
      </c>
      <c r="X2649" s="70"/>
      <c r="Y2649" s="26"/>
      <c r="Z2649" s="26"/>
      <c r="AB2649" s="24" t="s">
        <v>294</v>
      </c>
    </row>
    <row r="2650" spans="6:28" s="71" customFormat="1" outlineLevel="4">
      <c r="F2650" s="17">
        <v>1204</v>
      </c>
      <c r="G2650" s="18" t="s">
        <v>2929</v>
      </c>
      <c r="H2650" s="72" t="s">
        <v>4169</v>
      </c>
      <c r="I2650" s="72"/>
      <c r="J2650" s="73" t="s">
        <v>1840</v>
      </c>
      <c r="K2650" s="18" t="s">
        <v>2935</v>
      </c>
      <c r="L2650" s="74">
        <v>8.1199999999999992</v>
      </c>
      <c r="M2650" s="21">
        <v>0</v>
      </c>
      <c r="N2650" s="74">
        <f>L2650*(1+M2650/100)</f>
        <v>8.1199999999999992</v>
      </c>
      <c r="O2650" s="145"/>
      <c r="P2650" s="22">
        <f>N2650*O2650</f>
        <v>0</v>
      </c>
      <c r="Q2650" s="75">
        <v>0.16700000000000001</v>
      </c>
      <c r="R2650" s="76">
        <f>N2650*Q2650</f>
        <v>1.3560399999999999</v>
      </c>
      <c r="S2650" s="75"/>
      <c r="T2650" s="76">
        <f>N2650*S2650</f>
        <v>0</v>
      </c>
      <c r="U2650" s="22">
        <v>21</v>
      </c>
      <c r="V2650" s="22">
        <f>P2650*(U2650/100)</f>
        <v>0</v>
      </c>
      <c r="W2650" s="22">
        <f>P2650+V2650</f>
        <v>0</v>
      </c>
      <c r="X2650" s="73"/>
      <c r="Y2650" s="72" t="s">
        <v>3136</v>
      </c>
      <c r="Z2650" s="72" t="s">
        <v>3089</v>
      </c>
      <c r="AA2650" s="143" t="s">
        <v>296</v>
      </c>
      <c r="AB2650" s="24" t="s">
        <v>294</v>
      </c>
    </row>
    <row r="2651" spans="6:28" s="71" customFormat="1" outlineLevel="4">
      <c r="F2651" s="17">
        <v>1205</v>
      </c>
      <c r="G2651" s="18" t="s">
        <v>2906</v>
      </c>
      <c r="H2651" s="72" t="s">
        <v>3710</v>
      </c>
      <c r="I2651" s="72"/>
      <c r="J2651" s="73" t="s">
        <v>1185</v>
      </c>
      <c r="K2651" s="18" t="s">
        <v>2935</v>
      </c>
      <c r="L2651" s="74">
        <v>8.1199999999999992</v>
      </c>
      <c r="M2651" s="21">
        <v>0</v>
      </c>
      <c r="N2651" s="74">
        <f>L2651*(1+M2651/100)</f>
        <v>8.1199999999999992</v>
      </c>
      <c r="O2651" s="145"/>
      <c r="P2651" s="22">
        <f>N2651*O2651</f>
        <v>0</v>
      </c>
      <c r="Q2651" s="75">
        <v>0.11799999999999999</v>
      </c>
      <c r="R2651" s="76">
        <f>N2651*Q2651</f>
        <v>0.9581599999999999</v>
      </c>
      <c r="S2651" s="75"/>
      <c r="T2651" s="76">
        <f>N2651*S2651</f>
        <v>0</v>
      </c>
      <c r="U2651" s="22">
        <v>21</v>
      </c>
      <c r="V2651" s="22">
        <f>P2651*(U2651/100)</f>
        <v>0</v>
      </c>
      <c r="W2651" s="22">
        <f>P2651+V2651</f>
        <v>0</v>
      </c>
      <c r="X2651" s="73"/>
      <c r="Y2651" s="72" t="s">
        <v>3136</v>
      </c>
      <c r="Z2651" s="72" t="s">
        <v>3089</v>
      </c>
      <c r="AA2651" s="143" t="s">
        <v>296</v>
      </c>
      <c r="AB2651" s="24" t="s">
        <v>294</v>
      </c>
    </row>
    <row r="2652" spans="6:28" s="71" customFormat="1" outlineLevel="4">
      <c r="F2652" s="17">
        <v>1206</v>
      </c>
      <c r="G2652" s="18" t="s">
        <v>2929</v>
      </c>
      <c r="H2652" s="72" t="s">
        <v>1705</v>
      </c>
      <c r="I2652" s="72"/>
      <c r="J2652" s="73" t="s">
        <v>1301</v>
      </c>
      <c r="K2652" s="18" t="s">
        <v>2935</v>
      </c>
      <c r="L2652" s="74">
        <v>8.1199999999999992</v>
      </c>
      <c r="M2652" s="21">
        <v>0</v>
      </c>
      <c r="N2652" s="74">
        <f>L2652*(1+M2652/100)</f>
        <v>8.1199999999999992</v>
      </c>
      <c r="O2652" s="145"/>
      <c r="P2652" s="22">
        <f>N2652*O2652</f>
        <v>0</v>
      </c>
      <c r="Q2652" s="75">
        <v>0.34499999999999997</v>
      </c>
      <c r="R2652" s="76">
        <f>N2652*Q2652</f>
        <v>2.8013999999999997</v>
      </c>
      <c r="S2652" s="75"/>
      <c r="T2652" s="76">
        <f>N2652*S2652</f>
        <v>0</v>
      </c>
      <c r="U2652" s="22">
        <v>21</v>
      </c>
      <c r="V2652" s="22">
        <f>P2652*(U2652/100)</f>
        <v>0</v>
      </c>
      <c r="W2652" s="22">
        <f>P2652+V2652</f>
        <v>0</v>
      </c>
      <c r="X2652" s="73"/>
      <c r="Y2652" s="72" t="s">
        <v>3136</v>
      </c>
      <c r="Z2652" s="72" t="s">
        <v>3089</v>
      </c>
      <c r="AA2652" s="143" t="s">
        <v>295</v>
      </c>
      <c r="AB2652" s="24" t="s">
        <v>294</v>
      </c>
    </row>
    <row r="2653" spans="6:28" s="120" customFormat="1" ht="12.75" customHeight="1" outlineLevel="4">
      <c r="F2653" s="121"/>
      <c r="G2653" s="122"/>
      <c r="H2653" s="122"/>
      <c r="I2653" s="122"/>
      <c r="J2653" s="123"/>
      <c r="K2653" s="122"/>
      <c r="L2653" s="124"/>
      <c r="M2653" s="125"/>
      <c r="N2653" s="124"/>
      <c r="O2653" s="125"/>
      <c r="P2653" s="126"/>
      <c r="Q2653" s="127"/>
      <c r="R2653" s="125"/>
      <c r="S2653" s="125"/>
      <c r="T2653" s="125"/>
      <c r="U2653" s="128" t="s">
        <v>2908</v>
      </c>
      <c r="V2653" s="125"/>
      <c r="W2653" s="125"/>
      <c r="X2653" s="125"/>
      <c r="Y2653" s="122"/>
      <c r="Z2653" s="122"/>
      <c r="AB2653" s="24" t="s">
        <v>294</v>
      </c>
    </row>
    <row r="2654" spans="6:28" s="120" customFormat="1" ht="12.75" customHeight="1" outlineLevel="3">
      <c r="F2654" s="121"/>
      <c r="G2654" s="122"/>
      <c r="H2654" s="122"/>
      <c r="I2654" s="122"/>
      <c r="J2654" s="123"/>
      <c r="K2654" s="122"/>
      <c r="L2654" s="124"/>
      <c r="M2654" s="125"/>
      <c r="N2654" s="124"/>
      <c r="O2654" s="125"/>
      <c r="P2654" s="126"/>
      <c r="Q2654" s="127"/>
      <c r="R2654" s="125"/>
      <c r="S2654" s="125"/>
      <c r="T2654" s="125"/>
      <c r="U2654" s="128" t="s">
        <v>2908</v>
      </c>
      <c r="V2654" s="125"/>
      <c r="W2654" s="125"/>
      <c r="X2654" s="125"/>
      <c r="Y2654" s="122"/>
      <c r="Z2654" s="122"/>
      <c r="AB2654" s="24" t="s">
        <v>294</v>
      </c>
    </row>
    <row r="2655" spans="6:28" s="51" customFormat="1" ht="18.75" customHeight="1" outlineLevel="2">
      <c r="F2655" s="52"/>
      <c r="G2655" s="53"/>
      <c r="H2655" s="54"/>
      <c r="I2655" s="54"/>
      <c r="J2655" s="54" t="s">
        <v>2067</v>
      </c>
      <c r="K2655" s="53"/>
      <c r="L2655" s="55"/>
      <c r="M2655" s="56"/>
      <c r="N2655" s="55"/>
      <c r="O2655" s="56"/>
      <c r="P2655" s="57">
        <f>SUBTOTAL(9,P2656:P2676)</f>
        <v>0</v>
      </c>
      <c r="Q2655" s="58"/>
      <c r="R2655" s="59">
        <f>SUBTOTAL(9,R2656:R2676)</f>
        <v>97.082845000000006</v>
      </c>
      <c r="S2655" s="56"/>
      <c r="T2655" s="59">
        <f>SUBTOTAL(9,T2656:T2676)</f>
        <v>0</v>
      </c>
      <c r="U2655" s="117" t="s">
        <v>2908</v>
      </c>
      <c r="V2655" s="57">
        <f>SUBTOTAL(9,V2656:V2676)</f>
        <v>0</v>
      </c>
      <c r="W2655" s="57">
        <f>SUBTOTAL(9,W2656:W2676)</f>
        <v>0</v>
      </c>
      <c r="X2655" s="60"/>
      <c r="Y2655" s="61"/>
      <c r="Z2655" s="61"/>
      <c r="AB2655" s="24" t="s">
        <v>294</v>
      </c>
    </row>
    <row r="2656" spans="6:28" s="62" customFormat="1" ht="16.5" customHeight="1" outlineLevel="3">
      <c r="F2656" s="63"/>
      <c r="G2656" s="6"/>
      <c r="H2656" s="64"/>
      <c r="I2656" s="64"/>
      <c r="J2656" s="64" t="s">
        <v>1415</v>
      </c>
      <c r="K2656" s="6"/>
      <c r="L2656" s="65"/>
      <c r="M2656" s="66"/>
      <c r="N2656" s="65"/>
      <c r="O2656" s="66"/>
      <c r="P2656" s="67">
        <f>SUBTOTAL(9,P2657:P2667)</f>
        <v>0</v>
      </c>
      <c r="Q2656" s="68"/>
      <c r="R2656" s="69">
        <f>SUBTOTAL(9,R2657:R2667)</f>
        <v>54.898448600000002</v>
      </c>
      <c r="S2656" s="66"/>
      <c r="T2656" s="69">
        <f>SUBTOTAL(9,T2657:T2667)</f>
        <v>0</v>
      </c>
      <c r="U2656" s="118" t="s">
        <v>2908</v>
      </c>
      <c r="V2656" s="67">
        <f>SUBTOTAL(9,V2657:V2667)</f>
        <v>0</v>
      </c>
      <c r="W2656" s="67">
        <f>SUBTOTAL(9,W2657:W2667)</f>
        <v>0</v>
      </c>
      <c r="X2656" s="70"/>
      <c r="Y2656" s="26"/>
      <c r="Z2656" s="26"/>
      <c r="AB2656" s="24" t="s">
        <v>294</v>
      </c>
    </row>
    <row r="2657" spans="6:28" s="71" customFormat="1" outlineLevel="4">
      <c r="F2657" s="17">
        <v>1207</v>
      </c>
      <c r="G2657" s="18" t="s">
        <v>2929</v>
      </c>
      <c r="H2657" s="72" t="s">
        <v>1757</v>
      </c>
      <c r="I2657" s="72"/>
      <c r="J2657" s="73" t="s">
        <v>1523</v>
      </c>
      <c r="K2657" s="18" t="s">
        <v>2935</v>
      </c>
      <c r="L2657" s="74">
        <v>94.81</v>
      </c>
      <c r="M2657" s="21"/>
      <c r="N2657" s="74">
        <f>L2657*(1+M2657/100)</f>
        <v>94.81</v>
      </c>
      <c r="O2657" s="145"/>
      <c r="P2657" s="22">
        <f>N2657*O2657</f>
        <v>0</v>
      </c>
      <c r="Q2657" s="75">
        <v>4.0000000000000002E-4</v>
      </c>
      <c r="R2657" s="76">
        <f>N2657*Q2657</f>
        <v>3.7923999999999999E-2</v>
      </c>
      <c r="S2657" s="75"/>
      <c r="T2657" s="76">
        <f>N2657*S2657</f>
        <v>0</v>
      </c>
      <c r="U2657" s="22">
        <v>21</v>
      </c>
      <c r="V2657" s="22">
        <f>P2657*(U2657/100)</f>
        <v>0</v>
      </c>
      <c r="W2657" s="22">
        <f>P2657+V2657</f>
        <v>0</v>
      </c>
      <c r="X2657" s="73"/>
      <c r="Y2657" s="72" t="s">
        <v>3136</v>
      </c>
      <c r="Z2657" s="72" t="s">
        <v>3091</v>
      </c>
      <c r="AA2657" s="143" t="s">
        <v>295</v>
      </c>
      <c r="AB2657" s="24" t="s">
        <v>294</v>
      </c>
    </row>
    <row r="2658" spans="6:28" s="77" customFormat="1" outlineLevel="5">
      <c r="F2658" s="78"/>
      <c r="G2658" s="79"/>
      <c r="H2658" s="79"/>
      <c r="I2658" s="79"/>
      <c r="J2658" s="80" t="s">
        <v>3121</v>
      </c>
      <c r="K2658" s="79"/>
      <c r="L2658" s="81">
        <v>83.11</v>
      </c>
      <c r="M2658" s="82"/>
      <c r="N2658" s="83"/>
      <c r="O2658" s="82"/>
      <c r="P2658" s="84"/>
      <c r="Q2658" s="85"/>
      <c r="R2658" s="82"/>
      <c r="S2658" s="82"/>
      <c r="T2658" s="82"/>
      <c r="U2658" s="119" t="s">
        <v>2908</v>
      </c>
      <c r="V2658" s="82"/>
      <c r="W2658" s="82"/>
      <c r="X2658" s="80"/>
      <c r="Y2658" s="79"/>
      <c r="Z2658" s="79"/>
      <c r="AB2658" s="24" t="s">
        <v>294</v>
      </c>
    </row>
    <row r="2659" spans="6:28" s="77" customFormat="1" outlineLevel="5">
      <c r="F2659" s="78"/>
      <c r="G2659" s="79"/>
      <c r="H2659" s="79"/>
      <c r="I2659" s="79"/>
      <c r="J2659" s="80" t="s">
        <v>1782</v>
      </c>
      <c r="K2659" s="79"/>
      <c r="L2659" s="81">
        <v>11.7</v>
      </c>
      <c r="M2659" s="82"/>
      <c r="N2659" s="83"/>
      <c r="O2659" s="82"/>
      <c r="P2659" s="84"/>
      <c r="Q2659" s="85"/>
      <c r="R2659" s="82"/>
      <c r="S2659" s="82"/>
      <c r="T2659" s="82"/>
      <c r="U2659" s="119" t="s">
        <v>2908</v>
      </c>
      <c r="V2659" s="82"/>
      <c r="W2659" s="82"/>
      <c r="X2659" s="80"/>
      <c r="Y2659" s="79"/>
      <c r="Z2659" s="79"/>
      <c r="AB2659" s="24" t="s">
        <v>294</v>
      </c>
    </row>
    <row r="2660" spans="6:28" s="77" customFormat="1" outlineLevel="5">
      <c r="F2660" s="78"/>
      <c r="G2660" s="79"/>
      <c r="H2660" s="79"/>
      <c r="I2660" s="79"/>
      <c r="J2660" s="80"/>
      <c r="K2660" s="79"/>
      <c r="L2660" s="81">
        <v>0</v>
      </c>
      <c r="M2660" s="82"/>
      <c r="N2660" s="83"/>
      <c r="O2660" s="82"/>
      <c r="P2660" s="84"/>
      <c r="Q2660" s="85"/>
      <c r="R2660" s="82"/>
      <c r="S2660" s="82"/>
      <c r="T2660" s="82"/>
      <c r="U2660" s="119" t="s">
        <v>2908</v>
      </c>
      <c r="V2660" s="82"/>
      <c r="W2660" s="82"/>
      <c r="X2660" s="80"/>
      <c r="Y2660" s="79"/>
      <c r="Z2660" s="79"/>
      <c r="AB2660" s="24" t="s">
        <v>294</v>
      </c>
    </row>
    <row r="2661" spans="6:28" s="71" customFormat="1" outlineLevel="4">
      <c r="F2661" s="17">
        <v>1208</v>
      </c>
      <c r="G2661" s="18" t="s">
        <v>2929</v>
      </c>
      <c r="H2661" s="72" t="s">
        <v>4176</v>
      </c>
      <c r="I2661" s="72"/>
      <c r="J2661" s="73" t="s">
        <v>1619</v>
      </c>
      <c r="K2661" s="18" t="s">
        <v>2935</v>
      </c>
      <c r="L2661" s="74">
        <v>94.81</v>
      </c>
      <c r="M2661" s="21">
        <v>0</v>
      </c>
      <c r="N2661" s="74">
        <f>L2661*(1+M2661/100)</f>
        <v>94.81</v>
      </c>
      <c r="O2661" s="145"/>
      <c r="P2661" s="22">
        <f>N2661*O2661</f>
        <v>0</v>
      </c>
      <c r="Q2661" s="75">
        <v>1.7330000000000002E-2</v>
      </c>
      <c r="R2661" s="76">
        <f>N2661*Q2661</f>
        <v>1.6430573000000002</v>
      </c>
      <c r="S2661" s="75"/>
      <c r="T2661" s="76">
        <f>N2661*S2661</f>
        <v>0</v>
      </c>
      <c r="U2661" s="22">
        <v>21</v>
      </c>
      <c r="V2661" s="22">
        <f>P2661*(U2661/100)</f>
        <v>0</v>
      </c>
      <c r="W2661" s="22">
        <f>P2661+V2661</f>
        <v>0</v>
      </c>
      <c r="X2661" s="73"/>
      <c r="Y2661" s="72" t="s">
        <v>3136</v>
      </c>
      <c r="Z2661" s="72" t="s">
        <v>3091</v>
      </c>
      <c r="AA2661" s="143" t="s">
        <v>296</v>
      </c>
      <c r="AB2661" s="24" t="s">
        <v>294</v>
      </c>
    </row>
    <row r="2662" spans="6:28" s="71" customFormat="1" outlineLevel="4">
      <c r="F2662" s="17">
        <v>1209</v>
      </c>
      <c r="G2662" s="18" t="s">
        <v>2929</v>
      </c>
      <c r="H2662" s="72" t="s">
        <v>4812</v>
      </c>
      <c r="I2662" s="72"/>
      <c r="J2662" s="73" t="s">
        <v>1311</v>
      </c>
      <c r="K2662" s="18" t="s">
        <v>2936</v>
      </c>
      <c r="L2662" s="74">
        <v>28.85</v>
      </c>
      <c r="M2662" s="21">
        <v>0</v>
      </c>
      <c r="N2662" s="74">
        <f>L2662*(1+M2662/100)</f>
        <v>28.85</v>
      </c>
      <c r="O2662" s="145"/>
      <c r="P2662" s="22">
        <f>N2662*O2662</f>
        <v>0</v>
      </c>
      <c r="Q2662" s="75">
        <v>1.7863599999999999</v>
      </c>
      <c r="R2662" s="76">
        <f>N2662*Q2662</f>
        <v>51.536486000000004</v>
      </c>
      <c r="S2662" s="75"/>
      <c r="T2662" s="76">
        <f>N2662*S2662</f>
        <v>0</v>
      </c>
      <c r="U2662" s="22">
        <v>21</v>
      </c>
      <c r="V2662" s="22">
        <f>P2662*(U2662/100)</f>
        <v>0</v>
      </c>
      <c r="W2662" s="22">
        <f>P2662+V2662</f>
        <v>0</v>
      </c>
      <c r="X2662" s="73"/>
      <c r="Y2662" s="72" t="s">
        <v>3136</v>
      </c>
      <c r="Z2662" s="72" t="s">
        <v>3091</v>
      </c>
      <c r="AA2662" s="143" t="s">
        <v>295</v>
      </c>
      <c r="AB2662" s="24" t="s">
        <v>294</v>
      </c>
    </row>
    <row r="2663" spans="6:28" s="77" customFormat="1" outlineLevel="5">
      <c r="F2663" s="78"/>
      <c r="G2663" s="79"/>
      <c r="H2663" s="79"/>
      <c r="I2663" s="79"/>
      <c r="J2663" s="80" t="s">
        <v>3048</v>
      </c>
      <c r="K2663" s="79"/>
      <c r="L2663" s="81">
        <v>24.4</v>
      </c>
      <c r="M2663" s="82"/>
      <c r="N2663" s="83"/>
      <c r="O2663" s="82"/>
      <c r="P2663" s="84"/>
      <c r="Q2663" s="85"/>
      <c r="R2663" s="82"/>
      <c r="S2663" s="82"/>
      <c r="T2663" s="82"/>
      <c r="U2663" s="119" t="s">
        <v>2908</v>
      </c>
      <c r="V2663" s="82"/>
      <c r="W2663" s="82"/>
      <c r="X2663" s="80"/>
      <c r="Y2663" s="79"/>
      <c r="Z2663" s="79"/>
      <c r="AB2663" s="24" t="s">
        <v>294</v>
      </c>
    </row>
    <row r="2664" spans="6:28" s="77" customFormat="1" outlineLevel="5">
      <c r="F2664" s="78"/>
      <c r="G2664" s="79"/>
      <c r="H2664" s="79"/>
      <c r="I2664" s="79"/>
      <c r="J2664" s="80" t="s">
        <v>3060</v>
      </c>
      <c r="K2664" s="79"/>
      <c r="L2664" s="81">
        <v>4.45</v>
      </c>
      <c r="M2664" s="82"/>
      <c r="N2664" s="83"/>
      <c r="O2664" s="82"/>
      <c r="P2664" s="84"/>
      <c r="Q2664" s="85"/>
      <c r="R2664" s="82"/>
      <c r="S2664" s="82"/>
      <c r="T2664" s="82"/>
      <c r="U2664" s="119" t="s">
        <v>2908</v>
      </c>
      <c r="V2664" s="82"/>
      <c r="W2664" s="82"/>
      <c r="X2664" s="80"/>
      <c r="Y2664" s="79"/>
      <c r="Z2664" s="79"/>
      <c r="AB2664" s="24" t="s">
        <v>294</v>
      </c>
    </row>
    <row r="2665" spans="6:28" s="71" customFormat="1" outlineLevel="4">
      <c r="F2665" s="17">
        <v>1210</v>
      </c>
      <c r="G2665" s="18" t="s">
        <v>2929</v>
      </c>
      <c r="H2665" s="72" t="s">
        <v>4176</v>
      </c>
      <c r="I2665" s="72"/>
      <c r="J2665" s="73" t="s">
        <v>1619</v>
      </c>
      <c r="K2665" s="18" t="s">
        <v>2935</v>
      </c>
      <c r="L2665" s="74">
        <v>94.81</v>
      </c>
      <c r="M2665" s="21">
        <v>0</v>
      </c>
      <c r="N2665" s="74">
        <f>L2665*(1+M2665/100)</f>
        <v>94.81</v>
      </c>
      <c r="O2665" s="145"/>
      <c r="P2665" s="22">
        <f>N2665*O2665</f>
        <v>0</v>
      </c>
      <c r="Q2665" s="75">
        <v>1.7330000000000002E-2</v>
      </c>
      <c r="R2665" s="76">
        <f>N2665*Q2665</f>
        <v>1.6430573000000002</v>
      </c>
      <c r="S2665" s="75"/>
      <c r="T2665" s="76">
        <f>N2665*S2665</f>
        <v>0</v>
      </c>
      <c r="U2665" s="22">
        <v>21</v>
      </c>
      <c r="V2665" s="22">
        <f>P2665*(U2665/100)</f>
        <v>0</v>
      </c>
      <c r="W2665" s="22">
        <f>P2665+V2665</f>
        <v>0</v>
      </c>
      <c r="X2665" s="73"/>
      <c r="Y2665" s="72" t="s">
        <v>3136</v>
      </c>
      <c r="Z2665" s="72" t="s">
        <v>3091</v>
      </c>
      <c r="AA2665" s="143" t="s">
        <v>296</v>
      </c>
      <c r="AB2665" s="24" t="s">
        <v>294</v>
      </c>
    </row>
    <row r="2666" spans="6:28" s="71" customFormat="1" outlineLevel="4">
      <c r="F2666" s="17">
        <v>1211</v>
      </c>
      <c r="G2666" s="18" t="s">
        <v>2929</v>
      </c>
      <c r="H2666" s="72" t="s">
        <v>1757</v>
      </c>
      <c r="I2666" s="72"/>
      <c r="J2666" s="73" t="s">
        <v>1523</v>
      </c>
      <c r="K2666" s="18" t="s">
        <v>2935</v>
      </c>
      <c r="L2666" s="74">
        <v>94.81</v>
      </c>
      <c r="M2666" s="21">
        <v>0</v>
      </c>
      <c r="N2666" s="74">
        <f>L2666*(1+M2666/100)</f>
        <v>94.81</v>
      </c>
      <c r="O2666" s="145"/>
      <c r="P2666" s="22">
        <f>N2666*O2666</f>
        <v>0</v>
      </c>
      <c r="Q2666" s="75">
        <v>4.0000000000000002E-4</v>
      </c>
      <c r="R2666" s="76">
        <f>N2666*Q2666</f>
        <v>3.7923999999999999E-2</v>
      </c>
      <c r="S2666" s="75"/>
      <c r="T2666" s="76">
        <f>N2666*S2666</f>
        <v>0</v>
      </c>
      <c r="U2666" s="22">
        <v>21</v>
      </c>
      <c r="V2666" s="22">
        <f>P2666*(U2666/100)</f>
        <v>0</v>
      </c>
      <c r="W2666" s="22">
        <f>P2666+V2666</f>
        <v>0</v>
      </c>
      <c r="X2666" s="73"/>
      <c r="Y2666" s="72" t="s">
        <v>3136</v>
      </c>
      <c r="Z2666" s="72" t="s">
        <v>3091</v>
      </c>
      <c r="AA2666" s="143" t="s">
        <v>295</v>
      </c>
      <c r="AB2666" s="24" t="s">
        <v>294</v>
      </c>
    </row>
    <row r="2667" spans="6:28" s="120" customFormat="1" ht="12.75" customHeight="1" outlineLevel="4">
      <c r="F2667" s="121"/>
      <c r="G2667" s="122"/>
      <c r="H2667" s="122"/>
      <c r="I2667" s="122"/>
      <c r="J2667" s="123"/>
      <c r="K2667" s="122"/>
      <c r="L2667" s="124"/>
      <c r="M2667" s="125"/>
      <c r="N2667" s="124"/>
      <c r="O2667" s="125"/>
      <c r="P2667" s="126"/>
      <c r="Q2667" s="127"/>
      <c r="R2667" s="125"/>
      <c r="S2667" s="125"/>
      <c r="T2667" s="125"/>
      <c r="U2667" s="128" t="s">
        <v>2908</v>
      </c>
      <c r="V2667" s="125"/>
      <c r="W2667" s="125"/>
      <c r="X2667" s="125"/>
      <c r="Y2667" s="122"/>
      <c r="Z2667" s="122"/>
      <c r="AB2667" s="24" t="s">
        <v>294</v>
      </c>
    </row>
    <row r="2668" spans="6:28" s="62" customFormat="1" ht="16.5" customHeight="1" outlineLevel="3">
      <c r="F2668" s="63"/>
      <c r="G2668" s="6"/>
      <c r="H2668" s="64"/>
      <c r="I2668" s="64"/>
      <c r="J2668" s="64" t="s">
        <v>2251</v>
      </c>
      <c r="K2668" s="6"/>
      <c r="L2668" s="65"/>
      <c r="M2668" s="66"/>
      <c r="N2668" s="65"/>
      <c r="O2668" s="66"/>
      <c r="P2668" s="67">
        <f>SUBTOTAL(9,P2669:P2675)</f>
        <v>0</v>
      </c>
      <c r="Q2668" s="68"/>
      <c r="R2668" s="69">
        <f>SUBTOTAL(9,R2669:R2675)</f>
        <v>42.184396399999997</v>
      </c>
      <c r="S2668" s="66"/>
      <c r="T2668" s="69">
        <f>SUBTOTAL(9,T2669:T2675)</f>
        <v>0</v>
      </c>
      <c r="U2668" s="118" t="s">
        <v>2908</v>
      </c>
      <c r="V2668" s="67">
        <f>SUBTOTAL(9,V2669:V2675)</f>
        <v>0</v>
      </c>
      <c r="W2668" s="67">
        <f>SUBTOTAL(9,W2669:W2675)</f>
        <v>0</v>
      </c>
      <c r="X2668" s="70"/>
      <c r="Y2668" s="26"/>
      <c r="Z2668" s="26"/>
      <c r="AB2668" s="24" t="s">
        <v>294</v>
      </c>
    </row>
    <row r="2669" spans="6:28" s="71" customFormat="1" outlineLevel="4">
      <c r="F2669" s="17">
        <v>1212</v>
      </c>
      <c r="G2669" s="18" t="s">
        <v>2929</v>
      </c>
      <c r="H2669" s="72" t="s">
        <v>4812</v>
      </c>
      <c r="I2669" s="72"/>
      <c r="J2669" s="73" t="s">
        <v>1311</v>
      </c>
      <c r="K2669" s="18" t="s">
        <v>2936</v>
      </c>
      <c r="L2669" s="74">
        <v>2.39</v>
      </c>
      <c r="M2669" s="21">
        <v>0</v>
      </c>
      <c r="N2669" s="74">
        <f>L2669*(1+M2669/100)</f>
        <v>2.39</v>
      </c>
      <c r="O2669" s="145"/>
      <c r="P2669" s="22">
        <f>N2669*O2669</f>
        <v>0</v>
      </c>
      <c r="Q2669" s="75">
        <v>1.7863599999999999</v>
      </c>
      <c r="R2669" s="76">
        <f>N2669*Q2669</f>
        <v>4.2694004000000003</v>
      </c>
      <c r="S2669" s="75"/>
      <c r="T2669" s="76">
        <f>N2669*S2669</f>
        <v>0</v>
      </c>
      <c r="U2669" s="22">
        <v>21</v>
      </c>
      <c r="V2669" s="22">
        <f>P2669*(U2669/100)</f>
        <v>0</v>
      </c>
      <c r="W2669" s="22">
        <f>P2669+V2669</f>
        <v>0</v>
      </c>
      <c r="X2669" s="73"/>
      <c r="Y2669" s="72" t="s">
        <v>3136</v>
      </c>
      <c r="Z2669" s="72" t="s">
        <v>3091</v>
      </c>
      <c r="AA2669" s="143" t="s">
        <v>295</v>
      </c>
      <c r="AB2669" s="24" t="s">
        <v>294</v>
      </c>
    </row>
    <row r="2670" spans="6:28" s="71" customFormat="1" outlineLevel="4">
      <c r="F2670" s="17">
        <v>1213</v>
      </c>
      <c r="G2670" s="18" t="s">
        <v>2929</v>
      </c>
      <c r="H2670" s="72" t="s">
        <v>1695</v>
      </c>
      <c r="I2670" s="72"/>
      <c r="J2670" s="73" t="s">
        <v>2483</v>
      </c>
      <c r="K2670" s="18" t="s">
        <v>2936</v>
      </c>
      <c r="L2670" s="74">
        <v>3.1399999999999997</v>
      </c>
      <c r="M2670" s="21">
        <v>0</v>
      </c>
      <c r="N2670" s="74">
        <f>L2670*(1+M2670/100)</f>
        <v>3.1399999999999997</v>
      </c>
      <c r="O2670" s="145"/>
      <c r="P2670" s="22">
        <f>N2670*O2670</f>
        <v>0</v>
      </c>
      <c r="Q2670" s="75">
        <v>2.6814</v>
      </c>
      <c r="R2670" s="76">
        <f>N2670*Q2670</f>
        <v>8.4195959999999985</v>
      </c>
      <c r="S2670" s="75"/>
      <c r="T2670" s="76">
        <f>N2670*S2670</f>
        <v>0</v>
      </c>
      <c r="U2670" s="22">
        <v>21</v>
      </c>
      <c r="V2670" s="22">
        <f>P2670*(U2670/100)</f>
        <v>0</v>
      </c>
      <c r="W2670" s="22">
        <f>P2670+V2670</f>
        <v>0</v>
      </c>
      <c r="X2670" s="73"/>
      <c r="Y2670" s="72" t="s">
        <v>3136</v>
      </c>
      <c r="Z2670" s="72" t="s">
        <v>3091</v>
      </c>
      <c r="AA2670" s="143" t="s">
        <v>295</v>
      </c>
      <c r="AB2670" s="24" t="s">
        <v>294</v>
      </c>
    </row>
    <row r="2671" spans="6:28" s="77" customFormat="1" outlineLevel="5">
      <c r="F2671" s="78"/>
      <c r="G2671" s="79"/>
      <c r="H2671" s="79"/>
      <c r="I2671" s="79"/>
      <c r="J2671" s="80" t="s">
        <v>3042</v>
      </c>
      <c r="K2671" s="79"/>
      <c r="L2671" s="81">
        <v>2.5099999999999998</v>
      </c>
      <c r="M2671" s="82"/>
      <c r="N2671" s="83"/>
      <c r="O2671" s="82"/>
      <c r="P2671" s="84"/>
      <c r="Q2671" s="85"/>
      <c r="R2671" s="82"/>
      <c r="S2671" s="82"/>
      <c r="T2671" s="82"/>
      <c r="U2671" s="119" t="s">
        <v>2908</v>
      </c>
      <c r="V2671" s="82"/>
      <c r="W2671" s="82"/>
      <c r="X2671" s="80"/>
      <c r="Y2671" s="79"/>
      <c r="Z2671" s="79"/>
      <c r="AB2671" s="24" t="s">
        <v>294</v>
      </c>
    </row>
    <row r="2672" spans="6:28" s="77" customFormat="1" outlineLevel="5">
      <c r="F2672" s="78"/>
      <c r="G2672" s="79"/>
      <c r="H2672" s="79"/>
      <c r="I2672" s="79"/>
      <c r="J2672" s="80" t="s">
        <v>3011</v>
      </c>
      <c r="K2672" s="79"/>
      <c r="L2672" s="81">
        <v>0.31</v>
      </c>
      <c r="M2672" s="82"/>
      <c r="N2672" s="83"/>
      <c r="O2672" s="82"/>
      <c r="P2672" s="84"/>
      <c r="Q2672" s="85"/>
      <c r="R2672" s="82"/>
      <c r="S2672" s="82"/>
      <c r="T2672" s="82"/>
      <c r="U2672" s="119" t="s">
        <v>2908</v>
      </c>
      <c r="V2672" s="82"/>
      <c r="W2672" s="82"/>
      <c r="X2672" s="80"/>
      <c r="Y2672" s="79"/>
      <c r="Z2672" s="79"/>
      <c r="AB2672" s="24" t="s">
        <v>294</v>
      </c>
    </row>
    <row r="2673" spans="6:28" s="77" customFormat="1" outlineLevel="5">
      <c r="F2673" s="78"/>
      <c r="G2673" s="79"/>
      <c r="H2673" s="79"/>
      <c r="I2673" s="79"/>
      <c r="J2673" s="80" t="s">
        <v>3012</v>
      </c>
      <c r="K2673" s="79"/>
      <c r="L2673" s="81">
        <v>0.32</v>
      </c>
      <c r="M2673" s="82"/>
      <c r="N2673" s="83"/>
      <c r="O2673" s="82"/>
      <c r="P2673" s="84"/>
      <c r="Q2673" s="85"/>
      <c r="R2673" s="82"/>
      <c r="S2673" s="82"/>
      <c r="T2673" s="82"/>
      <c r="U2673" s="119" t="s">
        <v>2908</v>
      </c>
      <c r="V2673" s="82"/>
      <c r="W2673" s="82"/>
      <c r="X2673" s="80"/>
      <c r="Y2673" s="79"/>
      <c r="Z2673" s="79"/>
      <c r="AB2673" s="24" t="s">
        <v>294</v>
      </c>
    </row>
    <row r="2674" spans="6:28" s="71" customFormat="1" outlineLevel="4">
      <c r="F2674" s="17">
        <v>1214</v>
      </c>
      <c r="G2674" s="18" t="s">
        <v>2929</v>
      </c>
      <c r="H2674" s="72" t="s">
        <v>1696</v>
      </c>
      <c r="I2674" s="72"/>
      <c r="J2674" s="73" t="s">
        <v>2847</v>
      </c>
      <c r="K2674" s="18" t="s">
        <v>3000</v>
      </c>
      <c r="L2674" s="74">
        <v>11</v>
      </c>
      <c r="M2674" s="21"/>
      <c r="N2674" s="74">
        <f>L2674*(1+M2674/100)</f>
        <v>11</v>
      </c>
      <c r="O2674" s="145"/>
      <c r="P2674" s="22">
        <f>N2674*O2674</f>
        <v>0</v>
      </c>
      <c r="Q2674" s="75">
        <v>2.6814</v>
      </c>
      <c r="R2674" s="76">
        <f>N2674*Q2674</f>
        <v>29.4954</v>
      </c>
      <c r="S2674" s="75"/>
      <c r="T2674" s="76">
        <f>N2674*S2674</f>
        <v>0</v>
      </c>
      <c r="U2674" s="22">
        <v>21</v>
      </c>
      <c r="V2674" s="22">
        <f>P2674*(U2674/100)</f>
        <v>0</v>
      </c>
      <c r="W2674" s="22">
        <f>P2674+V2674</f>
        <v>0</v>
      </c>
      <c r="X2674" s="73"/>
      <c r="Y2674" s="72" t="s">
        <v>3136</v>
      </c>
      <c r="Z2674" s="72" t="s">
        <v>3091</v>
      </c>
      <c r="AA2674" s="143" t="s">
        <v>295</v>
      </c>
      <c r="AB2674" s="24" t="s">
        <v>294</v>
      </c>
    </row>
    <row r="2675" spans="6:28" s="120" customFormat="1" ht="12.75" customHeight="1" outlineLevel="4">
      <c r="F2675" s="121"/>
      <c r="G2675" s="122"/>
      <c r="H2675" s="122"/>
      <c r="I2675" s="122"/>
      <c r="J2675" s="123"/>
      <c r="K2675" s="122"/>
      <c r="L2675" s="124"/>
      <c r="M2675" s="125"/>
      <c r="N2675" s="124"/>
      <c r="O2675" s="125"/>
      <c r="P2675" s="126"/>
      <c r="Q2675" s="127"/>
      <c r="R2675" s="125"/>
      <c r="S2675" s="125"/>
      <c r="T2675" s="125"/>
      <c r="U2675" s="128" t="s">
        <v>2908</v>
      </c>
      <c r="V2675" s="125"/>
      <c r="W2675" s="125"/>
      <c r="X2675" s="125"/>
      <c r="Y2675" s="122"/>
      <c r="Z2675" s="122"/>
      <c r="AB2675" s="24" t="s">
        <v>294</v>
      </c>
    </row>
    <row r="2676" spans="6:28" s="120" customFormat="1" ht="12.75" customHeight="1" outlineLevel="3">
      <c r="F2676" s="121"/>
      <c r="G2676" s="122"/>
      <c r="H2676" s="122"/>
      <c r="I2676" s="122"/>
      <c r="J2676" s="123"/>
      <c r="K2676" s="122"/>
      <c r="L2676" s="124"/>
      <c r="M2676" s="125"/>
      <c r="N2676" s="124"/>
      <c r="O2676" s="125"/>
      <c r="P2676" s="126"/>
      <c r="Q2676" s="127"/>
      <c r="R2676" s="125"/>
      <c r="S2676" s="125"/>
      <c r="T2676" s="125"/>
      <c r="U2676" s="128" t="s">
        <v>2908</v>
      </c>
      <c r="V2676" s="125"/>
      <c r="W2676" s="125"/>
      <c r="X2676" s="125"/>
      <c r="Y2676" s="122"/>
      <c r="Z2676" s="122"/>
      <c r="AB2676" s="24" t="s">
        <v>294</v>
      </c>
    </row>
    <row r="2677" spans="6:28" s="120" customFormat="1" ht="12.75" customHeight="1" outlineLevel="2">
      <c r="F2677" s="121"/>
      <c r="G2677" s="122"/>
      <c r="H2677" s="122"/>
      <c r="I2677" s="122"/>
      <c r="J2677" s="123"/>
      <c r="K2677" s="122"/>
      <c r="L2677" s="124"/>
      <c r="M2677" s="125"/>
      <c r="N2677" s="124"/>
      <c r="O2677" s="125"/>
      <c r="P2677" s="126"/>
      <c r="Q2677" s="127"/>
      <c r="R2677" s="125"/>
      <c r="S2677" s="125"/>
      <c r="T2677" s="125"/>
      <c r="U2677" s="128" t="s">
        <v>2908</v>
      </c>
      <c r="V2677" s="125"/>
      <c r="W2677" s="125"/>
      <c r="X2677" s="125"/>
      <c r="Y2677" s="122"/>
      <c r="Z2677" s="122"/>
      <c r="AB2677" s="24" t="s">
        <v>294</v>
      </c>
    </row>
    <row r="2678" spans="6:28" s="120" customFormat="1" ht="12.75" customHeight="1" outlineLevel="1">
      <c r="F2678" s="121"/>
      <c r="G2678" s="122"/>
      <c r="H2678" s="122"/>
      <c r="I2678" s="122"/>
      <c r="J2678" s="123"/>
      <c r="K2678" s="122"/>
      <c r="L2678" s="124"/>
      <c r="M2678" s="125"/>
      <c r="N2678" s="124"/>
      <c r="O2678" s="125"/>
      <c r="P2678" s="126"/>
      <c r="Q2678" s="127"/>
      <c r="R2678" s="125"/>
      <c r="S2678" s="125"/>
      <c r="T2678" s="125"/>
      <c r="U2678" s="128" t="s">
        <v>2908</v>
      </c>
      <c r="V2678" s="125"/>
      <c r="W2678" s="125"/>
      <c r="X2678" s="125"/>
      <c r="Y2678" s="122"/>
      <c r="Z2678" s="122"/>
      <c r="AB2678" s="24" t="s">
        <v>294</v>
      </c>
    </row>
    <row r="2679" spans="6:28" s="29" customFormat="1" ht="20.25" customHeight="1">
      <c r="F2679" s="30"/>
      <c r="G2679" s="31"/>
      <c r="H2679" s="32"/>
      <c r="I2679" s="32"/>
      <c r="J2679" s="32" t="s">
        <v>2297</v>
      </c>
      <c r="K2679" s="31"/>
      <c r="L2679" s="33"/>
      <c r="M2679" s="34"/>
      <c r="N2679" s="33"/>
      <c r="O2679" s="34"/>
      <c r="P2679" s="35">
        <f>SUBTOTAL(9,P2680:P2788)</f>
        <v>0</v>
      </c>
      <c r="Q2679" s="36"/>
      <c r="R2679" s="37">
        <f>SUBTOTAL(9,R2680:R2788)</f>
        <v>30.933733679999996</v>
      </c>
      <c r="S2679" s="34"/>
      <c r="T2679" s="37">
        <f>SUBTOTAL(9,T2680:T2788)</f>
        <v>0.73599999999999999</v>
      </c>
      <c r="U2679" s="115" t="s">
        <v>2908</v>
      </c>
      <c r="V2679" s="35">
        <f>SUBTOTAL(9,V2680:V2788)</f>
        <v>0</v>
      </c>
      <c r="W2679" s="35">
        <f>SUBTOTAL(9,W2680:W2788)</f>
        <v>0</v>
      </c>
      <c r="X2679" s="38"/>
      <c r="Y2679" s="39"/>
      <c r="Z2679" s="39"/>
      <c r="AB2679" s="24" t="s">
        <v>294</v>
      </c>
    </row>
    <row r="2680" spans="6:28" s="40" customFormat="1" ht="19.5" customHeight="1" outlineLevel="1">
      <c r="F2680" s="41"/>
      <c r="G2680" s="42"/>
      <c r="H2680" s="43"/>
      <c r="I2680" s="43"/>
      <c r="J2680" s="43" t="s">
        <v>2297</v>
      </c>
      <c r="K2680" s="42"/>
      <c r="L2680" s="44"/>
      <c r="M2680" s="45"/>
      <c r="N2680" s="44"/>
      <c r="O2680" s="45"/>
      <c r="P2680" s="46">
        <f>SUBTOTAL(9,P2681:P2787)</f>
        <v>0</v>
      </c>
      <c r="Q2680" s="47"/>
      <c r="R2680" s="48">
        <f>SUBTOTAL(9,R2681:R2787)</f>
        <v>30.933733679999996</v>
      </c>
      <c r="S2680" s="45"/>
      <c r="T2680" s="48">
        <f>SUBTOTAL(9,T2681:T2787)</f>
        <v>0.73599999999999999</v>
      </c>
      <c r="U2680" s="116" t="s">
        <v>2908</v>
      </c>
      <c r="V2680" s="46">
        <f>SUBTOTAL(9,V2681:V2787)</f>
        <v>0</v>
      </c>
      <c r="W2680" s="46">
        <f>SUBTOTAL(9,W2681:W2787)</f>
        <v>0</v>
      </c>
      <c r="X2680" s="49"/>
      <c r="Y2680" s="50"/>
      <c r="Z2680" s="50"/>
      <c r="AB2680" s="24" t="s">
        <v>294</v>
      </c>
    </row>
    <row r="2681" spans="6:28" s="51" customFormat="1" ht="18.75" customHeight="1" outlineLevel="2">
      <c r="F2681" s="52"/>
      <c r="G2681" s="53"/>
      <c r="H2681" s="54"/>
      <c r="I2681" s="54"/>
      <c r="J2681" s="54" t="s">
        <v>1682</v>
      </c>
      <c r="K2681" s="53"/>
      <c r="L2681" s="55"/>
      <c r="M2681" s="56"/>
      <c r="N2681" s="55"/>
      <c r="O2681" s="56"/>
      <c r="P2681" s="57">
        <f>SUBTOTAL(9,P2682:P2691)</f>
        <v>0</v>
      </c>
      <c r="Q2681" s="58"/>
      <c r="R2681" s="59">
        <f>SUBTOTAL(9,R2682:R2691)</f>
        <v>0</v>
      </c>
      <c r="S2681" s="56"/>
      <c r="T2681" s="59">
        <f>SUBTOTAL(9,T2682:T2691)</f>
        <v>0</v>
      </c>
      <c r="U2681" s="117" t="s">
        <v>2908</v>
      </c>
      <c r="V2681" s="57">
        <f>SUBTOTAL(9,V2682:V2691)</f>
        <v>0</v>
      </c>
      <c r="W2681" s="57">
        <f>SUBTOTAL(9,W2682:W2691)</f>
        <v>0</v>
      </c>
      <c r="X2681" s="60"/>
      <c r="Y2681" s="61"/>
      <c r="Z2681" s="61"/>
      <c r="AB2681" s="24" t="s">
        <v>294</v>
      </c>
    </row>
    <row r="2682" spans="6:28" s="62" customFormat="1" ht="16.5" customHeight="1" outlineLevel="3">
      <c r="F2682" s="63"/>
      <c r="G2682" s="6"/>
      <c r="H2682" s="64"/>
      <c r="I2682" s="64"/>
      <c r="J2682" s="64" t="s">
        <v>1783</v>
      </c>
      <c r="K2682" s="6"/>
      <c r="L2682" s="65"/>
      <c r="M2682" s="66"/>
      <c r="N2682" s="65"/>
      <c r="O2682" s="66"/>
      <c r="P2682" s="67">
        <f>SUBTOTAL(9,P2683:P2690)</f>
        <v>0</v>
      </c>
      <c r="Q2682" s="68"/>
      <c r="R2682" s="69">
        <f>SUBTOTAL(9,R2683:R2690)</f>
        <v>0</v>
      </c>
      <c r="S2682" s="66"/>
      <c r="T2682" s="69">
        <f>SUBTOTAL(9,T2683:T2690)</f>
        <v>0</v>
      </c>
      <c r="U2682" s="118" t="s">
        <v>2908</v>
      </c>
      <c r="V2682" s="67">
        <f>SUBTOTAL(9,V2683:V2690)</f>
        <v>0</v>
      </c>
      <c r="W2682" s="67">
        <f>SUBTOTAL(9,W2683:W2690)</f>
        <v>0</v>
      </c>
      <c r="X2682" s="70"/>
      <c r="Y2682" s="26"/>
      <c r="Z2682" s="26"/>
      <c r="AB2682" s="24" t="s">
        <v>294</v>
      </c>
    </row>
    <row r="2683" spans="6:28" s="71" customFormat="1" outlineLevel="4">
      <c r="F2683" s="17">
        <v>1215</v>
      </c>
      <c r="G2683" s="18" t="s">
        <v>2929</v>
      </c>
      <c r="H2683" s="72" t="s">
        <v>4111</v>
      </c>
      <c r="I2683" s="72"/>
      <c r="J2683" s="73" t="s">
        <v>1857</v>
      </c>
      <c r="K2683" s="18" t="s">
        <v>2936</v>
      </c>
      <c r="L2683" s="74">
        <v>3.26</v>
      </c>
      <c r="M2683" s="21">
        <v>0</v>
      </c>
      <c r="N2683" s="74">
        <f>L2683*(1+M2683/100)</f>
        <v>3.26</v>
      </c>
      <c r="O2683" s="145"/>
      <c r="P2683" s="22">
        <f>N2683*O2683</f>
        <v>0</v>
      </c>
      <c r="Q2683" s="75"/>
      <c r="R2683" s="76">
        <f>N2683*Q2683</f>
        <v>0</v>
      </c>
      <c r="S2683" s="75"/>
      <c r="T2683" s="76">
        <f>N2683*S2683</f>
        <v>0</v>
      </c>
      <c r="U2683" s="22">
        <v>21</v>
      </c>
      <c r="V2683" s="22">
        <f>P2683*(U2683/100)</f>
        <v>0</v>
      </c>
      <c r="W2683" s="22">
        <f>P2683+V2683</f>
        <v>0</v>
      </c>
      <c r="X2683" s="73"/>
      <c r="Y2683" s="72" t="s">
        <v>3137</v>
      </c>
      <c r="Z2683" s="72" t="s">
        <v>2947</v>
      </c>
      <c r="AA2683" s="143" t="s">
        <v>296</v>
      </c>
      <c r="AB2683" s="24" t="s">
        <v>294</v>
      </c>
    </row>
    <row r="2684" spans="6:28" s="71" customFormat="1" outlineLevel="4">
      <c r="F2684" s="17">
        <v>1216</v>
      </c>
      <c r="G2684" s="18" t="s">
        <v>2929</v>
      </c>
      <c r="H2684" s="72" t="s">
        <v>4126</v>
      </c>
      <c r="I2684" s="72"/>
      <c r="J2684" s="73" t="s">
        <v>1620</v>
      </c>
      <c r="K2684" s="18" t="s">
        <v>2936</v>
      </c>
      <c r="L2684" s="74">
        <v>2.17</v>
      </c>
      <c r="M2684" s="21"/>
      <c r="N2684" s="74">
        <f>L2684*(1+M2684/100)</f>
        <v>2.17</v>
      </c>
      <c r="O2684" s="145"/>
      <c r="P2684" s="22">
        <f>N2684*O2684</f>
        <v>0</v>
      </c>
      <c r="Q2684" s="75"/>
      <c r="R2684" s="76">
        <f>N2684*Q2684</f>
        <v>0</v>
      </c>
      <c r="S2684" s="75"/>
      <c r="T2684" s="76">
        <f>N2684*S2684</f>
        <v>0</v>
      </c>
      <c r="U2684" s="22">
        <v>21</v>
      </c>
      <c r="V2684" s="22">
        <f>P2684*(U2684/100)</f>
        <v>0</v>
      </c>
      <c r="W2684" s="22">
        <f>P2684+V2684</f>
        <v>0</v>
      </c>
      <c r="X2684" s="73"/>
      <c r="Y2684" s="72" t="s">
        <v>3137</v>
      </c>
      <c r="Z2684" s="72" t="s">
        <v>2947</v>
      </c>
      <c r="AA2684" s="143" t="s">
        <v>296</v>
      </c>
      <c r="AB2684" s="24" t="s">
        <v>294</v>
      </c>
    </row>
    <row r="2685" spans="6:28" s="71" customFormat="1" outlineLevel="4">
      <c r="F2685" s="17">
        <v>1217</v>
      </c>
      <c r="G2685" s="18" t="s">
        <v>2929</v>
      </c>
      <c r="H2685" s="72" t="s">
        <v>4119</v>
      </c>
      <c r="I2685" s="72"/>
      <c r="J2685" s="73" t="s">
        <v>1652</v>
      </c>
      <c r="K2685" s="18" t="s">
        <v>2936</v>
      </c>
      <c r="L2685" s="74">
        <v>2.17</v>
      </c>
      <c r="M2685" s="21"/>
      <c r="N2685" s="74">
        <f>L2685*(1+M2685/100)</f>
        <v>2.17</v>
      </c>
      <c r="O2685" s="145"/>
      <c r="P2685" s="22">
        <f>N2685*O2685</f>
        <v>0</v>
      </c>
      <c r="Q2685" s="75"/>
      <c r="R2685" s="76">
        <f>N2685*Q2685</f>
        <v>0</v>
      </c>
      <c r="S2685" s="75"/>
      <c r="T2685" s="76">
        <f>N2685*S2685</f>
        <v>0</v>
      </c>
      <c r="U2685" s="22">
        <v>21</v>
      </c>
      <c r="V2685" s="22">
        <f>P2685*(U2685/100)</f>
        <v>0</v>
      </c>
      <c r="W2685" s="22">
        <f>P2685+V2685</f>
        <v>0</v>
      </c>
      <c r="X2685" s="73"/>
      <c r="Y2685" s="72" t="s">
        <v>3137</v>
      </c>
      <c r="Z2685" s="72" t="s">
        <v>2947</v>
      </c>
      <c r="AA2685" s="143" t="s">
        <v>296</v>
      </c>
      <c r="AB2685" s="24" t="s">
        <v>294</v>
      </c>
    </row>
    <row r="2686" spans="6:28" s="71" customFormat="1" outlineLevel="4">
      <c r="F2686" s="17">
        <v>1218</v>
      </c>
      <c r="G2686" s="18" t="s">
        <v>2929</v>
      </c>
      <c r="H2686" s="72" t="s">
        <v>4122</v>
      </c>
      <c r="I2686" s="72"/>
      <c r="J2686" s="73" t="s">
        <v>1376</v>
      </c>
      <c r="K2686" s="18" t="s">
        <v>2936</v>
      </c>
      <c r="L2686" s="74">
        <v>2.17</v>
      </c>
      <c r="M2686" s="21"/>
      <c r="N2686" s="74">
        <f>L2686*(1+M2686/100)</f>
        <v>2.17</v>
      </c>
      <c r="O2686" s="145"/>
      <c r="P2686" s="22">
        <f>N2686*O2686</f>
        <v>0</v>
      </c>
      <c r="Q2686" s="75"/>
      <c r="R2686" s="76">
        <f>N2686*Q2686</f>
        <v>0</v>
      </c>
      <c r="S2686" s="75"/>
      <c r="T2686" s="76">
        <f>N2686*S2686</f>
        <v>0</v>
      </c>
      <c r="U2686" s="22">
        <v>21</v>
      </c>
      <c r="V2686" s="22">
        <f>P2686*(U2686/100)</f>
        <v>0</v>
      </c>
      <c r="W2686" s="22">
        <f>P2686+V2686</f>
        <v>0</v>
      </c>
      <c r="X2686" s="73"/>
      <c r="Y2686" s="72" t="s">
        <v>3137</v>
      </c>
      <c r="Z2686" s="72" t="s">
        <v>2947</v>
      </c>
      <c r="AA2686" s="143" t="s">
        <v>296</v>
      </c>
      <c r="AB2686" s="24" t="s">
        <v>294</v>
      </c>
    </row>
    <row r="2687" spans="6:28" s="71" customFormat="1" outlineLevel="4">
      <c r="F2687" s="17">
        <v>1219</v>
      </c>
      <c r="G2687" s="18" t="s">
        <v>2929</v>
      </c>
      <c r="H2687" s="72" t="s">
        <v>4121</v>
      </c>
      <c r="I2687" s="72"/>
      <c r="J2687" s="73" t="s">
        <v>811</v>
      </c>
      <c r="K2687" s="18" t="s">
        <v>2936</v>
      </c>
      <c r="L2687" s="74">
        <v>1.9</v>
      </c>
      <c r="M2687" s="21"/>
      <c r="N2687" s="74">
        <f>L2687*(1+M2687/100)</f>
        <v>1.9</v>
      </c>
      <c r="O2687" s="145"/>
      <c r="P2687" s="22">
        <f>N2687*O2687</f>
        <v>0</v>
      </c>
      <c r="Q2687" s="75"/>
      <c r="R2687" s="76">
        <f>N2687*Q2687</f>
        <v>0</v>
      </c>
      <c r="S2687" s="75"/>
      <c r="T2687" s="76">
        <f>N2687*S2687</f>
        <v>0</v>
      </c>
      <c r="U2687" s="22">
        <v>21</v>
      </c>
      <c r="V2687" s="22">
        <f>P2687*(U2687/100)</f>
        <v>0</v>
      </c>
      <c r="W2687" s="22">
        <f>P2687+V2687</f>
        <v>0</v>
      </c>
      <c r="X2687" s="73"/>
      <c r="Y2687" s="72" t="s">
        <v>3137</v>
      </c>
      <c r="Z2687" s="72" t="s">
        <v>2947</v>
      </c>
      <c r="AA2687" s="143" t="s">
        <v>296</v>
      </c>
      <c r="AB2687" s="24" t="s">
        <v>294</v>
      </c>
    </row>
    <row r="2688" spans="6:28" s="77" customFormat="1" outlineLevel="5">
      <c r="F2688" s="78"/>
      <c r="G2688" s="79"/>
      <c r="H2688" s="79"/>
      <c r="I2688" s="79"/>
      <c r="J2688" s="80" t="s">
        <v>3021</v>
      </c>
      <c r="K2688" s="79"/>
      <c r="L2688" s="81">
        <v>1.0900000000000001</v>
      </c>
      <c r="M2688" s="82"/>
      <c r="N2688" s="83"/>
      <c r="O2688" s="82"/>
      <c r="P2688" s="84"/>
      <c r="Q2688" s="85"/>
      <c r="R2688" s="82"/>
      <c r="S2688" s="82"/>
      <c r="T2688" s="82"/>
      <c r="U2688" s="119" t="s">
        <v>2908</v>
      </c>
      <c r="V2688" s="82"/>
      <c r="W2688" s="82"/>
      <c r="X2688" s="80"/>
      <c r="Y2688" s="79"/>
      <c r="Z2688" s="79"/>
      <c r="AB2688" s="24" t="s">
        <v>294</v>
      </c>
    </row>
    <row r="2689" spans="6:28" s="77" customFormat="1" outlineLevel="5">
      <c r="F2689" s="78"/>
      <c r="G2689" s="79"/>
      <c r="H2689" s="79"/>
      <c r="I2689" s="79"/>
      <c r="J2689" s="80" t="s">
        <v>3016</v>
      </c>
      <c r="K2689" s="79"/>
      <c r="L2689" s="81">
        <v>0.81</v>
      </c>
      <c r="M2689" s="82"/>
      <c r="N2689" s="83"/>
      <c r="O2689" s="82"/>
      <c r="P2689" s="84"/>
      <c r="Q2689" s="85"/>
      <c r="R2689" s="82"/>
      <c r="S2689" s="82"/>
      <c r="T2689" s="82"/>
      <c r="U2689" s="119" t="s">
        <v>2908</v>
      </c>
      <c r="V2689" s="82"/>
      <c r="W2689" s="82"/>
      <c r="X2689" s="80"/>
      <c r="Y2689" s="79"/>
      <c r="Z2689" s="79"/>
      <c r="AB2689" s="24" t="s">
        <v>294</v>
      </c>
    </row>
    <row r="2690" spans="6:28" s="120" customFormat="1" ht="12.75" customHeight="1" outlineLevel="4">
      <c r="F2690" s="121"/>
      <c r="G2690" s="122"/>
      <c r="H2690" s="122"/>
      <c r="I2690" s="122"/>
      <c r="J2690" s="123"/>
      <c r="K2690" s="122"/>
      <c r="L2690" s="124"/>
      <c r="M2690" s="125"/>
      <c r="N2690" s="124"/>
      <c r="O2690" s="125"/>
      <c r="P2690" s="126"/>
      <c r="Q2690" s="127"/>
      <c r="R2690" s="125"/>
      <c r="S2690" s="125"/>
      <c r="T2690" s="125"/>
      <c r="U2690" s="128" t="s">
        <v>2908</v>
      </c>
      <c r="V2690" s="125"/>
      <c r="W2690" s="125"/>
      <c r="X2690" s="125"/>
      <c r="Y2690" s="122"/>
      <c r="Z2690" s="122"/>
      <c r="AB2690" s="24" t="s">
        <v>294</v>
      </c>
    </row>
    <row r="2691" spans="6:28" s="120" customFormat="1" ht="12.75" customHeight="1" outlineLevel="3">
      <c r="F2691" s="121"/>
      <c r="G2691" s="122"/>
      <c r="H2691" s="122"/>
      <c r="I2691" s="122"/>
      <c r="J2691" s="123"/>
      <c r="K2691" s="122"/>
      <c r="L2691" s="124"/>
      <c r="M2691" s="125"/>
      <c r="N2691" s="124"/>
      <c r="O2691" s="125"/>
      <c r="P2691" s="126"/>
      <c r="Q2691" s="127"/>
      <c r="R2691" s="125"/>
      <c r="S2691" s="125"/>
      <c r="T2691" s="125"/>
      <c r="U2691" s="128" t="s">
        <v>2908</v>
      </c>
      <c r="V2691" s="125"/>
      <c r="W2691" s="125"/>
      <c r="X2691" s="125"/>
      <c r="Y2691" s="122"/>
      <c r="Z2691" s="122"/>
      <c r="AB2691" s="24" t="s">
        <v>294</v>
      </c>
    </row>
    <row r="2692" spans="6:28" s="51" customFormat="1" ht="18.75" customHeight="1" outlineLevel="2">
      <c r="F2692" s="52"/>
      <c r="G2692" s="53"/>
      <c r="H2692" s="54"/>
      <c r="I2692" s="54"/>
      <c r="J2692" s="54" t="s">
        <v>4569</v>
      </c>
      <c r="K2692" s="53"/>
      <c r="L2692" s="55"/>
      <c r="M2692" s="56"/>
      <c r="N2692" s="55"/>
      <c r="O2692" s="56"/>
      <c r="P2692" s="57">
        <f>SUBTOTAL(9,P2693:P2716)</f>
        <v>0</v>
      </c>
      <c r="Q2692" s="58"/>
      <c r="R2692" s="59">
        <f>SUBTOTAL(9,R2693:R2716)</f>
        <v>17.917522999999996</v>
      </c>
      <c r="S2692" s="56"/>
      <c r="T2692" s="59">
        <f>SUBTOTAL(9,T2693:T2716)</f>
        <v>0</v>
      </c>
      <c r="U2692" s="117" t="s">
        <v>2908</v>
      </c>
      <c r="V2692" s="57">
        <f>SUBTOTAL(9,V2693:V2716)</f>
        <v>0</v>
      </c>
      <c r="W2692" s="57">
        <f>SUBTOTAL(9,W2693:W2716)</f>
        <v>0</v>
      </c>
      <c r="X2692" s="60"/>
      <c r="Y2692" s="61"/>
      <c r="Z2692" s="61"/>
      <c r="AB2692" s="24" t="s">
        <v>294</v>
      </c>
    </row>
    <row r="2693" spans="6:28" s="62" customFormat="1" ht="16.5" customHeight="1" outlineLevel="3">
      <c r="F2693" s="63"/>
      <c r="G2693" s="6"/>
      <c r="H2693" s="64"/>
      <c r="I2693" s="64"/>
      <c r="J2693" s="64" t="s">
        <v>4567</v>
      </c>
      <c r="K2693" s="6"/>
      <c r="L2693" s="65"/>
      <c r="M2693" s="66"/>
      <c r="N2693" s="65"/>
      <c r="O2693" s="66"/>
      <c r="P2693" s="67">
        <f>SUBTOTAL(9,P2694:P2696)</f>
        <v>0</v>
      </c>
      <c r="Q2693" s="68"/>
      <c r="R2693" s="69">
        <f>SUBTOTAL(9,R2694:R2696)</f>
        <v>1.4628E-2</v>
      </c>
      <c r="S2693" s="66"/>
      <c r="T2693" s="69">
        <f>SUBTOTAL(9,T2694:T2696)</f>
        <v>0</v>
      </c>
      <c r="U2693" s="118" t="s">
        <v>2908</v>
      </c>
      <c r="V2693" s="67">
        <f>SUBTOTAL(9,V2694:V2696)</f>
        <v>0</v>
      </c>
      <c r="W2693" s="67">
        <f>SUBTOTAL(9,W2694:W2696)</f>
        <v>0</v>
      </c>
      <c r="X2693" s="70"/>
      <c r="Y2693" s="26"/>
      <c r="Z2693" s="26"/>
      <c r="AB2693" s="24" t="s">
        <v>294</v>
      </c>
    </row>
    <row r="2694" spans="6:28" s="71" customFormat="1" outlineLevel="4">
      <c r="F2694" s="17">
        <v>1220</v>
      </c>
      <c r="G2694" s="18" t="s">
        <v>2929</v>
      </c>
      <c r="H2694" s="72" t="s">
        <v>4137</v>
      </c>
      <c r="I2694" s="72"/>
      <c r="J2694" s="73" t="s">
        <v>2621</v>
      </c>
      <c r="K2694" s="18" t="s">
        <v>2909</v>
      </c>
      <c r="L2694" s="74">
        <v>31.8</v>
      </c>
      <c r="M2694" s="21">
        <v>0</v>
      </c>
      <c r="N2694" s="74">
        <f>L2694*(1+M2694/100)</f>
        <v>31.8</v>
      </c>
      <c r="O2694" s="145"/>
      <c r="P2694" s="22">
        <f>N2694*O2694</f>
        <v>0</v>
      </c>
      <c r="Q2694" s="75">
        <v>4.6000000000000001E-4</v>
      </c>
      <c r="R2694" s="76">
        <f>N2694*Q2694</f>
        <v>1.4628E-2</v>
      </c>
      <c r="S2694" s="75"/>
      <c r="T2694" s="76">
        <f>N2694*S2694</f>
        <v>0</v>
      </c>
      <c r="U2694" s="22">
        <v>21</v>
      </c>
      <c r="V2694" s="22">
        <f>P2694*(U2694/100)</f>
        <v>0</v>
      </c>
      <c r="W2694" s="22">
        <f>P2694+V2694</f>
        <v>0</v>
      </c>
      <c r="X2694" s="73"/>
      <c r="Y2694" s="72" t="s">
        <v>3137</v>
      </c>
      <c r="Z2694" s="72" t="s">
        <v>2948</v>
      </c>
      <c r="AA2694" s="143" t="s">
        <v>296</v>
      </c>
      <c r="AB2694" s="24" t="s">
        <v>294</v>
      </c>
    </row>
    <row r="2695" spans="6:28" s="77" customFormat="1" outlineLevel="5">
      <c r="F2695" s="78"/>
      <c r="G2695" s="79"/>
      <c r="H2695" s="79"/>
      <c r="I2695" s="79"/>
      <c r="J2695" s="80" t="s">
        <v>3150</v>
      </c>
      <c r="K2695" s="79"/>
      <c r="L2695" s="81">
        <v>31.8</v>
      </c>
      <c r="M2695" s="82"/>
      <c r="N2695" s="83"/>
      <c r="O2695" s="82"/>
      <c r="P2695" s="84"/>
      <c r="Q2695" s="85"/>
      <c r="R2695" s="82"/>
      <c r="S2695" s="82"/>
      <c r="T2695" s="82"/>
      <c r="U2695" s="119" t="s">
        <v>2908</v>
      </c>
      <c r="V2695" s="82"/>
      <c r="W2695" s="82"/>
      <c r="X2695" s="80"/>
      <c r="Y2695" s="79"/>
      <c r="Z2695" s="79"/>
      <c r="AB2695" s="24" t="s">
        <v>294</v>
      </c>
    </row>
    <row r="2696" spans="6:28" s="120" customFormat="1" ht="12.75" customHeight="1" outlineLevel="4">
      <c r="F2696" s="121"/>
      <c r="G2696" s="122"/>
      <c r="H2696" s="122"/>
      <c r="I2696" s="122"/>
      <c r="J2696" s="123"/>
      <c r="K2696" s="122"/>
      <c r="L2696" s="124"/>
      <c r="M2696" s="125"/>
      <c r="N2696" s="124"/>
      <c r="O2696" s="125"/>
      <c r="P2696" s="126"/>
      <c r="Q2696" s="127"/>
      <c r="R2696" s="125"/>
      <c r="S2696" s="125"/>
      <c r="T2696" s="125"/>
      <c r="U2696" s="128" t="s">
        <v>2908</v>
      </c>
      <c r="V2696" s="125"/>
      <c r="W2696" s="125"/>
      <c r="X2696" s="125"/>
      <c r="Y2696" s="122"/>
      <c r="Z2696" s="122"/>
      <c r="AB2696" s="24" t="s">
        <v>294</v>
      </c>
    </row>
    <row r="2697" spans="6:28" s="62" customFormat="1" ht="16.5" customHeight="1" outlineLevel="3">
      <c r="F2697" s="63"/>
      <c r="G2697" s="6"/>
      <c r="H2697" s="64"/>
      <c r="I2697" s="64"/>
      <c r="J2697" s="64" t="s">
        <v>4766</v>
      </c>
      <c r="K2697" s="6"/>
      <c r="L2697" s="65"/>
      <c r="M2697" s="66"/>
      <c r="N2697" s="65"/>
      <c r="O2697" s="66"/>
      <c r="P2697" s="67">
        <f>SUBTOTAL(9,P2698:P2705)</f>
        <v>0</v>
      </c>
      <c r="Q2697" s="68"/>
      <c r="R2697" s="69">
        <f>SUBTOTAL(9,R2698:R2705)</f>
        <v>15.744723399999996</v>
      </c>
      <c r="S2697" s="66"/>
      <c r="T2697" s="69">
        <f>SUBTOTAL(9,T2698:T2705)</f>
        <v>0</v>
      </c>
      <c r="U2697" s="118" t="s">
        <v>2908</v>
      </c>
      <c r="V2697" s="67">
        <f>SUBTOTAL(9,V2698:V2705)</f>
        <v>0</v>
      </c>
      <c r="W2697" s="67">
        <f>SUBTOTAL(9,W2698:W2705)</f>
        <v>0</v>
      </c>
      <c r="X2697" s="70"/>
      <c r="Y2697" s="26"/>
      <c r="Z2697" s="26"/>
      <c r="AB2697" s="24" t="s">
        <v>294</v>
      </c>
    </row>
    <row r="2698" spans="6:28" s="71" customFormat="1" outlineLevel="4">
      <c r="F2698" s="17">
        <v>1221</v>
      </c>
      <c r="G2698" s="18" t="s">
        <v>2929</v>
      </c>
      <c r="H2698" s="72" t="s">
        <v>4141</v>
      </c>
      <c r="I2698" s="72"/>
      <c r="J2698" s="73" t="s">
        <v>1136</v>
      </c>
      <c r="K2698" s="18" t="s">
        <v>2936</v>
      </c>
      <c r="L2698" s="74">
        <v>1.1399999999999999</v>
      </c>
      <c r="M2698" s="21"/>
      <c r="N2698" s="74">
        <f>L2698*(1+M2698/100)</f>
        <v>1.1399999999999999</v>
      </c>
      <c r="O2698" s="145"/>
      <c r="P2698" s="22">
        <f>N2698*O2698</f>
        <v>0</v>
      </c>
      <c r="Q2698" s="75">
        <v>2.3323800000000001</v>
      </c>
      <c r="R2698" s="76">
        <f>N2698*Q2698</f>
        <v>2.6589131999999998</v>
      </c>
      <c r="S2698" s="75"/>
      <c r="T2698" s="76">
        <f>N2698*S2698</f>
        <v>0</v>
      </c>
      <c r="U2698" s="22">
        <v>21</v>
      </c>
      <c r="V2698" s="22">
        <f>P2698*(U2698/100)</f>
        <v>0</v>
      </c>
      <c r="W2698" s="22">
        <f>P2698+V2698</f>
        <v>0</v>
      </c>
      <c r="X2698" s="73"/>
      <c r="Y2698" s="72" t="s">
        <v>3137</v>
      </c>
      <c r="Z2698" s="72" t="s">
        <v>2948</v>
      </c>
      <c r="AA2698" s="143" t="s">
        <v>296</v>
      </c>
      <c r="AB2698" s="24" t="s">
        <v>294</v>
      </c>
    </row>
    <row r="2699" spans="6:28" s="71" customFormat="1" ht="24" outlineLevel="4">
      <c r="F2699" s="17">
        <v>1222</v>
      </c>
      <c r="G2699" s="18" t="s">
        <v>2929</v>
      </c>
      <c r="H2699" s="72" t="s">
        <v>4142</v>
      </c>
      <c r="I2699" s="72"/>
      <c r="J2699" s="73" t="s">
        <v>599</v>
      </c>
      <c r="K2699" s="18" t="s">
        <v>2936</v>
      </c>
      <c r="L2699" s="74">
        <v>4.8899999999999997</v>
      </c>
      <c r="M2699" s="21">
        <v>0</v>
      </c>
      <c r="N2699" s="74">
        <f>L2699*(1+M2699/100)</f>
        <v>4.8899999999999997</v>
      </c>
      <c r="O2699" s="145"/>
      <c r="P2699" s="22">
        <f>N2699*O2699</f>
        <v>0</v>
      </c>
      <c r="Q2699" s="75">
        <v>2.5517799999999999</v>
      </c>
      <c r="R2699" s="76">
        <f>N2699*Q2699</f>
        <v>12.478204199999999</v>
      </c>
      <c r="S2699" s="75"/>
      <c r="T2699" s="76">
        <f>N2699*S2699</f>
        <v>0</v>
      </c>
      <c r="U2699" s="22">
        <v>21</v>
      </c>
      <c r="V2699" s="22">
        <f>P2699*(U2699/100)</f>
        <v>0</v>
      </c>
      <c r="W2699" s="22">
        <f>P2699+V2699</f>
        <v>0</v>
      </c>
      <c r="X2699" s="73"/>
      <c r="Y2699" s="72" t="s">
        <v>3137</v>
      </c>
      <c r="Z2699" s="72" t="s">
        <v>2948</v>
      </c>
      <c r="AA2699" s="143" t="s">
        <v>296</v>
      </c>
      <c r="AB2699" s="24" t="s">
        <v>294</v>
      </c>
    </row>
    <row r="2700" spans="6:28" s="71" customFormat="1" outlineLevel="4">
      <c r="F2700" s="17">
        <v>1223</v>
      </c>
      <c r="G2700" s="18" t="s">
        <v>2929</v>
      </c>
      <c r="H2700" s="72" t="s">
        <v>4145</v>
      </c>
      <c r="I2700" s="72"/>
      <c r="J2700" s="73" t="s">
        <v>1439</v>
      </c>
      <c r="K2700" s="18" t="s">
        <v>2910</v>
      </c>
      <c r="L2700" s="74">
        <v>0.57999999999999996</v>
      </c>
      <c r="M2700" s="21">
        <v>0</v>
      </c>
      <c r="N2700" s="74">
        <f>L2700*(1+M2700/100)</f>
        <v>0.57999999999999996</v>
      </c>
      <c r="O2700" s="145"/>
      <c r="P2700" s="22">
        <f>N2700*O2700</f>
        <v>0</v>
      </c>
      <c r="Q2700" s="75">
        <v>1.0382199999999999</v>
      </c>
      <c r="R2700" s="76">
        <f>N2700*Q2700</f>
        <v>0.60216759999999991</v>
      </c>
      <c r="S2700" s="75"/>
      <c r="T2700" s="76">
        <f>N2700*S2700</f>
        <v>0</v>
      </c>
      <c r="U2700" s="22">
        <v>21</v>
      </c>
      <c r="V2700" s="22">
        <f>P2700*(U2700/100)</f>
        <v>0</v>
      </c>
      <c r="W2700" s="22">
        <f>P2700+V2700</f>
        <v>0</v>
      </c>
      <c r="X2700" s="73"/>
      <c r="Y2700" s="72" t="s">
        <v>3137</v>
      </c>
      <c r="Z2700" s="72" t="s">
        <v>2948</v>
      </c>
      <c r="AA2700" s="143" t="s">
        <v>296</v>
      </c>
      <c r="AB2700" s="24" t="s">
        <v>294</v>
      </c>
    </row>
    <row r="2701" spans="6:28" s="77" customFormat="1" outlineLevel="5">
      <c r="F2701" s="78"/>
      <c r="G2701" s="79"/>
      <c r="H2701" s="79"/>
      <c r="I2701" s="79"/>
      <c r="J2701" s="80" t="s">
        <v>3015</v>
      </c>
      <c r="K2701" s="79"/>
      <c r="L2701" s="81">
        <v>0.57999999999999996</v>
      </c>
      <c r="M2701" s="82"/>
      <c r="N2701" s="83"/>
      <c r="O2701" s="82"/>
      <c r="P2701" s="84"/>
      <c r="Q2701" s="85"/>
      <c r="R2701" s="82"/>
      <c r="S2701" s="82"/>
      <c r="T2701" s="82"/>
      <c r="U2701" s="119" t="s">
        <v>2908</v>
      </c>
      <c r="V2701" s="82"/>
      <c r="W2701" s="82"/>
      <c r="X2701" s="80"/>
      <c r="Y2701" s="79"/>
      <c r="Z2701" s="79"/>
      <c r="AB2701" s="24" t="s">
        <v>294</v>
      </c>
    </row>
    <row r="2702" spans="6:28" s="71" customFormat="1" outlineLevel="4">
      <c r="F2702" s="17">
        <v>1224</v>
      </c>
      <c r="G2702" s="18" t="s">
        <v>2929</v>
      </c>
      <c r="H2702" s="72" t="s">
        <v>4143</v>
      </c>
      <c r="I2702" s="72"/>
      <c r="J2702" s="73" t="s">
        <v>2836</v>
      </c>
      <c r="K2702" s="18" t="s">
        <v>2935</v>
      </c>
      <c r="L2702" s="74">
        <v>5.28</v>
      </c>
      <c r="M2702" s="21">
        <v>0</v>
      </c>
      <c r="N2702" s="74">
        <f>L2702*(1+M2702/100)</f>
        <v>5.28</v>
      </c>
      <c r="O2702" s="145"/>
      <c r="P2702" s="22">
        <f>N2702*O2702</f>
        <v>0</v>
      </c>
      <c r="Q2702" s="75">
        <v>1.0300000000000001E-3</v>
      </c>
      <c r="R2702" s="76">
        <f>N2702*Q2702</f>
        <v>5.4384000000000004E-3</v>
      </c>
      <c r="S2702" s="75"/>
      <c r="T2702" s="76">
        <f>N2702*S2702</f>
        <v>0</v>
      </c>
      <c r="U2702" s="22">
        <v>21</v>
      </c>
      <c r="V2702" s="22">
        <f>P2702*(U2702/100)</f>
        <v>0</v>
      </c>
      <c r="W2702" s="22">
        <f>P2702+V2702</f>
        <v>0</v>
      </c>
      <c r="X2702" s="73"/>
      <c r="Y2702" s="72" t="s">
        <v>3137</v>
      </c>
      <c r="Z2702" s="72" t="s">
        <v>2948</v>
      </c>
      <c r="AA2702" s="143" t="s">
        <v>296</v>
      </c>
      <c r="AB2702" s="24" t="s">
        <v>294</v>
      </c>
    </row>
    <row r="2703" spans="6:28" s="77" customFormat="1" outlineLevel="5">
      <c r="F2703" s="78"/>
      <c r="G2703" s="79"/>
      <c r="H2703" s="79"/>
      <c r="I2703" s="79"/>
      <c r="J2703" s="80" t="s">
        <v>3347</v>
      </c>
      <c r="K2703" s="79"/>
      <c r="L2703" s="81">
        <v>5.28</v>
      </c>
      <c r="M2703" s="82"/>
      <c r="N2703" s="83"/>
      <c r="O2703" s="82"/>
      <c r="P2703" s="84"/>
      <c r="Q2703" s="85"/>
      <c r="R2703" s="82"/>
      <c r="S2703" s="82"/>
      <c r="T2703" s="82"/>
      <c r="U2703" s="119" t="s">
        <v>2908</v>
      </c>
      <c r="V2703" s="82"/>
      <c r="W2703" s="82"/>
      <c r="X2703" s="80"/>
      <c r="Y2703" s="79"/>
      <c r="Z2703" s="79"/>
      <c r="AB2703" s="24" t="s">
        <v>294</v>
      </c>
    </row>
    <row r="2704" spans="6:28" s="71" customFormat="1" outlineLevel="4">
      <c r="F2704" s="17">
        <v>1225</v>
      </c>
      <c r="G2704" s="18" t="s">
        <v>2929</v>
      </c>
      <c r="H2704" s="72" t="s">
        <v>4144</v>
      </c>
      <c r="I2704" s="72"/>
      <c r="J2704" s="73" t="s">
        <v>2885</v>
      </c>
      <c r="K2704" s="18" t="s">
        <v>2935</v>
      </c>
      <c r="L2704" s="74">
        <v>5.28</v>
      </c>
      <c r="M2704" s="21">
        <v>0</v>
      </c>
      <c r="N2704" s="74">
        <f>L2704*(1+M2704/100)</f>
        <v>5.28</v>
      </c>
      <c r="O2704" s="145"/>
      <c r="P2704" s="22">
        <f>N2704*O2704</f>
        <v>0</v>
      </c>
      <c r="Q2704" s="75"/>
      <c r="R2704" s="76">
        <f>N2704*Q2704</f>
        <v>0</v>
      </c>
      <c r="S2704" s="75"/>
      <c r="T2704" s="76">
        <f>N2704*S2704</f>
        <v>0</v>
      </c>
      <c r="U2704" s="22">
        <v>21</v>
      </c>
      <c r="V2704" s="22">
        <f>P2704*(U2704/100)</f>
        <v>0</v>
      </c>
      <c r="W2704" s="22">
        <f>P2704+V2704</f>
        <v>0</v>
      </c>
      <c r="X2704" s="73"/>
      <c r="Y2704" s="72" t="s">
        <v>3137</v>
      </c>
      <c r="Z2704" s="72" t="s">
        <v>2948</v>
      </c>
      <c r="AA2704" s="143" t="s">
        <v>296</v>
      </c>
      <c r="AB2704" s="24" t="s">
        <v>294</v>
      </c>
    </row>
    <row r="2705" spans="6:28" s="120" customFormat="1" ht="12.75" customHeight="1" outlineLevel="4">
      <c r="F2705" s="121"/>
      <c r="G2705" s="122"/>
      <c r="H2705" s="122"/>
      <c r="I2705" s="122"/>
      <c r="J2705" s="123"/>
      <c r="K2705" s="122"/>
      <c r="L2705" s="124"/>
      <c r="M2705" s="125"/>
      <c r="N2705" s="124"/>
      <c r="O2705" s="125"/>
      <c r="P2705" s="126"/>
      <c r="Q2705" s="127"/>
      <c r="R2705" s="125"/>
      <c r="S2705" s="125"/>
      <c r="T2705" s="125"/>
      <c r="U2705" s="128" t="s">
        <v>2908</v>
      </c>
      <c r="V2705" s="125"/>
      <c r="W2705" s="125"/>
      <c r="X2705" s="125"/>
      <c r="Y2705" s="122"/>
      <c r="Z2705" s="122"/>
      <c r="AB2705" s="24" t="s">
        <v>294</v>
      </c>
    </row>
    <row r="2706" spans="6:28" s="62" customFormat="1" ht="16.5" customHeight="1" outlineLevel="3">
      <c r="F2706" s="63"/>
      <c r="G2706" s="6"/>
      <c r="H2706" s="64"/>
      <c r="I2706" s="64"/>
      <c r="J2706" s="64" t="s">
        <v>1171</v>
      </c>
      <c r="K2706" s="6"/>
      <c r="L2706" s="65"/>
      <c r="M2706" s="66"/>
      <c r="N2706" s="65"/>
      <c r="O2706" s="66"/>
      <c r="P2706" s="67">
        <f>SUBTOTAL(9,P2707:P2715)</f>
        <v>0</v>
      </c>
      <c r="Q2706" s="68"/>
      <c r="R2706" s="69">
        <f>SUBTOTAL(9,R2707:R2715)</f>
        <v>2.1581716000000002</v>
      </c>
      <c r="S2706" s="66"/>
      <c r="T2706" s="69">
        <f>SUBTOTAL(9,T2707:T2715)</f>
        <v>0</v>
      </c>
      <c r="U2706" s="118" t="s">
        <v>2908</v>
      </c>
      <c r="V2706" s="67">
        <f>SUBTOTAL(9,V2707:V2715)</f>
        <v>0</v>
      </c>
      <c r="W2706" s="67">
        <f>SUBTOTAL(9,W2707:W2715)</f>
        <v>0</v>
      </c>
      <c r="X2706" s="70"/>
      <c r="Y2706" s="26"/>
      <c r="Z2706" s="26"/>
      <c r="AB2706" s="24" t="s">
        <v>294</v>
      </c>
    </row>
    <row r="2707" spans="6:28" s="71" customFormat="1" outlineLevel="4">
      <c r="F2707" s="17">
        <v>1226</v>
      </c>
      <c r="G2707" s="18" t="s">
        <v>2929</v>
      </c>
      <c r="H2707" s="72" t="s">
        <v>4150</v>
      </c>
      <c r="I2707" s="72"/>
      <c r="J2707" s="73" t="s">
        <v>1554</v>
      </c>
      <c r="K2707" s="18" t="s">
        <v>2909</v>
      </c>
      <c r="L2707" s="74">
        <v>32.840000000000003</v>
      </c>
      <c r="M2707" s="21">
        <v>0</v>
      </c>
      <c r="N2707" s="74">
        <f>L2707*(1+M2707/100)</f>
        <v>32.840000000000003</v>
      </c>
      <c r="O2707" s="145"/>
      <c r="P2707" s="22">
        <f>N2707*O2707</f>
        <v>0</v>
      </c>
      <c r="Q2707" s="75">
        <v>3.7010000000000001E-2</v>
      </c>
      <c r="R2707" s="76">
        <f>N2707*Q2707</f>
        <v>1.2154084000000003</v>
      </c>
      <c r="S2707" s="75"/>
      <c r="T2707" s="76">
        <f>N2707*S2707</f>
        <v>0</v>
      </c>
      <c r="U2707" s="22">
        <v>21</v>
      </c>
      <c r="V2707" s="22">
        <f>P2707*(U2707/100)</f>
        <v>0</v>
      </c>
      <c r="W2707" s="22">
        <f>P2707+V2707</f>
        <v>0</v>
      </c>
      <c r="X2707" s="73"/>
      <c r="Y2707" s="72" t="s">
        <v>3137</v>
      </c>
      <c r="Z2707" s="72" t="s">
        <v>2948</v>
      </c>
      <c r="AA2707" s="143" t="s">
        <v>296</v>
      </c>
      <c r="AB2707" s="24" t="s">
        <v>294</v>
      </c>
    </row>
    <row r="2708" spans="6:28" s="77" customFormat="1" outlineLevel="5">
      <c r="F2708" s="78"/>
      <c r="G2708" s="79"/>
      <c r="H2708" s="79"/>
      <c r="I2708" s="79"/>
      <c r="J2708" s="80" t="s">
        <v>3153</v>
      </c>
      <c r="K2708" s="79"/>
      <c r="L2708" s="81">
        <v>32.840000000000003</v>
      </c>
      <c r="M2708" s="82"/>
      <c r="N2708" s="83"/>
      <c r="O2708" s="82"/>
      <c r="P2708" s="84"/>
      <c r="Q2708" s="85"/>
      <c r="R2708" s="82"/>
      <c r="S2708" s="82"/>
      <c r="T2708" s="82"/>
      <c r="U2708" s="119" t="s">
        <v>2908</v>
      </c>
      <c r="V2708" s="82"/>
      <c r="W2708" s="82"/>
      <c r="X2708" s="80"/>
      <c r="Y2708" s="79"/>
      <c r="Z2708" s="79"/>
      <c r="AB2708" s="24" t="s">
        <v>294</v>
      </c>
    </row>
    <row r="2709" spans="6:28" s="71" customFormat="1" outlineLevel="4">
      <c r="F2709" s="17">
        <v>1227</v>
      </c>
      <c r="G2709" s="18" t="s">
        <v>2906</v>
      </c>
      <c r="H2709" s="72" t="s">
        <v>4442</v>
      </c>
      <c r="I2709" s="72"/>
      <c r="J2709" s="73" t="s">
        <v>1288</v>
      </c>
      <c r="K2709" s="18" t="s">
        <v>2909</v>
      </c>
      <c r="L2709" s="74">
        <v>32.840000000000003</v>
      </c>
      <c r="M2709" s="21">
        <v>0</v>
      </c>
      <c r="N2709" s="74">
        <f>L2709*(1+M2709/100)</f>
        <v>32.840000000000003</v>
      </c>
      <c r="O2709" s="145"/>
      <c r="P2709" s="22">
        <f>N2709*O2709</f>
        <v>0</v>
      </c>
      <c r="Q2709" s="75">
        <v>1.9480000000000001E-2</v>
      </c>
      <c r="R2709" s="76">
        <f>N2709*Q2709</f>
        <v>0.63972320000000005</v>
      </c>
      <c r="S2709" s="75"/>
      <c r="T2709" s="76">
        <f>N2709*S2709</f>
        <v>0</v>
      </c>
      <c r="U2709" s="22">
        <v>21</v>
      </c>
      <c r="V2709" s="22">
        <f>P2709*(U2709/100)</f>
        <v>0</v>
      </c>
      <c r="W2709" s="22">
        <f>P2709+V2709</f>
        <v>0</v>
      </c>
      <c r="X2709" s="73"/>
      <c r="Y2709" s="72" t="s">
        <v>3137</v>
      </c>
      <c r="Z2709" s="72" t="s">
        <v>2948</v>
      </c>
      <c r="AA2709" s="143" t="s">
        <v>295</v>
      </c>
      <c r="AB2709" s="24" t="s">
        <v>294</v>
      </c>
    </row>
    <row r="2710" spans="6:28" s="71" customFormat="1" outlineLevel="4">
      <c r="F2710" s="17">
        <v>1228</v>
      </c>
      <c r="G2710" s="18" t="s">
        <v>2929</v>
      </c>
      <c r="H2710" s="72" t="s">
        <v>4151</v>
      </c>
      <c r="I2710" s="72"/>
      <c r="J2710" s="73" t="s">
        <v>1599</v>
      </c>
      <c r="K2710" s="18" t="s">
        <v>3000</v>
      </c>
      <c r="L2710" s="74">
        <v>4</v>
      </c>
      <c r="M2710" s="21">
        <v>0</v>
      </c>
      <c r="N2710" s="74">
        <f>L2710*(1+M2710/100)</f>
        <v>4</v>
      </c>
      <c r="O2710" s="145"/>
      <c r="P2710" s="22">
        <f>N2710*O2710</f>
        <v>0</v>
      </c>
      <c r="Q2710" s="75">
        <v>6.0999999999999997E-4</v>
      </c>
      <c r="R2710" s="76">
        <f>N2710*Q2710</f>
        <v>2.4399999999999999E-3</v>
      </c>
      <c r="S2710" s="75"/>
      <c r="T2710" s="76">
        <f>N2710*S2710</f>
        <v>0</v>
      </c>
      <c r="U2710" s="22">
        <v>21</v>
      </c>
      <c r="V2710" s="22">
        <f>P2710*(U2710/100)</f>
        <v>0</v>
      </c>
      <c r="W2710" s="22">
        <f>P2710+V2710</f>
        <v>0</v>
      </c>
      <c r="X2710" s="73"/>
      <c r="Y2710" s="72" t="s">
        <v>3137</v>
      </c>
      <c r="Z2710" s="72" t="s">
        <v>2948</v>
      </c>
      <c r="AA2710" s="143" t="s">
        <v>296</v>
      </c>
      <c r="AB2710" s="24" t="s">
        <v>294</v>
      </c>
    </row>
    <row r="2711" spans="6:28" s="77" customFormat="1" outlineLevel="5">
      <c r="F2711" s="78"/>
      <c r="G2711" s="79"/>
      <c r="H2711" s="79"/>
      <c r="I2711" s="79"/>
      <c r="J2711" s="80" t="s">
        <v>2904</v>
      </c>
      <c r="K2711" s="79"/>
      <c r="L2711" s="81">
        <v>4</v>
      </c>
      <c r="M2711" s="82"/>
      <c r="N2711" s="83"/>
      <c r="O2711" s="82"/>
      <c r="P2711" s="84"/>
      <c r="Q2711" s="85"/>
      <c r="R2711" s="82"/>
      <c r="S2711" s="82"/>
      <c r="T2711" s="82"/>
      <c r="U2711" s="119" t="s">
        <v>2908</v>
      </c>
      <c r="V2711" s="82"/>
      <c r="W2711" s="82"/>
      <c r="X2711" s="80"/>
      <c r="Y2711" s="79"/>
      <c r="Z2711" s="79"/>
      <c r="AB2711" s="24" t="s">
        <v>294</v>
      </c>
    </row>
    <row r="2712" spans="6:28" s="71" customFormat="1" outlineLevel="4">
      <c r="F2712" s="17">
        <v>1229</v>
      </c>
      <c r="G2712" s="18" t="s">
        <v>2929</v>
      </c>
      <c r="H2712" s="72" t="s">
        <v>2993</v>
      </c>
      <c r="I2712" s="72"/>
      <c r="J2712" s="73" t="s">
        <v>2383</v>
      </c>
      <c r="K2712" s="18" t="s">
        <v>3000</v>
      </c>
      <c r="L2712" s="74">
        <v>4</v>
      </c>
      <c r="M2712" s="21">
        <v>0</v>
      </c>
      <c r="N2712" s="74">
        <f>L2712*(1+M2712/100)</f>
        <v>4</v>
      </c>
      <c r="O2712" s="145"/>
      <c r="P2712" s="22">
        <f>N2712*O2712</f>
        <v>0</v>
      </c>
      <c r="Q2712" s="75"/>
      <c r="R2712" s="76">
        <f>N2712*Q2712</f>
        <v>0</v>
      </c>
      <c r="S2712" s="75"/>
      <c r="T2712" s="76">
        <f>N2712*S2712</f>
        <v>0</v>
      </c>
      <c r="U2712" s="22">
        <v>21</v>
      </c>
      <c r="V2712" s="22">
        <f>P2712*(U2712/100)</f>
        <v>0</v>
      </c>
      <c r="W2712" s="22">
        <f>P2712+V2712</f>
        <v>0</v>
      </c>
      <c r="X2712" s="73"/>
      <c r="Y2712" s="72" t="s">
        <v>3137</v>
      </c>
      <c r="Z2712" s="72" t="s">
        <v>2948</v>
      </c>
      <c r="AA2712" s="143" t="s">
        <v>295</v>
      </c>
      <c r="AB2712" s="24" t="s">
        <v>294</v>
      </c>
    </row>
    <row r="2713" spans="6:28" s="71" customFormat="1" outlineLevel="4">
      <c r="F2713" s="17">
        <v>1230</v>
      </c>
      <c r="G2713" s="18" t="s">
        <v>2929</v>
      </c>
      <c r="H2713" s="72" t="s">
        <v>4149</v>
      </c>
      <c r="I2713" s="72"/>
      <c r="J2713" s="73" t="s">
        <v>1336</v>
      </c>
      <c r="K2713" s="18" t="s">
        <v>2999</v>
      </c>
      <c r="L2713" s="74">
        <v>4</v>
      </c>
      <c r="M2713" s="21">
        <v>0</v>
      </c>
      <c r="N2713" s="74">
        <f>L2713*(1+M2713/100)</f>
        <v>4</v>
      </c>
      <c r="O2713" s="145"/>
      <c r="P2713" s="22">
        <f>N2713*O2713</f>
        <v>0</v>
      </c>
      <c r="Q2713" s="75">
        <v>1.4999999999999999E-4</v>
      </c>
      <c r="R2713" s="76">
        <f>N2713*Q2713</f>
        <v>5.9999999999999995E-4</v>
      </c>
      <c r="S2713" s="75"/>
      <c r="T2713" s="76">
        <f>N2713*S2713</f>
        <v>0</v>
      </c>
      <c r="U2713" s="22">
        <v>21</v>
      </c>
      <c r="V2713" s="22">
        <f>P2713*(U2713/100)</f>
        <v>0</v>
      </c>
      <c r="W2713" s="22">
        <f>P2713+V2713</f>
        <v>0</v>
      </c>
      <c r="X2713" s="73"/>
      <c r="Y2713" s="72" t="s">
        <v>3137</v>
      </c>
      <c r="Z2713" s="72" t="s">
        <v>2948</v>
      </c>
      <c r="AA2713" s="143" t="s">
        <v>296</v>
      </c>
      <c r="AB2713" s="24" t="s">
        <v>294</v>
      </c>
    </row>
    <row r="2714" spans="6:28" s="71" customFormat="1" outlineLevel="4">
      <c r="F2714" s="17">
        <v>1231</v>
      </c>
      <c r="G2714" s="18" t="s">
        <v>2906</v>
      </c>
      <c r="H2714" s="72" t="s">
        <v>3711</v>
      </c>
      <c r="I2714" s="72"/>
      <c r="J2714" s="73" t="s">
        <v>1401</v>
      </c>
      <c r="K2714" s="18" t="s">
        <v>2910</v>
      </c>
      <c r="L2714" s="74">
        <v>0.3</v>
      </c>
      <c r="M2714" s="21">
        <v>0</v>
      </c>
      <c r="N2714" s="74">
        <f>L2714*(1+M2714/100)</f>
        <v>0.3</v>
      </c>
      <c r="O2714" s="145"/>
      <c r="P2714" s="22">
        <f>N2714*O2714</f>
        <v>0</v>
      </c>
      <c r="Q2714" s="75">
        <v>1</v>
      </c>
      <c r="R2714" s="76">
        <f>N2714*Q2714</f>
        <v>0.3</v>
      </c>
      <c r="S2714" s="75"/>
      <c r="T2714" s="76">
        <f>N2714*S2714</f>
        <v>0</v>
      </c>
      <c r="U2714" s="22">
        <v>21</v>
      </c>
      <c r="V2714" s="22">
        <f>P2714*(U2714/100)</f>
        <v>0</v>
      </c>
      <c r="W2714" s="22">
        <f>P2714+V2714</f>
        <v>0</v>
      </c>
      <c r="X2714" s="73"/>
      <c r="Y2714" s="72" t="s">
        <v>3137</v>
      </c>
      <c r="Z2714" s="72" t="s">
        <v>2948</v>
      </c>
      <c r="AA2714" s="143" t="s">
        <v>296</v>
      </c>
      <c r="AB2714" s="24" t="s">
        <v>294</v>
      </c>
    </row>
    <row r="2715" spans="6:28" s="120" customFormat="1" ht="12.75" customHeight="1" outlineLevel="4">
      <c r="F2715" s="121"/>
      <c r="G2715" s="122"/>
      <c r="H2715" s="122"/>
      <c r="I2715" s="122"/>
      <c r="J2715" s="123"/>
      <c r="K2715" s="122"/>
      <c r="L2715" s="124"/>
      <c r="M2715" s="125"/>
      <c r="N2715" s="124"/>
      <c r="O2715" s="125"/>
      <c r="P2715" s="126"/>
      <c r="Q2715" s="127"/>
      <c r="R2715" s="125"/>
      <c r="S2715" s="125"/>
      <c r="T2715" s="125"/>
      <c r="U2715" s="128" t="s">
        <v>2908</v>
      </c>
      <c r="V2715" s="125"/>
      <c r="W2715" s="125"/>
      <c r="X2715" s="125"/>
      <c r="Y2715" s="122"/>
      <c r="Z2715" s="122"/>
      <c r="AB2715" s="24" t="s">
        <v>294</v>
      </c>
    </row>
    <row r="2716" spans="6:28" s="120" customFormat="1" ht="12.75" customHeight="1" outlineLevel="3">
      <c r="F2716" s="121"/>
      <c r="G2716" s="122"/>
      <c r="H2716" s="122"/>
      <c r="I2716" s="122"/>
      <c r="J2716" s="123"/>
      <c r="K2716" s="122"/>
      <c r="L2716" s="124"/>
      <c r="M2716" s="125"/>
      <c r="N2716" s="124"/>
      <c r="O2716" s="125"/>
      <c r="P2716" s="126"/>
      <c r="Q2716" s="127"/>
      <c r="R2716" s="125"/>
      <c r="S2716" s="125"/>
      <c r="T2716" s="125"/>
      <c r="U2716" s="128" t="s">
        <v>2908</v>
      </c>
      <c r="V2716" s="125"/>
      <c r="W2716" s="125"/>
      <c r="X2716" s="125"/>
      <c r="Y2716" s="122"/>
      <c r="Z2716" s="122"/>
      <c r="AB2716" s="24" t="s">
        <v>294</v>
      </c>
    </row>
    <row r="2717" spans="6:28" s="51" customFormat="1" ht="18.75" customHeight="1" outlineLevel="2">
      <c r="F2717" s="52"/>
      <c r="G2717" s="53"/>
      <c r="H2717" s="54"/>
      <c r="I2717" s="54"/>
      <c r="J2717" s="54" t="s">
        <v>2216</v>
      </c>
      <c r="K2717" s="53"/>
      <c r="L2717" s="55"/>
      <c r="M2717" s="56"/>
      <c r="N2717" s="55"/>
      <c r="O2717" s="56"/>
      <c r="P2717" s="57">
        <f>SUBTOTAL(9,P2718:P2723)</f>
        <v>0</v>
      </c>
      <c r="Q2717" s="58"/>
      <c r="R2717" s="59">
        <f>SUBTOTAL(9,R2718:R2723)</f>
        <v>0</v>
      </c>
      <c r="S2717" s="56"/>
      <c r="T2717" s="59">
        <f>SUBTOTAL(9,T2718:T2723)</f>
        <v>0</v>
      </c>
      <c r="U2717" s="117" t="s">
        <v>2908</v>
      </c>
      <c r="V2717" s="57">
        <f>SUBTOTAL(9,V2718:V2723)</f>
        <v>0</v>
      </c>
      <c r="W2717" s="57">
        <f>SUBTOTAL(9,W2718:W2723)</f>
        <v>0</v>
      </c>
      <c r="X2717" s="60"/>
      <c r="Y2717" s="61"/>
      <c r="Z2717" s="61"/>
      <c r="AB2717" s="24" t="s">
        <v>294</v>
      </c>
    </row>
    <row r="2718" spans="6:28" s="62" customFormat="1" ht="16.5" customHeight="1" outlineLevel="3">
      <c r="F2718" s="63"/>
      <c r="G2718" s="6"/>
      <c r="H2718" s="64"/>
      <c r="I2718" s="64"/>
      <c r="J2718" s="64" t="s">
        <v>2235</v>
      </c>
      <c r="K2718" s="6"/>
      <c r="L2718" s="65"/>
      <c r="M2718" s="66"/>
      <c r="N2718" s="65"/>
      <c r="O2718" s="66"/>
      <c r="P2718" s="67">
        <f>SUBTOTAL(9,P2719:P2722)</f>
        <v>0</v>
      </c>
      <c r="Q2718" s="68"/>
      <c r="R2718" s="69">
        <f>SUBTOTAL(9,R2719:R2722)</f>
        <v>0</v>
      </c>
      <c r="S2718" s="66"/>
      <c r="T2718" s="69">
        <f>SUBTOTAL(9,T2719:T2722)</f>
        <v>0</v>
      </c>
      <c r="U2718" s="118" t="s">
        <v>2908</v>
      </c>
      <c r="V2718" s="67">
        <f>SUBTOTAL(9,V2719:V2722)</f>
        <v>0</v>
      </c>
      <c r="W2718" s="67">
        <f>SUBTOTAL(9,W2719:W2722)</f>
        <v>0</v>
      </c>
      <c r="X2718" s="70"/>
      <c r="Y2718" s="26"/>
      <c r="Z2718" s="26"/>
      <c r="AB2718" s="24" t="s">
        <v>294</v>
      </c>
    </row>
    <row r="2719" spans="6:28" s="71" customFormat="1" outlineLevel="4">
      <c r="F2719" s="17">
        <v>1232</v>
      </c>
      <c r="G2719" s="18" t="s">
        <v>2929</v>
      </c>
      <c r="H2719" s="72" t="s">
        <v>4399</v>
      </c>
      <c r="I2719" s="72"/>
      <c r="J2719" s="73" t="s">
        <v>863</v>
      </c>
      <c r="K2719" s="18" t="s">
        <v>2910</v>
      </c>
      <c r="L2719" s="74">
        <v>0.73599999999999999</v>
      </c>
      <c r="M2719" s="21"/>
      <c r="N2719" s="74">
        <f>L2719*(1+M2719/100)</f>
        <v>0.73599999999999999</v>
      </c>
      <c r="O2719" s="145"/>
      <c r="P2719" s="22">
        <f>N2719*O2719</f>
        <v>0</v>
      </c>
      <c r="Q2719" s="75"/>
      <c r="R2719" s="76">
        <f>N2719*Q2719</f>
        <v>0</v>
      </c>
      <c r="S2719" s="75"/>
      <c r="T2719" s="76">
        <f>N2719*S2719</f>
        <v>0</v>
      </c>
      <c r="U2719" s="22">
        <v>21</v>
      </c>
      <c r="V2719" s="22">
        <f>P2719*(U2719/100)</f>
        <v>0</v>
      </c>
      <c r="W2719" s="22">
        <f>P2719+V2719</f>
        <v>0</v>
      </c>
      <c r="X2719" s="73"/>
      <c r="Y2719" s="72" t="s">
        <v>3137</v>
      </c>
      <c r="Z2719" s="72" t="s">
        <v>2951</v>
      </c>
      <c r="AA2719" s="143" t="s">
        <v>296</v>
      </c>
      <c r="AB2719" s="24" t="s">
        <v>294</v>
      </c>
    </row>
    <row r="2720" spans="6:28" s="71" customFormat="1" outlineLevel="4">
      <c r="F2720" s="17">
        <v>1233</v>
      </c>
      <c r="G2720" s="18" t="s">
        <v>2929</v>
      </c>
      <c r="H2720" s="72" t="s">
        <v>4400</v>
      </c>
      <c r="I2720" s="72"/>
      <c r="J2720" s="73" t="s">
        <v>1836</v>
      </c>
      <c r="K2720" s="18" t="s">
        <v>2910</v>
      </c>
      <c r="L2720" s="74">
        <v>0.73599999999999999</v>
      </c>
      <c r="M2720" s="21">
        <v>400</v>
      </c>
      <c r="N2720" s="74">
        <f>L2720*(1+M2720/100)</f>
        <v>3.6799999999999997</v>
      </c>
      <c r="O2720" s="145"/>
      <c r="P2720" s="22">
        <f>N2720*O2720</f>
        <v>0</v>
      </c>
      <c r="Q2720" s="75"/>
      <c r="R2720" s="76">
        <f>N2720*Q2720</f>
        <v>0</v>
      </c>
      <c r="S2720" s="75"/>
      <c r="T2720" s="76">
        <f>N2720*S2720</f>
        <v>0</v>
      </c>
      <c r="U2720" s="22">
        <v>21</v>
      </c>
      <c r="V2720" s="22">
        <f>P2720*(U2720/100)</f>
        <v>0</v>
      </c>
      <c r="W2720" s="22">
        <f>P2720+V2720</f>
        <v>0</v>
      </c>
      <c r="X2720" s="73"/>
      <c r="Y2720" s="72" t="s">
        <v>3137</v>
      </c>
      <c r="Z2720" s="72" t="s">
        <v>2951</v>
      </c>
      <c r="AA2720" s="143" t="s">
        <v>296</v>
      </c>
      <c r="AB2720" s="24" t="s">
        <v>294</v>
      </c>
    </row>
    <row r="2721" spans="6:28" s="71" customFormat="1" ht="24" outlineLevel="4">
      <c r="F2721" s="17">
        <v>1234</v>
      </c>
      <c r="G2721" s="18" t="s">
        <v>2929</v>
      </c>
      <c r="H2721" s="72" t="s">
        <v>4405</v>
      </c>
      <c r="I2721" s="72"/>
      <c r="J2721" s="73" t="s">
        <v>712</v>
      </c>
      <c r="K2721" s="18" t="s">
        <v>2910</v>
      </c>
      <c r="L2721" s="74">
        <v>0.73599999999999999</v>
      </c>
      <c r="M2721" s="21"/>
      <c r="N2721" s="74">
        <f>L2721*(1+M2721/100)</f>
        <v>0.73599999999999999</v>
      </c>
      <c r="O2721" s="145"/>
      <c r="P2721" s="22">
        <f>N2721*O2721</f>
        <v>0</v>
      </c>
      <c r="Q2721" s="75"/>
      <c r="R2721" s="76">
        <f>N2721*Q2721</f>
        <v>0</v>
      </c>
      <c r="S2721" s="75"/>
      <c r="T2721" s="76">
        <f>N2721*S2721</f>
        <v>0</v>
      </c>
      <c r="U2721" s="22">
        <v>21</v>
      </c>
      <c r="V2721" s="22">
        <f>P2721*(U2721/100)</f>
        <v>0</v>
      </c>
      <c r="W2721" s="22">
        <f>P2721+V2721</f>
        <v>0</v>
      </c>
      <c r="X2721" s="73"/>
      <c r="Y2721" s="72" t="s">
        <v>3137</v>
      </c>
      <c r="Z2721" s="72" t="s">
        <v>2951</v>
      </c>
      <c r="AA2721" s="143" t="s">
        <v>296</v>
      </c>
      <c r="AB2721" s="24" t="s">
        <v>294</v>
      </c>
    </row>
    <row r="2722" spans="6:28" s="120" customFormat="1" ht="12.75" customHeight="1" outlineLevel="4">
      <c r="F2722" s="121"/>
      <c r="G2722" s="122"/>
      <c r="H2722" s="122"/>
      <c r="I2722" s="122"/>
      <c r="J2722" s="123"/>
      <c r="K2722" s="122"/>
      <c r="L2722" s="124"/>
      <c r="M2722" s="125"/>
      <c r="N2722" s="124"/>
      <c r="O2722" s="125"/>
      <c r="P2722" s="126"/>
      <c r="Q2722" s="127"/>
      <c r="R2722" s="125"/>
      <c r="S2722" s="125"/>
      <c r="T2722" s="125"/>
      <c r="U2722" s="128" t="s">
        <v>2908</v>
      </c>
      <c r="V2722" s="125"/>
      <c r="W2722" s="125"/>
      <c r="X2722" s="125"/>
      <c r="Y2722" s="122"/>
      <c r="Z2722" s="122"/>
      <c r="AB2722" s="24" t="s">
        <v>294</v>
      </c>
    </row>
    <row r="2723" spans="6:28" s="120" customFormat="1" ht="12.75" customHeight="1" outlineLevel="3">
      <c r="F2723" s="121"/>
      <c r="G2723" s="122"/>
      <c r="H2723" s="122"/>
      <c r="I2723" s="122"/>
      <c r="J2723" s="123"/>
      <c r="K2723" s="122"/>
      <c r="L2723" s="124"/>
      <c r="M2723" s="125"/>
      <c r="N2723" s="124"/>
      <c r="O2723" s="125"/>
      <c r="P2723" s="126"/>
      <c r="Q2723" s="127"/>
      <c r="R2723" s="125"/>
      <c r="S2723" s="125"/>
      <c r="T2723" s="125"/>
      <c r="U2723" s="128" t="s">
        <v>2908</v>
      </c>
      <c r="V2723" s="125"/>
      <c r="W2723" s="125"/>
      <c r="X2723" s="125"/>
      <c r="Y2723" s="122"/>
      <c r="Z2723" s="122"/>
      <c r="AB2723" s="24" t="s">
        <v>294</v>
      </c>
    </row>
    <row r="2724" spans="6:28" s="51" customFormat="1" ht="18.75" customHeight="1" outlineLevel="2">
      <c r="F2724" s="52"/>
      <c r="G2724" s="53"/>
      <c r="H2724" s="54"/>
      <c r="I2724" s="54"/>
      <c r="J2724" s="54" t="s">
        <v>2709</v>
      </c>
      <c r="K2724" s="53"/>
      <c r="L2724" s="55"/>
      <c r="M2724" s="56"/>
      <c r="N2724" s="55"/>
      <c r="O2724" s="56"/>
      <c r="P2724" s="57">
        <f>SUBTOTAL(9,P2725:P2729)</f>
        <v>0</v>
      </c>
      <c r="Q2724" s="58"/>
      <c r="R2724" s="59">
        <f>SUBTOTAL(9,R2725:R2729)</f>
        <v>1.6632000000000001E-2</v>
      </c>
      <c r="S2724" s="56"/>
      <c r="T2724" s="59">
        <f>SUBTOTAL(9,T2725:T2729)</f>
        <v>0</v>
      </c>
      <c r="U2724" s="117" t="s">
        <v>2908</v>
      </c>
      <c r="V2724" s="57">
        <f>SUBTOTAL(9,V2725:V2729)</f>
        <v>0</v>
      </c>
      <c r="W2724" s="57">
        <f>SUBTOTAL(9,W2725:W2729)</f>
        <v>0</v>
      </c>
      <c r="X2724" s="60"/>
      <c r="Y2724" s="61"/>
      <c r="Z2724" s="61"/>
      <c r="AB2724" s="24" t="s">
        <v>294</v>
      </c>
    </row>
    <row r="2725" spans="6:28" s="62" customFormat="1" ht="16.5" customHeight="1" outlineLevel="3">
      <c r="F2725" s="63"/>
      <c r="G2725" s="6"/>
      <c r="H2725" s="64"/>
      <c r="I2725" s="64"/>
      <c r="J2725" s="64" t="s">
        <v>2739</v>
      </c>
      <c r="K2725" s="6"/>
      <c r="L2725" s="65"/>
      <c r="M2725" s="66"/>
      <c r="N2725" s="65"/>
      <c r="O2725" s="66"/>
      <c r="P2725" s="67">
        <f>SUBTOTAL(9,P2726:P2728)</f>
        <v>0</v>
      </c>
      <c r="Q2725" s="68"/>
      <c r="R2725" s="69">
        <f>SUBTOTAL(9,R2726:R2728)</f>
        <v>1.6632000000000001E-2</v>
      </c>
      <c r="S2725" s="66"/>
      <c r="T2725" s="69">
        <f>SUBTOTAL(9,T2726:T2728)</f>
        <v>0</v>
      </c>
      <c r="U2725" s="118" t="s">
        <v>2908</v>
      </c>
      <c r="V2725" s="67">
        <f>SUBTOTAL(9,V2726:V2728)</f>
        <v>0</v>
      </c>
      <c r="W2725" s="67">
        <f>SUBTOTAL(9,W2726:W2728)</f>
        <v>0</v>
      </c>
      <c r="X2725" s="70"/>
      <c r="Y2725" s="26"/>
      <c r="Z2725" s="26"/>
      <c r="AB2725" s="24" t="s">
        <v>294</v>
      </c>
    </row>
    <row r="2726" spans="6:28" s="71" customFormat="1" outlineLevel="4">
      <c r="F2726" s="17">
        <v>1235</v>
      </c>
      <c r="G2726" s="18" t="s">
        <v>2929</v>
      </c>
      <c r="H2726" s="72" t="s">
        <v>4216</v>
      </c>
      <c r="I2726" s="72"/>
      <c r="J2726" s="73" t="s">
        <v>1056</v>
      </c>
      <c r="K2726" s="18" t="s">
        <v>2935</v>
      </c>
      <c r="L2726" s="74">
        <v>5.28</v>
      </c>
      <c r="M2726" s="21">
        <v>0</v>
      </c>
      <c r="N2726" s="74">
        <f>L2726*(1+M2726/100)</f>
        <v>5.28</v>
      </c>
      <c r="O2726" s="145"/>
      <c r="P2726" s="22">
        <f>N2726*O2726</f>
        <v>0</v>
      </c>
      <c r="Q2726" s="75"/>
      <c r="R2726" s="76">
        <f>N2726*Q2726</f>
        <v>0</v>
      </c>
      <c r="S2726" s="75"/>
      <c r="T2726" s="76">
        <f>N2726*S2726</f>
        <v>0</v>
      </c>
      <c r="U2726" s="22">
        <v>21</v>
      </c>
      <c r="V2726" s="22">
        <f>P2726*(U2726/100)</f>
        <v>0</v>
      </c>
      <c r="W2726" s="22">
        <f>P2726+V2726</f>
        <v>0</v>
      </c>
      <c r="X2726" s="73"/>
      <c r="Y2726" s="72" t="s">
        <v>3137</v>
      </c>
      <c r="Z2726" s="72" t="s">
        <v>2961</v>
      </c>
      <c r="AA2726" s="143" t="s">
        <v>296</v>
      </c>
      <c r="AB2726" s="24" t="s">
        <v>294</v>
      </c>
    </row>
    <row r="2727" spans="6:28" s="71" customFormat="1" outlineLevel="4">
      <c r="F2727" s="17">
        <v>1236</v>
      </c>
      <c r="G2727" s="18" t="s">
        <v>2906</v>
      </c>
      <c r="H2727" s="72" t="s">
        <v>3669</v>
      </c>
      <c r="I2727" s="72"/>
      <c r="J2727" s="73" t="s">
        <v>1188</v>
      </c>
      <c r="K2727" s="18" t="s">
        <v>2935</v>
      </c>
      <c r="L2727" s="74">
        <v>5.5440000000000005</v>
      </c>
      <c r="M2727" s="21">
        <v>0</v>
      </c>
      <c r="N2727" s="74">
        <f>L2727*(1+M2727/100)</f>
        <v>5.5440000000000005</v>
      </c>
      <c r="O2727" s="145"/>
      <c r="P2727" s="22">
        <f>N2727*O2727</f>
        <v>0</v>
      </c>
      <c r="Q2727" s="75">
        <v>3.0000000000000001E-3</v>
      </c>
      <c r="R2727" s="76">
        <f>N2727*Q2727</f>
        <v>1.6632000000000001E-2</v>
      </c>
      <c r="S2727" s="75"/>
      <c r="T2727" s="76">
        <f>N2727*S2727</f>
        <v>0</v>
      </c>
      <c r="U2727" s="22">
        <v>21</v>
      </c>
      <c r="V2727" s="22">
        <f>P2727*(U2727/100)</f>
        <v>0</v>
      </c>
      <c r="W2727" s="22">
        <f>P2727+V2727</f>
        <v>0</v>
      </c>
      <c r="X2727" s="73"/>
      <c r="Y2727" s="72" t="s">
        <v>3137</v>
      </c>
      <c r="Z2727" s="72" t="s">
        <v>2961</v>
      </c>
      <c r="AA2727" s="143" t="s">
        <v>296</v>
      </c>
      <c r="AB2727" s="24" t="s">
        <v>294</v>
      </c>
    </row>
    <row r="2728" spans="6:28" s="120" customFormat="1" ht="12.75" customHeight="1" outlineLevel="4">
      <c r="F2728" s="121"/>
      <c r="G2728" s="122"/>
      <c r="H2728" s="122"/>
      <c r="I2728" s="122"/>
      <c r="J2728" s="123"/>
      <c r="K2728" s="122"/>
      <c r="L2728" s="124"/>
      <c r="M2728" s="125"/>
      <c r="N2728" s="124"/>
      <c r="O2728" s="125"/>
      <c r="P2728" s="126"/>
      <c r="Q2728" s="127"/>
      <c r="R2728" s="125"/>
      <c r="S2728" s="125"/>
      <c r="T2728" s="125"/>
      <c r="U2728" s="128" t="s">
        <v>2908</v>
      </c>
      <c r="V2728" s="125"/>
      <c r="W2728" s="125"/>
      <c r="X2728" s="125"/>
      <c r="Y2728" s="122"/>
      <c r="Z2728" s="122"/>
      <c r="AB2728" s="24" t="s">
        <v>294</v>
      </c>
    </row>
    <row r="2729" spans="6:28" s="120" customFormat="1" ht="12.75" customHeight="1" outlineLevel="3">
      <c r="F2729" s="121"/>
      <c r="G2729" s="122"/>
      <c r="H2729" s="122"/>
      <c r="I2729" s="122"/>
      <c r="J2729" s="123"/>
      <c r="K2729" s="122"/>
      <c r="L2729" s="124"/>
      <c r="M2729" s="125"/>
      <c r="N2729" s="124"/>
      <c r="O2729" s="125"/>
      <c r="P2729" s="126"/>
      <c r="Q2729" s="127"/>
      <c r="R2729" s="125"/>
      <c r="S2729" s="125"/>
      <c r="T2729" s="125"/>
      <c r="U2729" s="128" t="s">
        <v>2908</v>
      </c>
      <c r="V2729" s="125"/>
      <c r="W2729" s="125"/>
      <c r="X2729" s="125"/>
      <c r="Y2729" s="122"/>
      <c r="Z2729" s="122"/>
      <c r="AB2729" s="24" t="s">
        <v>294</v>
      </c>
    </row>
    <row r="2730" spans="6:28" s="51" customFormat="1" ht="18.75" customHeight="1" outlineLevel="2">
      <c r="F2730" s="52"/>
      <c r="G2730" s="53"/>
      <c r="H2730" s="54"/>
      <c r="I2730" s="54"/>
      <c r="J2730" s="54" t="s">
        <v>2849</v>
      </c>
      <c r="K2730" s="53"/>
      <c r="L2730" s="55"/>
      <c r="M2730" s="56"/>
      <c r="N2730" s="55"/>
      <c r="O2730" s="56"/>
      <c r="P2730" s="57">
        <f>SUBTOTAL(9,P2731:P2762)</f>
        <v>0</v>
      </c>
      <c r="Q2730" s="58"/>
      <c r="R2730" s="59">
        <f>SUBTOTAL(9,R2731:R2762)</f>
        <v>0.83730867999999992</v>
      </c>
      <c r="S2730" s="56"/>
      <c r="T2730" s="59">
        <f>SUBTOTAL(9,T2731:T2762)</f>
        <v>0.73599999999999999</v>
      </c>
      <c r="U2730" s="117" t="s">
        <v>2908</v>
      </c>
      <c r="V2730" s="57">
        <f>SUBTOTAL(9,V2731:V2762)</f>
        <v>0</v>
      </c>
      <c r="W2730" s="57">
        <f>SUBTOTAL(9,W2731:W2762)</f>
        <v>0</v>
      </c>
      <c r="X2730" s="60"/>
      <c r="Y2730" s="61"/>
      <c r="Z2730" s="61"/>
      <c r="AB2730" s="24" t="s">
        <v>294</v>
      </c>
    </row>
    <row r="2731" spans="6:28" s="62" customFormat="1" ht="16.5" customHeight="1" outlineLevel="3">
      <c r="F2731" s="63"/>
      <c r="G2731" s="6"/>
      <c r="H2731" s="64"/>
      <c r="I2731" s="64"/>
      <c r="J2731" s="64" t="s">
        <v>2884</v>
      </c>
      <c r="K2731" s="6"/>
      <c r="L2731" s="65"/>
      <c r="M2731" s="66"/>
      <c r="N2731" s="65"/>
      <c r="O2731" s="66"/>
      <c r="P2731" s="67">
        <f>SUBTOTAL(9,P2732:P2761)</f>
        <v>0</v>
      </c>
      <c r="Q2731" s="68"/>
      <c r="R2731" s="69">
        <f>SUBTOTAL(9,R2732:R2761)</f>
        <v>0.83730867999999992</v>
      </c>
      <c r="S2731" s="66"/>
      <c r="T2731" s="69">
        <f>SUBTOTAL(9,T2732:T2761)</f>
        <v>0.73599999999999999</v>
      </c>
      <c r="U2731" s="118" t="s">
        <v>2908</v>
      </c>
      <c r="V2731" s="67">
        <f>SUBTOTAL(9,V2732:V2761)</f>
        <v>0</v>
      </c>
      <c r="W2731" s="67">
        <f>SUBTOTAL(9,W2732:W2761)</f>
        <v>0</v>
      </c>
      <c r="X2731" s="70"/>
      <c r="Y2731" s="26"/>
      <c r="Z2731" s="26"/>
      <c r="AB2731" s="24" t="s">
        <v>294</v>
      </c>
    </row>
    <row r="2732" spans="6:28" s="71" customFormat="1" ht="24" outlineLevel="4">
      <c r="F2732" s="17">
        <v>1237</v>
      </c>
      <c r="G2732" s="18" t="s">
        <v>2929</v>
      </c>
      <c r="H2732" s="72" t="s">
        <v>3124</v>
      </c>
      <c r="I2732" s="72"/>
      <c r="J2732" s="73" t="s">
        <v>717</v>
      </c>
      <c r="K2732" s="18" t="s">
        <v>2933</v>
      </c>
      <c r="L2732" s="74">
        <v>3707.9450000000002</v>
      </c>
      <c r="M2732" s="21">
        <v>0</v>
      </c>
      <c r="N2732" s="74">
        <f>L2732*(1+M2732/100)</f>
        <v>3707.9450000000002</v>
      </c>
      <c r="O2732" s="145"/>
      <c r="P2732" s="22">
        <f>N2732*O2732</f>
        <v>0</v>
      </c>
      <c r="Q2732" s="75"/>
      <c r="R2732" s="76">
        <f>N2732*Q2732</f>
        <v>0</v>
      </c>
      <c r="S2732" s="75"/>
      <c r="T2732" s="76">
        <f>N2732*S2732</f>
        <v>0</v>
      </c>
      <c r="U2732" s="22">
        <v>21</v>
      </c>
      <c r="V2732" s="22">
        <f>P2732*(U2732/100)</f>
        <v>0</v>
      </c>
      <c r="W2732" s="22">
        <f>P2732+V2732</f>
        <v>0</v>
      </c>
      <c r="X2732" s="73"/>
      <c r="Y2732" s="72" t="s">
        <v>3137</v>
      </c>
      <c r="Z2732" s="72" t="s">
        <v>2925</v>
      </c>
      <c r="AA2732" s="143" t="s">
        <v>295</v>
      </c>
      <c r="AB2732" s="24" t="s">
        <v>294</v>
      </c>
    </row>
    <row r="2733" spans="6:28" s="77" customFormat="1" ht="22.5" outlineLevel="5">
      <c r="F2733" s="78"/>
      <c r="G2733" s="79"/>
      <c r="H2733" s="79"/>
      <c r="I2733" s="79"/>
      <c r="J2733" s="80" t="s">
        <v>1663</v>
      </c>
      <c r="K2733" s="79"/>
      <c r="L2733" s="81">
        <v>194.3</v>
      </c>
      <c r="M2733" s="82"/>
      <c r="N2733" s="83"/>
      <c r="O2733" s="82"/>
      <c r="P2733" s="84"/>
      <c r="Q2733" s="85"/>
      <c r="R2733" s="82"/>
      <c r="S2733" s="82"/>
      <c r="T2733" s="82"/>
      <c r="U2733" s="119" t="s">
        <v>2908</v>
      </c>
      <c r="V2733" s="82"/>
      <c r="W2733" s="82"/>
      <c r="X2733" s="80"/>
      <c r="Y2733" s="79"/>
      <c r="Z2733" s="79"/>
      <c r="AB2733" s="24" t="s">
        <v>294</v>
      </c>
    </row>
    <row r="2734" spans="6:28" s="77" customFormat="1" ht="22.5" outlineLevel="5">
      <c r="F2734" s="78"/>
      <c r="G2734" s="79"/>
      <c r="H2734" s="79"/>
      <c r="I2734" s="79"/>
      <c r="J2734" s="80" t="s">
        <v>4767</v>
      </c>
      <c r="K2734" s="79"/>
      <c r="L2734" s="81">
        <v>5.3</v>
      </c>
      <c r="M2734" s="82"/>
      <c r="N2734" s="83"/>
      <c r="O2734" s="82"/>
      <c r="P2734" s="84"/>
      <c r="Q2734" s="85"/>
      <c r="R2734" s="82"/>
      <c r="S2734" s="82"/>
      <c r="T2734" s="82"/>
      <c r="U2734" s="119" t="s">
        <v>2908</v>
      </c>
      <c r="V2734" s="82"/>
      <c r="W2734" s="82"/>
      <c r="X2734" s="80"/>
      <c r="Y2734" s="79"/>
      <c r="Z2734" s="79"/>
      <c r="AB2734" s="24" t="s">
        <v>294</v>
      </c>
    </row>
    <row r="2735" spans="6:28" s="77" customFormat="1" ht="22.5" outlineLevel="5">
      <c r="F2735" s="78"/>
      <c r="G2735" s="79"/>
      <c r="H2735" s="79"/>
      <c r="I2735" s="79"/>
      <c r="J2735" s="80" t="s">
        <v>2671</v>
      </c>
      <c r="K2735" s="79"/>
      <c r="L2735" s="81">
        <v>124.5</v>
      </c>
      <c r="M2735" s="82"/>
      <c r="N2735" s="83"/>
      <c r="O2735" s="82"/>
      <c r="P2735" s="84"/>
      <c r="Q2735" s="85"/>
      <c r="R2735" s="82"/>
      <c r="S2735" s="82"/>
      <c r="T2735" s="82"/>
      <c r="U2735" s="119" t="s">
        <v>2908</v>
      </c>
      <c r="V2735" s="82"/>
      <c r="W2735" s="82"/>
      <c r="X2735" s="80"/>
      <c r="Y2735" s="79"/>
      <c r="Z2735" s="79"/>
      <c r="AB2735" s="24" t="s">
        <v>294</v>
      </c>
    </row>
    <row r="2736" spans="6:28" s="77" customFormat="1" ht="22.5" outlineLevel="5">
      <c r="F2736" s="78"/>
      <c r="G2736" s="79"/>
      <c r="H2736" s="79"/>
      <c r="I2736" s="79"/>
      <c r="J2736" s="80" t="s">
        <v>2718</v>
      </c>
      <c r="K2736" s="79"/>
      <c r="L2736" s="81">
        <v>252.7</v>
      </c>
      <c r="M2736" s="82"/>
      <c r="N2736" s="83"/>
      <c r="O2736" s="82"/>
      <c r="P2736" s="84"/>
      <c r="Q2736" s="85"/>
      <c r="R2736" s="82"/>
      <c r="S2736" s="82"/>
      <c r="T2736" s="82"/>
      <c r="U2736" s="119" t="s">
        <v>2908</v>
      </c>
      <c r="V2736" s="82"/>
      <c r="W2736" s="82"/>
      <c r="X2736" s="80"/>
      <c r="Y2736" s="79"/>
      <c r="Z2736" s="79"/>
      <c r="AB2736" s="24" t="s">
        <v>294</v>
      </c>
    </row>
    <row r="2737" spans="6:28" s="77" customFormat="1" outlineLevel="5">
      <c r="F2737" s="78"/>
      <c r="G2737" s="79"/>
      <c r="H2737" s="79"/>
      <c r="I2737" s="79"/>
      <c r="J2737" s="80" t="s">
        <v>1799</v>
      </c>
      <c r="K2737" s="79"/>
      <c r="L2737" s="81">
        <v>764.6</v>
      </c>
      <c r="M2737" s="82"/>
      <c r="N2737" s="83"/>
      <c r="O2737" s="82"/>
      <c r="P2737" s="84"/>
      <c r="Q2737" s="85"/>
      <c r="R2737" s="82"/>
      <c r="S2737" s="82"/>
      <c r="T2737" s="82"/>
      <c r="U2737" s="119" t="s">
        <v>2908</v>
      </c>
      <c r="V2737" s="82"/>
      <c r="W2737" s="82"/>
      <c r="X2737" s="80"/>
      <c r="Y2737" s="79"/>
      <c r="Z2737" s="79"/>
      <c r="AB2737" s="24" t="s">
        <v>294</v>
      </c>
    </row>
    <row r="2738" spans="6:28" s="77" customFormat="1" outlineLevel="5">
      <c r="F2738" s="78"/>
      <c r="G2738" s="79"/>
      <c r="H2738" s="79"/>
      <c r="I2738" s="79"/>
      <c r="J2738" s="80" t="s">
        <v>2670</v>
      </c>
      <c r="K2738" s="79"/>
      <c r="L2738" s="81">
        <v>258.8</v>
      </c>
      <c r="M2738" s="82"/>
      <c r="N2738" s="83"/>
      <c r="O2738" s="82"/>
      <c r="P2738" s="84"/>
      <c r="Q2738" s="85"/>
      <c r="R2738" s="82"/>
      <c r="S2738" s="82"/>
      <c r="T2738" s="82"/>
      <c r="U2738" s="119" t="s">
        <v>2908</v>
      </c>
      <c r="V2738" s="82"/>
      <c r="W2738" s="82"/>
      <c r="X2738" s="80"/>
      <c r="Y2738" s="79"/>
      <c r="Z2738" s="79"/>
      <c r="AB2738" s="24" t="s">
        <v>294</v>
      </c>
    </row>
    <row r="2739" spans="6:28" s="77" customFormat="1" outlineLevel="5">
      <c r="F2739" s="78"/>
      <c r="G2739" s="79"/>
      <c r="H2739" s="79"/>
      <c r="I2739" s="79"/>
      <c r="J2739" s="80" t="s">
        <v>2717</v>
      </c>
      <c r="K2739" s="79"/>
      <c r="L2739" s="81">
        <v>155.5</v>
      </c>
      <c r="M2739" s="82"/>
      <c r="N2739" s="83"/>
      <c r="O2739" s="82"/>
      <c r="P2739" s="84"/>
      <c r="Q2739" s="85"/>
      <c r="R2739" s="82"/>
      <c r="S2739" s="82"/>
      <c r="T2739" s="82"/>
      <c r="U2739" s="119" t="s">
        <v>2908</v>
      </c>
      <c r="V2739" s="82"/>
      <c r="W2739" s="82"/>
      <c r="X2739" s="80"/>
      <c r="Y2739" s="79"/>
      <c r="Z2739" s="79"/>
      <c r="AB2739" s="24" t="s">
        <v>294</v>
      </c>
    </row>
    <row r="2740" spans="6:28" s="77" customFormat="1" outlineLevel="5">
      <c r="F2740" s="78"/>
      <c r="G2740" s="79"/>
      <c r="H2740" s="79"/>
      <c r="I2740" s="79"/>
      <c r="J2740" s="80" t="s">
        <v>2693</v>
      </c>
      <c r="K2740" s="79"/>
      <c r="L2740" s="81">
        <v>1411.7</v>
      </c>
      <c r="M2740" s="82"/>
      <c r="N2740" s="83"/>
      <c r="O2740" s="82"/>
      <c r="P2740" s="84"/>
      <c r="Q2740" s="85"/>
      <c r="R2740" s="82"/>
      <c r="S2740" s="82"/>
      <c r="T2740" s="82"/>
      <c r="U2740" s="119" t="s">
        <v>2908</v>
      </c>
      <c r="V2740" s="82"/>
      <c r="W2740" s="82"/>
      <c r="X2740" s="80"/>
      <c r="Y2740" s="79"/>
      <c r="Z2740" s="79"/>
      <c r="AB2740" s="24" t="s">
        <v>294</v>
      </c>
    </row>
    <row r="2741" spans="6:28" s="77" customFormat="1" outlineLevel="5">
      <c r="F2741" s="78"/>
      <c r="G2741" s="79"/>
      <c r="H2741" s="79"/>
      <c r="I2741" s="79"/>
      <c r="J2741" s="80" t="s">
        <v>4817</v>
      </c>
      <c r="K2741" s="79"/>
      <c r="L2741" s="81">
        <v>56.9</v>
      </c>
      <c r="M2741" s="82"/>
      <c r="N2741" s="83"/>
      <c r="O2741" s="82"/>
      <c r="P2741" s="84"/>
      <c r="Q2741" s="85"/>
      <c r="R2741" s="82"/>
      <c r="S2741" s="82"/>
      <c r="T2741" s="82"/>
      <c r="U2741" s="119" t="s">
        <v>2908</v>
      </c>
      <c r="V2741" s="82"/>
      <c r="W2741" s="82"/>
      <c r="X2741" s="80"/>
      <c r="Y2741" s="79"/>
      <c r="Z2741" s="79"/>
      <c r="AB2741" s="24" t="s">
        <v>294</v>
      </c>
    </row>
    <row r="2742" spans="6:28" s="77" customFormat="1" outlineLevel="5">
      <c r="F2742" s="78"/>
      <c r="G2742" s="79"/>
      <c r="H2742" s="79"/>
      <c r="I2742" s="79"/>
      <c r="J2742" s="80" t="s">
        <v>1948</v>
      </c>
      <c r="K2742" s="79"/>
      <c r="L2742" s="81">
        <v>483.64499999999998</v>
      </c>
      <c r="M2742" s="82"/>
      <c r="N2742" s="83"/>
      <c r="O2742" s="82"/>
      <c r="P2742" s="84"/>
      <c r="Q2742" s="85"/>
      <c r="R2742" s="82"/>
      <c r="S2742" s="82"/>
      <c r="T2742" s="82"/>
      <c r="U2742" s="119" t="s">
        <v>2908</v>
      </c>
      <c r="V2742" s="82"/>
      <c r="W2742" s="82"/>
      <c r="X2742" s="80"/>
      <c r="Y2742" s="79"/>
      <c r="Z2742" s="79"/>
      <c r="AB2742" s="24" t="s">
        <v>294</v>
      </c>
    </row>
    <row r="2743" spans="6:28" s="71" customFormat="1" ht="24" outlineLevel="4">
      <c r="F2743" s="17">
        <v>1238</v>
      </c>
      <c r="G2743" s="18" t="s">
        <v>2929</v>
      </c>
      <c r="H2743" s="72" t="s">
        <v>3125</v>
      </c>
      <c r="I2743" s="72"/>
      <c r="J2743" s="73" t="s">
        <v>722</v>
      </c>
      <c r="K2743" s="18" t="s">
        <v>2933</v>
      </c>
      <c r="L2743" s="74">
        <v>3067.3950000000004</v>
      </c>
      <c r="M2743" s="21">
        <v>0</v>
      </c>
      <c r="N2743" s="74">
        <f>L2743*(1+M2743/100)</f>
        <v>3067.3950000000004</v>
      </c>
      <c r="O2743" s="145"/>
      <c r="P2743" s="22">
        <f>N2743*O2743</f>
        <v>0</v>
      </c>
      <c r="Q2743" s="75"/>
      <c r="R2743" s="76">
        <f>N2743*Q2743</f>
        <v>0</v>
      </c>
      <c r="S2743" s="75"/>
      <c r="T2743" s="76">
        <f>N2743*S2743</f>
        <v>0</v>
      </c>
      <c r="U2743" s="22">
        <v>21</v>
      </c>
      <c r="V2743" s="22">
        <f>P2743*(U2743/100)</f>
        <v>0</v>
      </c>
      <c r="W2743" s="22">
        <f>P2743+V2743</f>
        <v>0</v>
      </c>
      <c r="X2743" s="73"/>
      <c r="Y2743" s="72" t="s">
        <v>3137</v>
      </c>
      <c r="Z2743" s="72" t="s">
        <v>2925</v>
      </c>
      <c r="AA2743" s="143" t="s">
        <v>295</v>
      </c>
      <c r="AB2743" s="24" t="s">
        <v>294</v>
      </c>
    </row>
    <row r="2744" spans="6:28" s="77" customFormat="1" outlineLevel="5">
      <c r="F2744" s="78"/>
      <c r="G2744" s="79"/>
      <c r="H2744" s="79"/>
      <c r="I2744" s="79"/>
      <c r="J2744" s="80" t="s">
        <v>2672</v>
      </c>
      <c r="K2744" s="79"/>
      <c r="L2744" s="81">
        <v>2667.3</v>
      </c>
      <c r="M2744" s="82"/>
      <c r="N2744" s="83"/>
      <c r="O2744" s="82"/>
      <c r="P2744" s="84"/>
      <c r="Q2744" s="85"/>
      <c r="R2744" s="82"/>
      <c r="S2744" s="82"/>
      <c r="T2744" s="82"/>
      <c r="U2744" s="119" t="s">
        <v>2908</v>
      </c>
      <c r="V2744" s="82"/>
      <c r="W2744" s="82"/>
      <c r="X2744" s="80"/>
      <c r="Y2744" s="79"/>
      <c r="Z2744" s="79"/>
      <c r="AB2744" s="24" t="s">
        <v>294</v>
      </c>
    </row>
    <row r="2745" spans="6:28" s="77" customFormat="1" outlineLevel="5">
      <c r="F2745" s="78"/>
      <c r="G2745" s="79"/>
      <c r="H2745" s="79"/>
      <c r="I2745" s="79"/>
      <c r="J2745" s="80" t="s">
        <v>1947</v>
      </c>
      <c r="K2745" s="79"/>
      <c r="L2745" s="81">
        <v>400.09500000000003</v>
      </c>
      <c r="M2745" s="82"/>
      <c r="N2745" s="83"/>
      <c r="O2745" s="82"/>
      <c r="P2745" s="84"/>
      <c r="Q2745" s="85"/>
      <c r="R2745" s="82"/>
      <c r="S2745" s="82"/>
      <c r="T2745" s="82"/>
      <c r="U2745" s="119" t="s">
        <v>2908</v>
      </c>
      <c r="V2745" s="82"/>
      <c r="W2745" s="82"/>
      <c r="X2745" s="80"/>
      <c r="Y2745" s="79"/>
      <c r="Z2745" s="79"/>
      <c r="AB2745" s="24" t="s">
        <v>294</v>
      </c>
    </row>
    <row r="2746" spans="6:28" s="71" customFormat="1" outlineLevel="4">
      <c r="F2746" s="17">
        <v>1239</v>
      </c>
      <c r="G2746" s="18" t="s">
        <v>2929</v>
      </c>
      <c r="H2746" s="72" t="s">
        <v>3126</v>
      </c>
      <c r="I2746" s="72"/>
      <c r="J2746" s="73" t="s">
        <v>1640</v>
      </c>
      <c r="K2746" s="18" t="s">
        <v>2935</v>
      </c>
      <c r="L2746" s="74">
        <v>10.92</v>
      </c>
      <c r="M2746" s="21">
        <v>0</v>
      </c>
      <c r="N2746" s="74">
        <f>L2746*(1+M2746/100)</f>
        <v>10.92</v>
      </c>
      <c r="O2746" s="145"/>
      <c r="P2746" s="22">
        <f>N2746*O2746</f>
        <v>0</v>
      </c>
      <c r="Q2746" s="75"/>
      <c r="R2746" s="76">
        <f>N2746*Q2746</f>
        <v>0</v>
      </c>
      <c r="S2746" s="75"/>
      <c r="T2746" s="76">
        <f>N2746*S2746</f>
        <v>0</v>
      </c>
      <c r="U2746" s="22">
        <v>21</v>
      </c>
      <c r="V2746" s="22">
        <f>P2746*(U2746/100)</f>
        <v>0</v>
      </c>
      <c r="W2746" s="22">
        <f>P2746+V2746</f>
        <v>0</v>
      </c>
      <c r="X2746" s="73"/>
      <c r="Y2746" s="72" t="s">
        <v>3137</v>
      </c>
      <c r="Z2746" s="72" t="s">
        <v>2925</v>
      </c>
      <c r="AA2746" s="143" t="s">
        <v>295</v>
      </c>
      <c r="AB2746" s="24" t="s">
        <v>294</v>
      </c>
    </row>
    <row r="2747" spans="6:28" s="77" customFormat="1" outlineLevel="5">
      <c r="F2747" s="78"/>
      <c r="G2747" s="79"/>
      <c r="H2747" s="79"/>
      <c r="I2747" s="79"/>
      <c r="J2747" s="80" t="s">
        <v>4464</v>
      </c>
      <c r="K2747" s="79"/>
      <c r="L2747" s="81">
        <v>7.4</v>
      </c>
      <c r="M2747" s="82"/>
      <c r="N2747" s="83"/>
      <c r="O2747" s="82"/>
      <c r="P2747" s="84"/>
      <c r="Q2747" s="85"/>
      <c r="R2747" s="82"/>
      <c r="S2747" s="82"/>
      <c r="T2747" s="82"/>
      <c r="U2747" s="119" t="s">
        <v>2908</v>
      </c>
      <c r="V2747" s="82"/>
      <c r="W2747" s="82"/>
      <c r="X2747" s="80"/>
      <c r="Y2747" s="79"/>
      <c r="Z2747" s="79"/>
      <c r="AB2747" s="24" t="s">
        <v>294</v>
      </c>
    </row>
    <row r="2748" spans="6:28" s="77" customFormat="1" outlineLevel="5">
      <c r="F2748" s="78"/>
      <c r="G2748" s="79"/>
      <c r="H2748" s="79"/>
      <c r="I2748" s="79"/>
      <c r="J2748" s="80" t="s">
        <v>2473</v>
      </c>
      <c r="K2748" s="79"/>
      <c r="L2748" s="81">
        <v>3.52</v>
      </c>
      <c r="M2748" s="82"/>
      <c r="N2748" s="83"/>
      <c r="O2748" s="82"/>
      <c r="P2748" s="84"/>
      <c r="Q2748" s="85"/>
      <c r="R2748" s="82"/>
      <c r="S2748" s="82"/>
      <c r="T2748" s="82"/>
      <c r="U2748" s="119" t="s">
        <v>2908</v>
      </c>
      <c r="V2748" s="82"/>
      <c r="W2748" s="82"/>
      <c r="X2748" s="80"/>
      <c r="Y2748" s="79"/>
      <c r="Z2748" s="79"/>
      <c r="AB2748" s="24" t="s">
        <v>294</v>
      </c>
    </row>
    <row r="2749" spans="6:28" s="71" customFormat="1" outlineLevel="4">
      <c r="F2749" s="17">
        <v>1240</v>
      </c>
      <c r="G2749" s="18" t="s">
        <v>2929</v>
      </c>
      <c r="H2749" s="72" t="s">
        <v>4383</v>
      </c>
      <c r="I2749" s="72"/>
      <c r="J2749" s="73" t="s">
        <v>2516</v>
      </c>
      <c r="K2749" s="18" t="s">
        <v>3000</v>
      </c>
      <c r="L2749" s="74">
        <v>4</v>
      </c>
      <c r="M2749" s="21">
        <v>0</v>
      </c>
      <c r="N2749" s="74">
        <f>L2749*(1+M2749/100)</f>
        <v>4</v>
      </c>
      <c r="O2749" s="145"/>
      <c r="P2749" s="22">
        <f>N2749*O2749</f>
        <v>0</v>
      </c>
      <c r="Q2749" s="75"/>
      <c r="R2749" s="76">
        <f>N2749*Q2749</f>
        <v>0</v>
      </c>
      <c r="S2749" s="75">
        <v>0.184</v>
      </c>
      <c r="T2749" s="76">
        <f>N2749*S2749</f>
        <v>0.73599999999999999</v>
      </c>
      <c r="U2749" s="22">
        <v>21</v>
      </c>
      <c r="V2749" s="22">
        <f>P2749*(U2749/100)</f>
        <v>0</v>
      </c>
      <c r="W2749" s="22">
        <f>P2749+V2749</f>
        <v>0</v>
      </c>
      <c r="X2749" s="73"/>
      <c r="Y2749" s="72" t="s">
        <v>3137</v>
      </c>
      <c r="Z2749" s="72" t="s">
        <v>2925</v>
      </c>
      <c r="AA2749" s="143" t="s">
        <v>296</v>
      </c>
      <c r="AB2749" s="24" t="s">
        <v>294</v>
      </c>
    </row>
    <row r="2750" spans="6:28" s="71" customFormat="1" ht="24" outlineLevel="4">
      <c r="F2750" s="17">
        <v>1241</v>
      </c>
      <c r="G2750" s="18" t="s">
        <v>2929</v>
      </c>
      <c r="H2750" s="72" t="s">
        <v>3147</v>
      </c>
      <c r="I2750" s="72"/>
      <c r="J2750" s="73" t="s">
        <v>1208</v>
      </c>
      <c r="K2750" s="18" t="s">
        <v>2936</v>
      </c>
      <c r="L2750" s="74">
        <v>0.03</v>
      </c>
      <c r="M2750" s="21">
        <v>0</v>
      </c>
      <c r="N2750" s="74">
        <f>L2750*(1+M2750/100)</f>
        <v>0.03</v>
      </c>
      <c r="O2750" s="145"/>
      <c r="P2750" s="22">
        <f>N2750*O2750</f>
        <v>0</v>
      </c>
      <c r="Q2750" s="75">
        <v>2.45329</v>
      </c>
      <c r="R2750" s="76">
        <f>N2750*Q2750</f>
        <v>7.3598700000000003E-2</v>
      </c>
      <c r="S2750" s="75"/>
      <c r="T2750" s="76">
        <f>N2750*S2750</f>
        <v>0</v>
      </c>
      <c r="U2750" s="22">
        <v>21</v>
      </c>
      <c r="V2750" s="22">
        <f>P2750*(U2750/100)</f>
        <v>0</v>
      </c>
      <c r="W2750" s="22">
        <f>P2750+V2750</f>
        <v>0</v>
      </c>
      <c r="X2750" s="73"/>
      <c r="Y2750" s="72" t="s">
        <v>3137</v>
      </c>
      <c r="Z2750" s="72" t="s">
        <v>2925</v>
      </c>
      <c r="AA2750" s="143" t="s">
        <v>295</v>
      </c>
      <c r="AB2750" s="24" t="s">
        <v>294</v>
      </c>
    </row>
    <row r="2751" spans="6:28" s="77" customFormat="1" outlineLevel="5">
      <c r="F2751" s="78"/>
      <c r="G2751" s="79"/>
      <c r="H2751" s="79"/>
      <c r="I2751" s="79"/>
      <c r="J2751" s="80" t="s">
        <v>1681</v>
      </c>
      <c r="K2751" s="79"/>
      <c r="L2751" s="81">
        <v>0.03</v>
      </c>
      <c r="M2751" s="82"/>
      <c r="N2751" s="83"/>
      <c r="O2751" s="82"/>
      <c r="P2751" s="84"/>
      <c r="Q2751" s="85"/>
      <c r="R2751" s="82"/>
      <c r="S2751" s="82"/>
      <c r="T2751" s="82"/>
      <c r="U2751" s="119" t="s">
        <v>2908</v>
      </c>
      <c r="V2751" s="82"/>
      <c r="W2751" s="82"/>
      <c r="X2751" s="80"/>
      <c r="Y2751" s="79"/>
      <c r="Z2751" s="79"/>
      <c r="AB2751" s="24" t="s">
        <v>294</v>
      </c>
    </row>
    <row r="2752" spans="6:28" s="71" customFormat="1" outlineLevel="4">
      <c r="F2752" s="17">
        <v>1242</v>
      </c>
      <c r="G2752" s="18" t="s">
        <v>2929</v>
      </c>
      <c r="H2752" s="72" t="s">
        <v>4218</v>
      </c>
      <c r="I2752" s="72"/>
      <c r="J2752" s="73" t="s">
        <v>875</v>
      </c>
      <c r="K2752" s="18" t="s">
        <v>2935</v>
      </c>
      <c r="L2752" s="74">
        <v>0.12</v>
      </c>
      <c r="M2752" s="21">
        <v>0</v>
      </c>
      <c r="N2752" s="74">
        <f>L2752*(1+M2752/100)</f>
        <v>0.12</v>
      </c>
      <c r="O2752" s="145"/>
      <c r="P2752" s="22">
        <f>N2752*O2752</f>
        <v>0</v>
      </c>
      <c r="Q2752" s="75">
        <v>1.0200000000000001E-3</v>
      </c>
      <c r="R2752" s="76">
        <f>N2752*Q2752</f>
        <v>1.2239999999999999E-4</v>
      </c>
      <c r="S2752" s="75"/>
      <c r="T2752" s="76">
        <f>N2752*S2752</f>
        <v>0</v>
      </c>
      <c r="U2752" s="22">
        <v>21</v>
      </c>
      <c r="V2752" s="22">
        <f>P2752*(U2752/100)</f>
        <v>0</v>
      </c>
      <c r="W2752" s="22">
        <f>P2752+V2752</f>
        <v>0</v>
      </c>
      <c r="X2752" s="73"/>
      <c r="Y2752" s="72" t="s">
        <v>3137</v>
      </c>
      <c r="Z2752" s="72" t="s">
        <v>2925</v>
      </c>
      <c r="AA2752" s="143" t="s">
        <v>296</v>
      </c>
      <c r="AB2752" s="24" t="s">
        <v>294</v>
      </c>
    </row>
    <row r="2753" spans="6:28" s="77" customFormat="1" outlineLevel="5">
      <c r="F2753" s="78"/>
      <c r="G2753" s="79"/>
      <c r="H2753" s="79"/>
      <c r="I2753" s="79"/>
      <c r="J2753" s="80" t="s">
        <v>4765</v>
      </c>
      <c r="K2753" s="79"/>
      <c r="L2753" s="81">
        <v>0.12</v>
      </c>
      <c r="M2753" s="82"/>
      <c r="N2753" s="83"/>
      <c r="O2753" s="82"/>
      <c r="P2753" s="84"/>
      <c r="Q2753" s="85"/>
      <c r="R2753" s="82"/>
      <c r="S2753" s="82"/>
      <c r="T2753" s="82"/>
      <c r="U2753" s="119" t="s">
        <v>2908</v>
      </c>
      <c r="V2753" s="82"/>
      <c r="W2753" s="82"/>
      <c r="X2753" s="80"/>
      <c r="Y2753" s="79"/>
      <c r="Z2753" s="79"/>
      <c r="AB2753" s="24" t="s">
        <v>294</v>
      </c>
    </row>
    <row r="2754" spans="6:28" s="71" customFormat="1" outlineLevel="4">
      <c r="F2754" s="17">
        <v>1243</v>
      </c>
      <c r="G2754" s="18" t="s">
        <v>2929</v>
      </c>
      <c r="H2754" s="72" t="s">
        <v>4219</v>
      </c>
      <c r="I2754" s="72"/>
      <c r="J2754" s="73" t="s">
        <v>1859</v>
      </c>
      <c r="K2754" s="18" t="s">
        <v>2935</v>
      </c>
      <c r="L2754" s="74">
        <v>0.2</v>
      </c>
      <c r="M2754" s="21">
        <v>0</v>
      </c>
      <c r="N2754" s="74">
        <f>L2754*(1+M2754/100)</f>
        <v>0.2</v>
      </c>
      <c r="O2754" s="145"/>
      <c r="P2754" s="22">
        <f>N2754*O2754</f>
        <v>0</v>
      </c>
      <c r="Q2754" s="75">
        <v>1.0200000000000001E-3</v>
      </c>
      <c r="R2754" s="76">
        <f>N2754*Q2754</f>
        <v>2.0400000000000003E-4</v>
      </c>
      <c r="S2754" s="75"/>
      <c r="T2754" s="76">
        <f>N2754*S2754</f>
        <v>0</v>
      </c>
      <c r="U2754" s="22">
        <v>21</v>
      </c>
      <c r="V2754" s="22">
        <f>P2754*(U2754/100)</f>
        <v>0</v>
      </c>
      <c r="W2754" s="22">
        <f>P2754+V2754</f>
        <v>0</v>
      </c>
      <c r="X2754" s="73"/>
      <c r="Y2754" s="72" t="s">
        <v>3137</v>
      </c>
      <c r="Z2754" s="72" t="s">
        <v>2925</v>
      </c>
      <c r="AA2754" s="143" t="s">
        <v>296</v>
      </c>
      <c r="AB2754" s="24" t="s">
        <v>294</v>
      </c>
    </row>
    <row r="2755" spans="6:28" s="77" customFormat="1" outlineLevel="5">
      <c r="F2755" s="78"/>
      <c r="G2755" s="79"/>
      <c r="H2755" s="79"/>
      <c r="I2755" s="79"/>
      <c r="J2755" s="80" t="s">
        <v>4802</v>
      </c>
      <c r="K2755" s="79"/>
      <c r="L2755" s="81">
        <v>0.2</v>
      </c>
      <c r="M2755" s="82"/>
      <c r="N2755" s="83"/>
      <c r="O2755" s="82"/>
      <c r="P2755" s="84"/>
      <c r="Q2755" s="85"/>
      <c r="R2755" s="82"/>
      <c r="S2755" s="82"/>
      <c r="T2755" s="82"/>
      <c r="U2755" s="119" t="s">
        <v>2908</v>
      </c>
      <c r="V2755" s="82"/>
      <c r="W2755" s="82"/>
      <c r="X2755" s="80"/>
      <c r="Y2755" s="79"/>
      <c r="Z2755" s="79"/>
      <c r="AB2755" s="24" t="s">
        <v>294</v>
      </c>
    </row>
    <row r="2756" spans="6:28" s="71" customFormat="1" outlineLevel="4">
      <c r="F2756" s="17">
        <v>1244</v>
      </c>
      <c r="G2756" s="18" t="s">
        <v>2906</v>
      </c>
      <c r="H2756" s="72" t="s">
        <v>3665</v>
      </c>
      <c r="I2756" s="72"/>
      <c r="J2756" s="73" t="s">
        <v>1131</v>
      </c>
      <c r="K2756" s="18" t="s">
        <v>2935</v>
      </c>
      <c r="L2756" s="74">
        <v>0.32</v>
      </c>
      <c r="M2756" s="21">
        <v>0</v>
      </c>
      <c r="N2756" s="74">
        <f>L2756*(1+M2756/100)</f>
        <v>0.32</v>
      </c>
      <c r="O2756" s="145"/>
      <c r="P2756" s="22">
        <f>N2756*O2756</f>
        <v>0</v>
      </c>
      <c r="Q2756" s="75">
        <v>1.0999999999999999E-2</v>
      </c>
      <c r="R2756" s="76">
        <f>N2756*Q2756</f>
        <v>3.5199999999999997E-3</v>
      </c>
      <c r="S2756" s="75"/>
      <c r="T2756" s="76">
        <f>N2756*S2756</f>
        <v>0</v>
      </c>
      <c r="U2756" s="22">
        <v>21</v>
      </c>
      <c r="V2756" s="22">
        <f>P2756*(U2756/100)</f>
        <v>0</v>
      </c>
      <c r="W2756" s="22">
        <f>P2756+V2756</f>
        <v>0</v>
      </c>
      <c r="X2756" s="73"/>
      <c r="Y2756" s="72" t="s">
        <v>3137</v>
      </c>
      <c r="Z2756" s="72" t="s">
        <v>2925</v>
      </c>
      <c r="AA2756" s="143" t="s">
        <v>296</v>
      </c>
      <c r="AB2756" s="24" t="s">
        <v>294</v>
      </c>
    </row>
    <row r="2757" spans="6:28" s="71" customFormat="1" outlineLevel="4">
      <c r="F2757" s="17">
        <v>1245</v>
      </c>
      <c r="G2757" s="18" t="s">
        <v>2929</v>
      </c>
      <c r="H2757" s="72" t="s">
        <v>3304</v>
      </c>
      <c r="I2757" s="72"/>
      <c r="J2757" s="73" t="s">
        <v>942</v>
      </c>
      <c r="K2757" s="18" t="s">
        <v>2935</v>
      </c>
      <c r="L2757" s="74">
        <v>6.6000000000000003E-2</v>
      </c>
      <c r="M2757" s="21">
        <v>0</v>
      </c>
      <c r="N2757" s="74">
        <f>L2757*(1+M2757/100)</f>
        <v>6.6000000000000003E-2</v>
      </c>
      <c r="O2757" s="145"/>
      <c r="P2757" s="22">
        <f>N2757*O2757</f>
        <v>0</v>
      </c>
      <c r="Q2757" s="75">
        <v>1.58E-3</v>
      </c>
      <c r="R2757" s="76">
        <f>N2757*Q2757</f>
        <v>1.0428000000000001E-4</v>
      </c>
      <c r="S2757" s="75"/>
      <c r="T2757" s="76">
        <f>N2757*S2757</f>
        <v>0</v>
      </c>
      <c r="U2757" s="22">
        <v>21</v>
      </c>
      <c r="V2757" s="22">
        <f>P2757*(U2757/100)</f>
        <v>0</v>
      </c>
      <c r="W2757" s="22">
        <f>P2757+V2757</f>
        <v>0</v>
      </c>
      <c r="X2757" s="73"/>
      <c r="Y2757" s="72" t="s">
        <v>3137</v>
      </c>
      <c r="Z2757" s="72" t="s">
        <v>2925</v>
      </c>
      <c r="AA2757" s="143" t="s">
        <v>295</v>
      </c>
      <c r="AB2757" s="24" t="s">
        <v>294</v>
      </c>
    </row>
    <row r="2758" spans="6:28" s="77" customFormat="1" outlineLevel="5">
      <c r="F2758" s="78"/>
      <c r="G2758" s="79"/>
      <c r="H2758" s="79"/>
      <c r="I2758" s="79"/>
      <c r="J2758" s="80" t="s">
        <v>4566</v>
      </c>
      <c r="K2758" s="79"/>
      <c r="L2758" s="81">
        <v>6.6000000000000003E-2</v>
      </c>
      <c r="M2758" s="82"/>
      <c r="N2758" s="83"/>
      <c r="O2758" s="82"/>
      <c r="P2758" s="84"/>
      <c r="Q2758" s="85"/>
      <c r="R2758" s="82"/>
      <c r="S2758" s="82"/>
      <c r="T2758" s="82"/>
      <c r="U2758" s="119" t="s">
        <v>2908</v>
      </c>
      <c r="V2758" s="82"/>
      <c r="W2758" s="82"/>
      <c r="X2758" s="80"/>
      <c r="Y2758" s="79"/>
      <c r="Z2758" s="79"/>
      <c r="AB2758" s="24" t="s">
        <v>294</v>
      </c>
    </row>
    <row r="2759" spans="6:28" s="71" customFormat="1" outlineLevel="4">
      <c r="F2759" s="17">
        <v>1246</v>
      </c>
      <c r="G2759" s="18" t="s">
        <v>2929</v>
      </c>
      <c r="H2759" s="72" t="s">
        <v>1694</v>
      </c>
      <c r="I2759" s="72"/>
      <c r="J2759" s="73" t="s">
        <v>788</v>
      </c>
      <c r="K2759" s="18" t="s">
        <v>2936</v>
      </c>
      <c r="L2759" s="74">
        <v>0.32599999999999996</v>
      </c>
      <c r="M2759" s="21">
        <v>0</v>
      </c>
      <c r="N2759" s="74">
        <f>L2759*(1+M2759/100)</f>
        <v>0.32599999999999996</v>
      </c>
      <c r="O2759" s="145"/>
      <c r="P2759" s="22">
        <f>N2759*O2759</f>
        <v>0</v>
      </c>
      <c r="Q2759" s="75">
        <v>2.3305500000000001</v>
      </c>
      <c r="R2759" s="76">
        <f>N2759*Q2759</f>
        <v>0.75975929999999992</v>
      </c>
      <c r="S2759" s="75"/>
      <c r="T2759" s="76">
        <f>N2759*S2759</f>
        <v>0</v>
      </c>
      <c r="U2759" s="22">
        <v>21</v>
      </c>
      <c r="V2759" s="22">
        <f>P2759*(U2759/100)</f>
        <v>0</v>
      </c>
      <c r="W2759" s="22">
        <f>P2759+V2759</f>
        <v>0</v>
      </c>
      <c r="X2759" s="73"/>
      <c r="Y2759" s="72" t="s">
        <v>3137</v>
      </c>
      <c r="Z2759" s="72" t="s">
        <v>2925</v>
      </c>
      <c r="AA2759" s="143" t="s">
        <v>295</v>
      </c>
      <c r="AB2759" s="24" t="s">
        <v>294</v>
      </c>
    </row>
    <row r="2760" spans="6:28" s="77" customFormat="1" outlineLevel="5">
      <c r="F2760" s="78"/>
      <c r="G2760" s="79"/>
      <c r="H2760" s="79"/>
      <c r="I2760" s="79"/>
      <c r="J2760" s="80" t="s">
        <v>1999</v>
      </c>
      <c r="K2760" s="79"/>
      <c r="L2760" s="81">
        <v>0.32599999999999996</v>
      </c>
      <c r="M2760" s="82"/>
      <c r="N2760" s="83"/>
      <c r="O2760" s="82"/>
      <c r="P2760" s="84"/>
      <c r="Q2760" s="85"/>
      <c r="R2760" s="82"/>
      <c r="S2760" s="82"/>
      <c r="T2760" s="82"/>
      <c r="U2760" s="119" t="s">
        <v>2908</v>
      </c>
      <c r="V2760" s="82"/>
      <c r="W2760" s="82"/>
      <c r="X2760" s="80"/>
      <c r="Y2760" s="79"/>
      <c r="Z2760" s="79"/>
      <c r="AB2760" s="24" t="s">
        <v>294</v>
      </c>
    </row>
    <row r="2761" spans="6:28" s="120" customFormat="1" ht="12.75" customHeight="1" outlineLevel="4">
      <c r="F2761" s="121"/>
      <c r="G2761" s="122"/>
      <c r="H2761" s="122"/>
      <c r="I2761" s="122"/>
      <c r="J2761" s="123"/>
      <c r="K2761" s="122"/>
      <c r="L2761" s="124"/>
      <c r="M2761" s="125"/>
      <c r="N2761" s="124"/>
      <c r="O2761" s="125"/>
      <c r="P2761" s="126"/>
      <c r="Q2761" s="127"/>
      <c r="R2761" s="125"/>
      <c r="S2761" s="125"/>
      <c r="T2761" s="125"/>
      <c r="U2761" s="128" t="s">
        <v>2908</v>
      </c>
      <c r="V2761" s="125"/>
      <c r="W2761" s="125"/>
      <c r="X2761" s="125"/>
      <c r="Y2761" s="122"/>
      <c r="Z2761" s="122"/>
      <c r="AB2761" s="24" t="s">
        <v>294</v>
      </c>
    </row>
    <row r="2762" spans="6:28" s="120" customFormat="1" ht="12.75" customHeight="1" outlineLevel="3">
      <c r="F2762" s="121"/>
      <c r="G2762" s="122"/>
      <c r="H2762" s="122"/>
      <c r="I2762" s="122"/>
      <c r="J2762" s="123"/>
      <c r="K2762" s="122"/>
      <c r="L2762" s="124"/>
      <c r="M2762" s="125"/>
      <c r="N2762" s="124"/>
      <c r="O2762" s="125"/>
      <c r="P2762" s="126"/>
      <c r="Q2762" s="127"/>
      <c r="R2762" s="125"/>
      <c r="S2762" s="125"/>
      <c r="T2762" s="125"/>
      <c r="U2762" s="128" t="s">
        <v>2908</v>
      </c>
      <c r="V2762" s="125"/>
      <c r="W2762" s="125"/>
      <c r="X2762" s="125"/>
      <c r="Y2762" s="122"/>
      <c r="Z2762" s="122"/>
      <c r="AB2762" s="24" t="s">
        <v>294</v>
      </c>
    </row>
    <row r="2763" spans="6:28" s="51" customFormat="1" ht="18.75" customHeight="1" outlineLevel="2">
      <c r="F2763" s="52"/>
      <c r="G2763" s="53"/>
      <c r="H2763" s="54"/>
      <c r="I2763" s="54"/>
      <c r="J2763" s="54" t="s">
        <v>4461</v>
      </c>
      <c r="K2763" s="53"/>
      <c r="L2763" s="55"/>
      <c r="M2763" s="56"/>
      <c r="N2763" s="55"/>
      <c r="O2763" s="56"/>
      <c r="P2763" s="57">
        <f>SUBTOTAL(9,P2764:P2778)</f>
        <v>0</v>
      </c>
      <c r="Q2763" s="58"/>
      <c r="R2763" s="59">
        <f>SUBTOTAL(9,R2764:R2778)</f>
        <v>0</v>
      </c>
      <c r="S2763" s="56"/>
      <c r="T2763" s="59">
        <f>SUBTOTAL(9,T2764:T2778)</f>
        <v>0</v>
      </c>
      <c r="U2763" s="117" t="s">
        <v>2908</v>
      </c>
      <c r="V2763" s="57">
        <f>SUBTOTAL(9,V2764:V2778)</f>
        <v>0</v>
      </c>
      <c r="W2763" s="57">
        <f>SUBTOTAL(9,W2764:W2778)</f>
        <v>0</v>
      </c>
      <c r="X2763" s="60"/>
      <c r="Y2763" s="61"/>
      <c r="Z2763" s="61"/>
      <c r="AB2763" s="24" t="s">
        <v>294</v>
      </c>
    </row>
    <row r="2764" spans="6:28" s="62" customFormat="1" ht="16.5" customHeight="1" outlineLevel="3">
      <c r="F2764" s="63"/>
      <c r="G2764" s="6"/>
      <c r="H2764" s="64"/>
      <c r="I2764" s="64"/>
      <c r="J2764" s="64" t="s">
        <v>1967</v>
      </c>
      <c r="K2764" s="6"/>
      <c r="L2764" s="65"/>
      <c r="M2764" s="66"/>
      <c r="N2764" s="65"/>
      <c r="O2764" s="66"/>
      <c r="P2764" s="67">
        <f>SUBTOTAL(9,P2765:P2770)</f>
        <v>0</v>
      </c>
      <c r="Q2764" s="68"/>
      <c r="R2764" s="69">
        <f>SUBTOTAL(9,R2765:R2770)</f>
        <v>0</v>
      </c>
      <c r="S2764" s="66"/>
      <c r="T2764" s="69">
        <f>SUBTOTAL(9,T2765:T2770)</f>
        <v>0</v>
      </c>
      <c r="U2764" s="118" t="s">
        <v>2908</v>
      </c>
      <c r="V2764" s="67">
        <f>SUBTOTAL(9,V2765:V2770)</f>
        <v>0</v>
      </c>
      <c r="W2764" s="67">
        <f>SUBTOTAL(9,W2765:W2770)</f>
        <v>0</v>
      </c>
      <c r="X2764" s="70"/>
      <c r="Y2764" s="26"/>
      <c r="Z2764" s="26"/>
      <c r="AB2764" s="24" t="s">
        <v>294</v>
      </c>
    </row>
    <row r="2765" spans="6:28" s="71" customFormat="1" ht="24" outlineLevel="4">
      <c r="F2765" s="17">
        <v>1247</v>
      </c>
      <c r="G2765" s="18" t="s">
        <v>2929</v>
      </c>
      <c r="H2765" s="72" t="s">
        <v>3690</v>
      </c>
      <c r="I2765" s="72"/>
      <c r="J2765" s="73" t="s">
        <v>642</v>
      </c>
      <c r="K2765" s="18" t="s">
        <v>3000</v>
      </c>
      <c r="L2765" s="74">
        <v>1</v>
      </c>
      <c r="M2765" s="21">
        <v>0</v>
      </c>
      <c r="N2765" s="74">
        <f>L2765*(1+M2765/100)</f>
        <v>1</v>
      </c>
      <c r="O2765" s="145"/>
      <c r="P2765" s="22">
        <f>N2765*O2765</f>
        <v>0</v>
      </c>
      <c r="Q2765" s="75"/>
      <c r="R2765" s="76">
        <f>N2765*Q2765</f>
        <v>0</v>
      </c>
      <c r="S2765" s="75"/>
      <c r="T2765" s="76">
        <f>N2765*S2765</f>
        <v>0</v>
      </c>
      <c r="U2765" s="22">
        <v>21</v>
      </c>
      <c r="V2765" s="22">
        <f>P2765*(U2765/100)</f>
        <v>0</v>
      </c>
      <c r="W2765" s="22">
        <f>P2765+V2765</f>
        <v>0</v>
      </c>
      <c r="X2765" s="73"/>
      <c r="Y2765" s="72" t="s">
        <v>3137</v>
      </c>
      <c r="Z2765" s="72" t="s">
        <v>2974</v>
      </c>
      <c r="AA2765" s="143" t="s">
        <v>295</v>
      </c>
      <c r="AB2765" s="24" t="s">
        <v>294</v>
      </c>
    </row>
    <row r="2766" spans="6:28" s="71" customFormat="1" ht="24" outlineLevel="4">
      <c r="F2766" s="17">
        <v>1248</v>
      </c>
      <c r="G2766" s="18" t="s">
        <v>2929</v>
      </c>
      <c r="H2766" s="72" t="s">
        <v>3691</v>
      </c>
      <c r="I2766" s="72"/>
      <c r="J2766" s="73" t="s">
        <v>653</v>
      </c>
      <c r="K2766" s="18" t="s">
        <v>3000</v>
      </c>
      <c r="L2766" s="74">
        <v>1</v>
      </c>
      <c r="M2766" s="21">
        <v>0</v>
      </c>
      <c r="N2766" s="74">
        <f>L2766*(1+M2766/100)</f>
        <v>1</v>
      </c>
      <c r="O2766" s="145"/>
      <c r="P2766" s="22">
        <f>N2766*O2766</f>
        <v>0</v>
      </c>
      <c r="Q2766" s="75"/>
      <c r="R2766" s="76">
        <f>N2766*Q2766</f>
        <v>0</v>
      </c>
      <c r="S2766" s="75"/>
      <c r="T2766" s="76">
        <f>N2766*S2766</f>
        <v>0</v>
      </c>
      <c r="U2766" s="22">
        <v>21</v>
      </c>
      <c r="V2766" s="22">
        <f>P2766*(U2766/100)</f>
        <v>0</v>
      </c>
      <c r="W2766" s="22">
        <f>P2766+V2766</f>
        <v>0</v>
      </c>
      <c r="X2766" s="73"/>
      <c r="Y2766" s="72" t="s">
        <v>3137</v>
      </c>
      <c r="Z2766" s="72" t="s">
        <v>2974</v>
      </c>
      <c r="AA2766" s="143" t="s">
        <v>295</v>
      </c>
      <c r="AB2766" s="24" t="s">
        <v>294</v>
      </c>
    </row>
    <row r="2767" spans="6:28" s="71" customFormat="1" ht="24" outlineLevel="4">
      <c r="F2767" s="17">
        <v>1249</v>
      </c>
      <c r="G2767" s="18" t="s">
        <v>2929</v>
      </c>
      <c r="H2767" s="72" t="s">
        <v>3692</v>
      </c>
      <c r="I2767" s="72"/>
      <c r="J2767" s="73" t="s">
        <v>643</v>
      </c>
      <c r="K2767" s="18" t="s">
        <v>3000</v>
      </c>
      <c r="L2767" s="74">
        <v>1</v>
      </c>
      <c r="M2767" s="21">
        <v>0</v>
      </c>
      <c r="N2767" s="74">
        <f>L2767*(1+M2767/100)</f>
        <v>1</v>
      </c>
      <c r="O2767" s="145"/>
      <c r="P2767" s="22">
        <f>N2767*O2767</f>
        <v>0</v>
      </c>
      <c r="Q2767" s="75"/>
      <c r="R2767" s="76">
        <f>N2767*Q2767</f>
        <v>0</v>
      </c>
      <c r="S2767" s="75"/>
      <c r="T2767" s="76">
        <f>N2767*S2767</f>
        <v>0</v>
      </c>
      <c r="U2767" s="22">
        <v>21</v>
      </c>
      <c r="V2767" s="22">
        <f>P2767*(U2767/100)</f>
        <v>0</v>
      </c>
      <c r="W2767" s="22">
        <f>P2767+V2767</f>
        <v>0</v>
      </c>
      <c r="X2767" s="73"/>
      <c r="Y2767" s="72" t="s">
        <v>3137</v>
      </c>
      <c r="Z2767" s="72" t="s">
        <v>2974</v>
      </c>
      <c r="AA2767" s="143" t="s">
        <v>295</v>
      </c>
      <c r="AB2767" s="24" t="s">
        <v>294</v>
      </c>
    </row>
    <row r="2768" spans="6:28" s="71" customFormat="1" ht="24" outlineLevel="4">
      <c r="F2768" s="17">
        <v>1250</v>
      </c>
      <c r="G2768" s="18" t="s">
        <v>2929</v>
      </c>
      <c r="H2768" s="72" t="s">
        <v>3693</v>
      </c>
      <c r="I2768" s="72"/>
      <c r="J2768" s="73" t="s">
        <v>629</v>
      </c>
      <c r="K2768" s="18" t="s">
        <v>3000</v>
      </c>
      <c r="L2768" s="74">
        <v>1</v>
      </c>
      <c r="M2768" s="21">
        <v>0</v>
      </c>
      <c r="N2768" s="74">
        <f>L2768*(1+M2768/100)</f>
        <v>1</v>
      </c>
      <c r="O2768" s="145"/>
      <c r="P2768" s="22">
        <f>N2768*O2768</f>
        <v>0</v>
      </c>
      <c r="Q2768" s="75"/>
      <c r="R2768" s="76">
        <f>N2768*Q2768</f>
        <v>0</v>
      </c>
      <c r="S2768" s="75"/>
      <c r="T2768" s="76">
        <f>N2768*S2768</f>
        <v>0</v>
      </c>
      <c r="U2768" s="22">
        <v>21</v>
      </c>
      <c r="V2768" s="22">
        <f>P2768*(U2768/100)</f>
        <v>0</v>
      </c>
      <c r="W2768" s="22">
        <f>P2768+V2768</f>
        <v>0</v>
      </c>
      <c r="X2768" s="73"/>
      <c r="Y2768" s="72" t="s">
        <v>3137</v>
      </c>
      <c r="Z2768" s="72" t="s">
        <v>2974</v>
      </c>
      <c r="AA2768" s="143" t="s">
        <v>295</v>
      </c>
      <c r="AB2768" s="24" t="s">
        <v>294</v>
      </c>
    </row>
    <row r="2769" spans="6:28" s="71" customFormat="1" ht="48" outlineLevel="4">
      <c r="F2769" s="17">
        <v>1251</v>
      </c>
      <c r="G2769" s="18" t="s">
        <v>2929</v>
      </c>
      <c r="H2769" s="72" t="s">
        <v>2998</v>
      </c>
      <c r="I2769" s="72"/>
      <c r="J2769" s="73" t="s">
        <v>581</v>
      </c>
      <c r="K2769" s="18" t="s">
        <v>3000</v>
      </c>
      <c r="L2769" s="74">
        <v>1</v>
      </c>
      <c r="M2769" s="21">
        <v>0</v>
      </c>
      <c r="N2769" s="74">
        <f>L2769*(1+M2769/100)</f>
        <v>1</v>
      </c>
      <c r="O2769" s="145"/>
      <c r="P2769" s="22">
        <f>N2769*O2769</f>
        <v>0</v>
      </c>
      <c r="Q2769" s="75"/>
      <c r="R2769" s="76">
        <f>N2769*Q2769</f>
        <v>0</v>
      </c>
      <c r="S2769" s="75"/>
      <c r="T2769" s="76">
        <f>N2769*S2769</f>
        <v>0</v>
      </c>
      <c r="U2769" s="22">
        <v>21</v>
      </c>
      <c r="V2769" s="22">
        <f>P2769*(U2769/100)</f>
        <v>0</v>
      </c>
      <c r="W2769" s="22">
        <f>P2769+V2769</f>
        <v>0</v>
      </c>
      <c r="X2769" s="73"/>
      <c r="Y2769" s="72" t="s">
        <v>3137</v>
      </c>
      <c r="Z2769" s="72" t="s">
        <v>2974</v>
      </c>
      <c r="AA2769" s="143" t="s">
        <v>295</v>
      </c>
      <c r="AB2769" s="24" t="s">
        <v>294</v>
      </c>
    </row>
    <row r="2770" spans="6:28" s="120" customFormat="1" ht="12.75" customHeight="1" outlineLevel="4">
      <c r="F2770" s="121"/>
      <c r="G2770" s="122"/>
      <c r="H2770" s="122"/>
      <c r="I2770" s="122"/>
      <c r="J2770" s="123"/>
      <c r="K2770" s="122"/>
      <c r="L2770" s="124"/>
      <c r="M2770" s="125"/>
      <c r="N2770" s="124"/>
      <c r="O2770" s="125"/>
      <c r="P2770" s="126"/>
      <c r="Q2770" s="127"/>
      <c r="R2770" s="125"/>
      <c r="S2770" s="125"/>
      <c r="T2770" s="125"/>
      <c r="U2770" s="128" t="s">
        <v>2908</v>
      </c>
      <c r="V2770" s="125"/>
      <c r="W2770" s="125"/>
      <c r="X2770" s="125"/>
      <c r="Y2770" s="122"/>
      <c r="Z2770" s="122"/>
      <c r="AB2770" s="24" t="s">
        <v>294</v>
      </c>
    </row>
    <row r="2771" spans="6:28" s="62" customFormat="1" ht="16.5" customHeight="1" outlineLevel="3">
      <c r="F2771" s="63"/>
      <c r="G2771" s="6"/>
      <c r="H2771" s="64"/>
      <c r="I2771" s="64"/>
      <c r="J2771" s="64" t="s">
        <v>2612</v>
      </c>
      <c r="K2771" s="6"/>
      <c r="L2771" s="65"/>
      <c r="M2771" s="66"/>
      <c r="N2771" s="65"/>
      <c r="O2771" s="66"/>
      <c r="P2771" s="67">
        <f>SUBTOTAL(9,P2772:P2777)</f>
        <v>0</v>
      </c>
      <c r="Q2771" s="68"/>
      <c r="R2771" s="69">
        <f>SUBTOTAL(9,R2772:R2777)</f>
        <v>0</v>
      </c>
      <c r="S2771" s="66"/>
      <c r="T2771" s="69">
        <f>SUBTOTAL(9,T2772:T2777)</f>
        <v>0</v>
      </c>
      <c r="U2771" s="118" t="s">
        <v>2908</v>
      </c>
      <c r="V2771" s="67">
        <f>SUBTOTAL(9,V2772:V2777)</f>
        <v>0</v>
      </c>
      <c r="W2771" s="67">
        <f>SUBTOTAL(9,W2772:W2777)</f>
        <v>0</v>
      </c>
      <c r="X2771" s="70"/>
      <c r="Y2771" s="26"/>
      <c r="Z2771" s="26"/>
      <c r="AB2771" s="24" t="s">
        <v>294</v>
      </c>
    </row>
    <row r="2772" spans="6:28" s="71" customFormat="1" ht="24" outlineLevel="4">
      <c r="F2772" s="17">
        <v>1252</v>
      </c>
      <c r="G2772" s="18" t="s">
        <v>2929</v>
      </c>
      <c r="H2772" s="72" t="s">
        <v>3694</v>
      </c>
      <c r="I2772" s="72"/>
      <c r="J2772" s="73" t="s">
        <v>611</v>
      </c>
      <c r="K2772" s="18" t="s">
        <v>3000</v>
      </c>
      <c r="L2772" s="74">
        <v>1</v>
      </c>
      <c r="M2772" s="21">
        <v>0</v>
      </c>
      <c r="N2772" s="74">
        <f>L2772*(1+M2772/100)</f>
        <v>1</v>
      </c>
      <c r="O2772" s="145"/>
      <c r="P2772" s="22">
        <f>N2772*O2772</f>
        <v>0</v>
      </c>
      <c r="Q2772" s="75"/>
      <c r="R2772" s="76">
        <f>N2772*Q2772</f>
        <v>0</v>
      </c>
      <c r="S2772" s="75"/>
      <c r="T2772" s="76">
        <f>N2772*S2772</f>
        <v>0</v>
      </c>
      <c r="U2772" s="22">
        <v>21</v>
      </c>
      <c r="V2772" s="22">
        <f>P2772*(U2772/100)</f>
        <v>0</v>
      </c>
      <c r="W2772" s="22">
        <f>P2772+V2772</f>
        <v>0</v>
      </c>
      <c r="X2772" s="73"/>
      <c r="Y2772" s="72" t="s">
        <v>3137</v>
      </c>
      <c r="Z2772" s="72" t="s">
        <v>2974</v>
      </c>
      <c r="AA2772" s="143" t="s">
        <v>295</v>
      </c>
      <c r="AB2772" s="24" t="s">
        <v>294</v>
      </c>
    </row>
    <row r="2773" spans="6:28" s="71" customFormat="1" ht="24" outlineLevel="4">
      <c r="F2773" s="17">
        <v>1253</v>
      </c>
      <c r="G2773" s="18" t="s">
        <v>2929</v>
      </c>
      <c r="H2773" s="72" t="s">
        <v>3695</v>
      </c>
      <c r="I2773" s="72"/>
      <c r="J2773" s="73" t="s">
        <v>589</v>
      </c>
      <c r="K2773" s="18" t="s">
        <v>3000</v>
      </c>
      <c r="L2773" s="74">
        <v>1</v>
      </c>
      <c r="M2773" s="21">
        <v>0</v>
      </c>
      <c r="N2773" s="74">
        <f>L2773*(1+M2773/100)</f>
        <v>1</v>
      </c>
      <c r="O2773" s="145"/>
      <c r="P2773" s="22">
        <f>N2773*O2773</f>
        <v>0</v>
      </c>
      <c r="Q2773" s="75"/>
      <c r="R2773" s="76">
        <f>N2773*Q2773</f>
        <v>0</v>
      </c>
      <c r="S2773" s="75"/>
      <c r="T2773" s="76">
        <f>N2773*S2773</f>
        <v>0</v>
      </c>
      <c r="U2773" s="22">
        <v>21</v>
      </c>
      <c r="V2773" s="22">
        <f>P2773*(U2773/100)</f>
        <v>0</v>
      </c>
      <c r="W2773" s="22">
        <f>P2773+V2773</f>
        <v>0</v>
      </c>
      <c r="X2773" s="73"/>
      <c r="Y2773" s="72" t="s">
        <v>3137</v>
      </c>
      <c r="Z2773" s="72" t="s">
        <v>2974</v>
      </c>
      <c r="AA2773" s="143" t="s">
        <v>295</v>
      </c>
      <c r="AB2773" s="24" t="s">
        <v>294</v>
      </c>
    </row>
    <row r="2774" spans="6:28" s="71" customFormat="1" ht="24" outlineLevel="4">
      <c r="F2774" s="17">
        <v>1254</v>
      </c>
      <c r="G2774" s="18" t="s">
        <v>2929</v>
      </c>
      <c r="H2774" s="72" t="s">
        <v>3696</v>
      </c>
      <c r="I2774" s="72"/>
      <c r="J2774" s="73" t="s">
        <v>604</v>
      </c>
      <c r="K2774" s="18" t="s">
        <v>3000</v>
      </c>
      <c r="L2774" s="74">
        <v>1</v>
      </c>
      <c r="M2774" s="21">
        <v>0</v>
      </c>
      <c r="N2774" s="74">
        <f>L2774*(1+M2774/100)</f>
        <v>1</v>
      </c>
      <c r="O2774" s="145"/>
      <c r="P2774" s="22">
        <f>N2774*O2774</f>
        <v>0</v>
      </c>
      <c r="Q2774" s="75"/>
      <c r="R2774" s="76">
        <f>N2774*Q2774</f>
        <v>0</v>
      </c>
      <c r="S2774" s="75"/>
      <c r="T2774" s="76">
        <f>N2774*S2774</f>
        <v>0</v>
      </c>
      <c r="U2774" s="22">
        <v>21</v>
      </c>
      <c r="V2774" s="22">
        <f>P2774*(U2774/100)</f>
        <v>0</v>
      </c>
      <c r="W2774" s="22">
        <f>P2774+V2774</f>
        <v>0</v>
      </c>
      <c r="X2774" s="73"/>
      <c r="Y2774" s="72" t="s">
        <v>3137</v>
      </c>
      <c r="Z2774" s="72" t="s">
        <v>2974</v>
      </c>
      <c r="AA2774" s="143" t="s">
        <v>295</v>
      </c>
      <c r="AB2774" s="24" t="s">
        <v>294</v>
      </c>
    </row>
    <row r="2775" spans="6:28" s="71" customFormat="1" ht="24" outlineLevel="4">
      <c r="F2775" s="17">
        <v>1255</v>
      </c>
      <c r="G2775" s="18" t="s">
        <v>2929</v>
      </c>
      <c r="H2775" s="72" t="s">
        <v>3697</v>
      </c>
      <c r="I2775" s="72"/>
      <c r="J2775" s="73" t="s">
        <v>606</v>
      </c>
      <c r="K2775" s="18" t="s">
        <v>3000</v>
      </c>
      <c r="L2775" s="74">
        <v>1</v>
      </c>
      <c r="M2775" s="21">
        <v>0</v>
      </c>
      <c r="N2775" s="74">
        <f>L2775*(1+M2775/100)</f>
        <v>1</v>
      </c>
      <c r="O2775" s="145"/>
      <c r="P2775" s="22">
        <f>N2775*O2775</f>
        <v>0</v>
      </c>
      <c r="Q2775" s="75"/>
      <c r="R2775" s="76">
        <f>N2775*Q2775</f>
        <v>0</v>
      </c>
      <c r="S2775" s="75"/>
      <c r="T2775" s="76">
        <f>N2775*S2775</f>
        <v>0</v>
      </c>
      <c r="U2775" s="22">
        <v>21</v>
      </c>
      <c r="V2775" s="22">
        <f>P2775*(U2775/100)</f>
        <v>0</v>
      </c>
      <c r="W2775" s="22">
        <f>P2775+V2775</f>
        <v>0</v>
      </c>
      <c r="X2775" s="73"/>
      <c r="Y2775" s="72" t="s">
        <v>3137</v>
      </c>
      <c r="Z2775" s="72" t="s">
        <v>2974</v>
      </c>
      <c r="AA2775" s="143" t="s">
        <v>295</v>
      </c>
      <c r="AB2775" s="24" t="s">
        <v>294</v>
      </c>
    </row>
    <row r="2776" spans="6:28" s="71" customFormat="1" ht="24" outlineLevel="4">
      <c r="F2776" s="17">
        <v>1256</v>
      </c>
      <c r="G2776" s="18" t="s">
        <v>2929</v>
      </c>
      <c r="H2776" s="72" t="s">
        <v>3698</v>
      </c>
      <c r="I2776" s="72"/>
      <c r="J2776" s="73" t="s">
        <v>589</v>
      </c>
      <c r="K2776" s="18" t="s">
        <v>3000</v>
      </c>
      <c r="L2776" s="74">
        <v>1</v>
      </c>
      <c r="M2776" s="21">
        <v>0</v>
      </c>
      <c r="N2776" s="74">
        <f>L2776*(1+M2776/100)</f>
        <v>1</v>
      </c>
      <c r="O2776" s="145"/>
      <c r="P2776" s="22">
        <f>N2776*O2776</f>
        <v>0</v>
      </c>
      <c r="Q2776" s="75"/>
      <c r="R2776" s="76">
        <f>N2776*Q2776</f>
        <v>0</v>
      </c>
      <c r="S2776" s="75"/>
      <c r="T2776" s="76">
        <f>N2776*S2776</f>
        <v>0</v>
      </c>
      <c r="U2776" s="22">
        <v>21</v>
      </c>
      <c r="V2776" s="22">
        <f>P2776*(U2776/100)</f>
        <v>0</v>
      </c>
      <c r="W2776" s="22">
        <f>P2776+V2776</f>
        <v>0</v>
      </c>
      <c r="X2776" s="73"/>
      <c r="Y2776" s="72" t="s">
        <v>3137</v>
      </c>
      <c r="Z2776" s="72" t="s">
        <v>2974</v>
      </c>
      <c r="AA2776" s="143" t="s">
        <v>295</v>
      </c>
      <c r="AB2776" s="24" t="s">
        <v>294</v>
      </c>
    </row>
    <row r="2777" spans="6:28" s="120" customFormat="1" ht="12.75" customHeight="1" outlineLevel="4">
      <c r="F2777" s="121"/>
      <c r="G2777" s="122"/>
      <c r="H2777" s="122"/>
      <c r="I2777" s="122"/>
      <c r="J2777" s="123"/>
      <c r="K2777" s="122"/>
      <c r="L2777" s="124"/>
      <c r="M2777" s="125"/>
      <c r="N2777" s="124"/>
      <c r="O2777" s="125"/>
      <c r="P2777" s="126"/>
      <c r="Q2777" s="127"/>
      <c r="R2777" s="125"/>
      <c r="S2777" s="125"/>
      <c r="T2777" s="125"/>
      <c r="U2777" s="128" t="s">
        <v>2908</v>
      </c>
      <c r="V2777" s="125"/>
      <c r="W2777" s="125"/>
      <c r="X2777" s="125"/>
      <c r="Y2777" s="122"/>
      <c r="Z2777" s="122"/>
      <c r="AB2777" s="24" t="s">
        <v>294</v>
      </c>
    </row>
    <row r="2778" spans="6:28" s="120" customFormat="1" ht="12.75" customHeight="1" outlineLevel="3">
      <c r="F2778" s="121"/>
      <c r="G2778" s="122"/>
      <c r="H2778" s="122"/>
      <c r="I2778" s="122"/>
      <c r="J2778" s="123"/>
      <c r="K2778" s="122"/>
      <c r="L2778" s="124"/>
      <c r="M2778" s="125"/>
      <c r="N2778" s="124"/>
      <c r="O2778" s="125"/>
      <c r="P2778" s="126"/>
      <c r="Q2778" s="127"/>
      <c r="R2778" s="125"/>
      <c r="S2778" s="125"/>
      <c r="T2778" s="125"/>
      <c r="U2778" s="128" t="s">
        <v>2908</v>
      </c>
      <c r="V2778" s="125"/>
      <c r="W2778" s="125"/>
      <c r="X2778" s="125"/>
      <c r="Y2778" s="122"/>
      <c r="Z2778" s="122"/>
      <c r="AB2778" s="24" t="s">
        <v>294</v>
      </c>
    </row>
    <row r="2779" spans="6:28" s="51" customFormat="1" ht="18.75" customHeight="1" outlineLevel="2">
      <c r="F2779" s="52"/>
      <c r="G2779" s="53"/>
      <c r="H2779" s="54"/>
      <c r="I2779" s="54"/>
      <c r="J2779" s="54" t="s">
        <v>2116</v>
      </c>
      <c r="K2779" s="53"/>
      <c r="L2779" s="55"/>
      <c r="M2779" s="56"/>
      <c r="N2779" s="55"/>
      <c r="O2779" s="56"/>
      <c r="P2779" s="57">
        <f>SUBTOTAL(9,P2780:P2786)</f>
        <v>0</v>
      </c>
      <c r="Q2779" s="58"/>
      <c r="R2779" s="59">
        <f>SUBTOTAL(9,R2780:R2786)</f>
        <v>12.162269999999999</v>
      </c>
      <c r="S2779" s="56"/>
      <c r="T2779" s="59">
        <f>SUBTOTAL(9,T2780:T2786)</f>
        <v>0</v>
      </c>
      <c r="U2779" s="117" t="s">
        <v>2908</v>
      </c>
      <c r="V2779" s="57">
        <f>SUBTOTAL(9,V2780:V2786)</f>
        <v>0</v>
      </c>
      <c r="W2779" s="57">
        <f>SUBTOTAL(9,W2780:W2786)</f>
        <v>0</v>
      </c>
      <c r="X2779" s="60"/>
      <c r="Y2779" s="61"/>
      <c r="Z2779" s="61"/>
      <c r="AB2779" s="24" t="s">
        <v>294</v>
      </c>
    </row>
    <row r="2780" spans="6:28" s="62" customFormat="1" ht="16.5" customHeight="1" outlineLevel="3">
      <c r="F2780" s="63"/>
      <c r="G2780" s="6"/>
      <c r="H2780" s="64"/>
      <c r="I2780" s="64"/>
      <c r="J2780" s="64" t="s">
        <v>2370</v>
      </c>
      <c r="K2780" s="6"/>
      <c r="L2780" s="65"/>
      <c r="M2780" s="66"/>
      <c r="N2780" s="65"/>
      <c r="O2780" s="66"/>
      <c r="P2780" s="67">
        <f>SUBTOTAL(9,P2781:P2785)</f>
        <v>0</v>
      </c>
      <c r="Q2780" s="68"/>
      <c r="R2780" s="69">
        <f>SUBTOTAL(9,R2781:R2785)</f>
        <v>12.162269999999999</v>
      </c>
      <c r="S2780" s="66"/>
      <c r="T2780" s="69">
        <f>SUBTOTAL(9,T2781:T2785)</f>
        <v>0</v>
      </c>
      <c r="U2780" s="118" t="s">
        <v>2908</v>
      </c>
      <c r="V2780" s="67">
        <f>SUBTOTAL(9,V2781:V2785)</f>
        <v>0</v>
      </c>
      <c r="W2780" s="67">
        <f>SUBTOTAL(9,W2781:W2785)</f>
        <v>0</v>
      </c>
      <c r="X2780" s="70"/>
      <c r="Y2780" s="26"/>
      <c r="Z2780" s="26"/>
      <c r="AB2780" s="24" t="s">
        <v>294</v>
      </c>
    </row>
    <row r="2781" spans="6:28" s="71" customFormat="1" ht="24" outlineLevel="4">
      <c r="F2781" s="17">
        <v>1257</v>
      </c>
      <c r="G2781" s="18" t="s">
        <v>2929</v>
      </c>
      <c r="H2781" s="72" t="s">
        <v>1708</v>
      </c>
      <c r="I2781" s="72"/>
      <c r="J2781" s="73" t="s">
        <v>663</v>
      </c>
      <c r="K2781" s="18" t="s">
        <v>2935</v>
      </c>
      <c r="L2781" s="74">
        <v>11.1</v>
      </c>
      <c r="M2781" s="21">
        <v>0</v>
      </c>
      <c r="N2781" s="74">
        <f>L2781*(1+M2781/100)</f>
        <v>11.1</v>
      </c>
      <c r="O2781" s="145"/>
      <c r="P2781" s="22">
        <f>N2781*O2781</f>
        <v>0</v>
      </c>
      <c r="Q2781" s="75">
        <v>0.1837</v>
      </c>
      <c r="R2781" s="76">
        <f>N2781*Q2781</f>
        <v>2.0390700000000002</v>
      </c>
      <c r="S2781" s="75"/>
      <c r="T2781" s="76">
        <f>N2781*S2781</f>
        <v>0</v>
      </c>
      <c r="U2781" s="22">
        <v>21</v>
      </c>
      <c r="V2781" s="22">
        <f>P2781*(U2781/100)</f>
        <v>0</v>
      </c>
      <c r="W2781" s="22">
        <f>P2781+V2781</f>
        <v>0</v>
      </c>
      <c r="X2781" s="73"/>
      <c r="Y2781" s="72" t="s">
        <v>3137</v>
      </c>
      <c r="Z2781" s="72" t="s">
        <v>3089</v>
      </c>
      <c r="AA2781" s="143" t="s">
        <v>295</v>
      </c>
      <c r="AB2781" s="24" t="s">
        <v>294</v>
      </c>
    </row>
    <row r="2782" spans="6:28" s="71" customFormat="1" outlineLevel="4">
      <c r="F2782" s="17">
        <v>1258</v>
      </c>
      <c r="G2782" s="18" t="s">
        <v>2906</v>
      </c>
      <c r="H2782" s="72" t="s">
        <v>4834</v>
      </c>
      <c r="I2782" s="72"/>
      <c r="J2782" s="73" t="s">
        <v>2855</v>
      </c>
      <c r="K2782" s="18" t="s">
        <v>2935</v>
      </c>
      <c r="L2782" s="74">
        <v>11.1</v>
      </c>
      <c r="M2782" s="21">
        <v>0</v>
      </c>
      <c r="N2782" s="74">
        <f>L2782*(1+M2782/100)</f>
        <v>11.1</v>
      </c>
      <c r="O2782" s="145"/>
      <c r="P2782" s="22">
        <f>N2782*O2782</f>
        <v>0</v>
      </c>
      <c r="Q2782" s="75">
        <v>0.222</v>
      </c>
      <c r="R2782" s="76">
        <f>N2782*Q2782</f>
        <v>2.4641999999999999</v>
      </c>
      <c r="S2782" s="75"/>
      <c r="T2782" s="76">
        <f>N2782*S2782</f>
        <v>0</v>
      </c>
      <c r="U2782" s="22">
        <v>21</v>
      </c>
      <c r="V2782" s="22">
        <f>P2782*(U2782/100)</f>
        <v>0</v>
      </c>
      <c r="W2782" s="22">
        <f>P2782+V2782</f>
        <v>0</v>
      </c>
      <c r="X2782" s="73"/>
      <c r="Y2782" s="72" t="s">
        <v>3137</v>
      </c>
      <c r="Z2782" s="72" t="s">
        <v>3089</v>
      </c>
      <c r="AA2782" s="143" t="s">
        <v>295</v>
      </c>
      <c r="AB2782" s="24" t="s">
        <v>294</v>
      </c>
    </row>
    <row r="2783" spans="6:28" s="71" customFormat="1" outlineLevel="4">
      <c r="F2783" s="17">
        <v>1259</v>
      </c>
      <c r="G2783" s="18" t="s">
        <v>2929</v>
      </c>
      <c r="H2783" s="72" t="s">
        <v>1705</v>
      </c>
      <c r="I2783" s="72"/>
      <c r="J2783" s="73" t="s">
        <v>1301</v>
      </c>
      <c r="K2783" s="18" t="s">
        <v>2935</v>
      </c>
      <c r="L2783" s="74">
        <v>11.1</v>
      </c>
      <c r="M2783" s="21">
        <v>0</v>
      </c>
      <c r="N2783" s="74">
        <f>L2783*(1+M2783/100)</f>
        <v>11.1</v>
      </c>
      <c r="O2783" s="145"/>
      <c r="P2783" s="22">
        <f>N2783*O2783</f>
        <v>0</v>
      </c>
      <c r="Q2783" s="75">
        <v>0.34499999999999997</v>
      </c>
      <c r="R2783" s="76">
        <f>N2783*Q2783</f>
        <v>3.8294999999999995</v>
      </c>
      <c r="S2783" s="75"/>
      <c r="T2783" s="76">
        <f>N2783*S2783</f>
        <v>0</v>
      </c>
      <c r="U2783" s="22">
        <v>21</v>
      </c>
      <c r="V2783" s="22">
        <f>P2783*(U2783/100)</f>
        <v>0</v>
      </c>
      <c r="W2783" s="22">
        <f>P2783+V2783</f>
        <v>0</v>
      </c>
      <c r="X2783" s="73"/>
      <c r="Y2783" s="72" t="s">
        <v>3137</v>
      </c>
      <c r="Z2783" s="72" t="s">
        <v>3089</v>
      </c>
      <c r="AA2783" s="143" t="s">
        <v>295</v>
      </c>
      <c r="AB2783" s="24" t="s">
        <v>294</v>
      </c>
    </row>
    <row r="2784" spans="6:28" s="71" customFormat="1" outlineLevel="4">
      <c r="F2784" s="17">
        <v>1260</v>
      </c>
      <c r="G2784" s="18" t="s">
        <v>2929</v>
      </c>
      <c r="H2784" s="72" t="s">
        <v>1706</v>
      </c>
      <c r="I2784" s="72"/>
      <c r="J2784" s="73" t="s">
        <v>1302</v>
      </c>
      <c r="K2784" s="18" t="s">
        <v>2935</v>
      </c>
      <c r="L2784" s="74">
        <v>11.1</v>
      </c>
      <c r="M2784" s="21">
        <v>0</v>
      </c>
      <c r="N2784" s="74">
        <f>L2784*(1+M2784/100)</f>
        <v>11.1</v>
      </c>
      <c r="O2784" s="145"/>
      <c r="P2784" s="22">
        <f>N2784*O2784</f>
        <v>0</v>
      </c>
      <c r="Q2784" s="75">
        <v>0.34499999999999997</v>
      </c>
      <c r="R2784" s="76">
        <f>N2784*Q2784</f>
        <v>3.8294999999999995</v>
      </c>
      <c r="S2784" s="75"/>
      <c r="T2784" s="76">
        <f>N2784*S2784</f>
        <v>0</v>
      </c>
      <c r="U2784" s="22">
        <v>21</v>
      </c>
      <c r="V2784" s="22">
        <f>P2784*(U2784/100)</f>
        <v>0</v>
      </c>
      <c r="W2784" s="22">
        <f>P2784+V2784</f>
        <v>0</v>
      </c>
      <c r="X2784" s="73"/>
      <c r="Y2784" s="72" t="s">
        <v>3137</v>
      </c>
      <c r="Z2784" s="72" t="s">
        <v>3089</v>
      </c>
      <c r="AA2784" s="143" t="s">
        <v>295</v>
      </c>
      <c r="AB2784" s="24" t="s">
        <v>294</v>
      </c>
    </row>
    <row r="2785" spans="6:28" s="120" customFormat="1" ht="12.75" customHeight="1" outlineLevel="4">
      <c r="F2785" s="121"/>
      <c r="G2785" s="122"/>
      <c r="H2785" s="122"/>
      <c r="I2785" s="122"/>
      <c r="J2785" s="123"/>
      <c r="K2785" s="122"/>
      <c r="L2785" s="124"/>
      <c r="M2785" s="125"/>
      <c r="N2785" s="124"/>
      <c r="O2785" s="125"/>
      <c r="P2785" s="126"/>
      <c r="Q2785" s="127"/>
      <c r="R2785" s="125"/>
      <c r="S2785" s="125"/>
      <c r="T2785" s="125"/>
      <c r="U2785" s="128" t="s">
        <v>2908</v>
      </c>
      <c r="V2785" s="125"/>
      <c r="W2785" s="125"/>
      <c r="X2785" s="125"/>
      <c r="Y2785" s="122"/>
      <c r="Z2785" s="122"/>
      <c r="AB2785" s="24" t="s">
        <v>294</v>
      </c>
    </row>
    <row r="2786" spans="6:28" s="120" customFormat="1" ht="12.75" customHeight="1" outlineLevel="3">
      <c r="F2786" s="121"/>
      <c r="G2786" s="122"/>
      <c r="H2786" s="122"/>
      <c r="I2786" s="122"/>
      <c r="J2786" s="123"/>
      <c r="K2786" s="122"/>
      <c r="L2786" s="124"/>
      <c r="M2786" s="125"/>
      <c r="N2786" s="124"/>
      <c r="O2786" s="125"/>
      <c r="P2786" s="126"/>
      <c r="Q2786" s="127"/>
      <c r="R2786" s="125"/>
      <c r="S2786" s="125"/>
      <c r="T2786" s="125"/>
      <c r="U2786" s="128" t="s">
        <v>2908</v>
      </c>
      <c r="V2786" s="125"/>
      <c r="W2786" s="125"/>
      <c r="X2786" s="125"/>
      <c r="Y2786" s="122"/>
      <c r="Z2786" s="122"/>
      <c r="AB2786" s="24" t="s">
        <v>294</v>
      </c>
    </row>
    <row r="2787" spans="6:28" s="120" customFormat="1" ht="12.75" customHeight="1" outlineLevel="2">
      <c r="F2787" s="121"/>
      <c r="G2787" s="122"/>
      <c r="H2787" s="122"/>
      <c r="I2787" s="122"/>
      <c r="J2787" s="123"/>
      <c r="K2787" s="122"/>
      <c r="L2787" s="124"/>
      <c r="M2787" s="125"/>
      <c r="N2787" s="124"/>
      <c r="O2787" s="125"/>
      <c r="P2787" s="126"/>
      <c r="Q2787" s="127"/>
      <c r="R2787" s="125"/>
      <c r="S2787" s="125"/>
      <c r="T2787" s="125"/>
      <c r="U2787" s="128" t="s">
        <v>2908</v>
      </c>
      <c r="V2787" s="125"/>
      <c r="W2787" s="125"/>
      <c r="X2787" s="125"/>
      <c r="Y2787" s="122"/>
      <c r="Z2787" s="122"/>
      <c r="AB2787" s="24" t="s">
        <v>294</v>
      </c>
    </row>
    <row r="2788" spans="6:28" s="120" customFormat="1" ht="12.75" customHeight="1" outlineLevel="1">
      <c r="F2788" s="121"/>
      <c r="G2788" s="122"/>
      <c r="H2788" s="122"/>
      <c r="I2788" s="122"/>
      <c r="J2788" s="123"/>
      <c r="K2788" s="122"/>
      <c r="L2788" s="124"/>
      <c r="M2788" s="125"/>
      <c r="N2788" s="124"/>
      <c r="O2788" s="125"/>
      <c r="P2788" s="126"/>
      <c r="Q2788" s="127"/>
      <c r="R2788" s="125"/>
      <c r="S2788" s="125"/>
      <c r="T2788" s="125"/>
      <c r="U2788" s="128" t="s">
        <v>2908</v>
      </c>
      <c r="V2788" s="125"/>
      <c r="W2788" s="125"/>
      <c r="X2788" s="125"/>
      <c r="Y2788" s="122"/>
      <c r="Z2788" s="122"/>
      <c r="AB2788" s="24" t="s">
        <v>294</v>
      </c>
    </row>
    <row r="2789" spans="6:28" s="29" customFormat="1" ht="20.25" customHeight="1">
      <c r="F2789" s="30"/>
      <c r="G2789" s="31"/>
      <c r="H2789" s="32"/>
      <c r="I2789" s="32"/>
      <c r="J2789" s="32" t="s">
        <v>2490</v>
      </c>
      <c r="K2789" s="31"/>
      <c r="L2789" s="33"/>
      <c r="M2789" s="34"/>
      <c r="N2789" s="33"/>
      <c r="O2789" s="34"/>
      <c r="P2789" s="35">
        <f>SUBTOTAL(9,P2790:P4502)</f>
        <v>0</v>
      </c>
      <c r="Q2789" s="36"/>
      <c r="R2789" s="37">
        <f>SUBTOTAL(9,R2790:R4502)</f>
        <v>1.7169999999999999</v>
      </c>
      <c r="S2789" s="34"/>
      <c r="T2789" s="37">
        <f>SUBTOTAL(9,T2790:T4502)</f>
        <v>0</v>
      </c>
      <c r="U2789" s="115" t="s">
        <v>2908</v>
      </c>
      <c r="V2789" s="35">
        <f>SUBTOTAL(9,V2790:V4502)</f>
        <v>0</v>
      </c>
      <c r="W2789" s="35">
        <f>SUBTOTAL(9,W2790:W4502)</f>
        <v>0</v>
      </c>
      <c r="X2789" s="38"/>
      <c r="Y2789" s="39"/>
      <c r="Z2789" s="39"/>
      <c r="AB2789" s="24" t="s">
        <v>294</v>
      </c>
    </row>
    <row r="2790" spans="6:28" s="40" customFormat="1" ht="19.5" customHeight="1" outlineLevel="1">
      <c r="F2790" s="41"/>
      <c r="G2790" s="42"/>
      <c r="H2790" s="43"/>
      <c r="I2790" s="43"/>
      <c r="J2790" s="43" t="s">
        <v>2371</v>
      </c>
      <c r="K2790" s="42"/>
      <c r="L2790" s="44"/>
      <c r="M2790" s="45"/>
      <c r="N2790" s="44"/>
      <c r="O2790" s="45"/>
      <c r="P2790" s="46">
        <f>SUBTOTAL(9,P2791:P2943)</f>
        <v>0</v>
      </c>
      <c r="Q2790" s="47"/>
      <c r="R2790" s="48">
        <f>SUBTOTAL(9,R2791:R2943)</f>
        <v>0</v>
      </c>
      <c r="S2790" s="45"/>
      <c r="T2790" s="48">
        <f>SUBTOTAL(9,T2791:T2943)</f>
        <v>0</v>
      </c>
      <c r="U2790" s="116" t="s">
        <v>2908</v>
      </c>
      <c r="V2790" s="46">
        <f>SUBTOTAL(9,V2791:V2943)</f>
        <v>0</v>
      </c>
      <c r="W2790" s="46">
        <f>SUBTOTAL(9,W2791:W2943)</f>
        <v>0</v>
      </c>
      <c r="X2790" s="49"/>
      <c r="Y2790" s="50"/>
      <c r="Z2790" s="50"/>
      <c r="AB2790" s="24" t="s">
        <v>294</v>
      </c>
    </row>
    <row r="2791" spans="6:28" s="51" customFormat="1" ht="18.75" customHeight="1" outlineLevel="2">
      <c r="F2791" s="52"/>
      <c r="G2791" s="53"/>
      <c r="H2791" s="54"/>
      <c r="I2791" s="54"/>
      <c r="J2791" s="54" t="s">
        <v>2609</v>
      </c>
      <c r="K2791" s="53"/>
      <c r="L2791" s="55"/>
      <c r="M2791" s="56"/>
      <c r="N2791" s="55"/>
      <c r="O2791" s="56"/>
      <c r="P2791" s="57">
        <f>SUBTOTAL(9,P2792:P2812)</f>
        <v>0</v>
      </c>
      <c r="Q2791" s="58"/>
      <c r="R2791" s="59">
        <f>SUBTOTAL(9,R2792:R2812)</f>
        <v>0</v>
      </c>
      <c r="S2791" s="56"/>
      <c r="T2791" s="59">
        <f>SUBTOTAL(9,T2792:T2812)</f>
        <v>0</v>
      </c>
      <c r="U2791" s="117" t="s">
        <v>2908</v>
      </c>
      <c r="V2791" s="57">
        <f>SUBTOTAL(9,V2792:V2812)</f>
        <v>0</v>
      </c>
      <c r="W2791" s="57">
        <f>SUBTOTAL(9,W2792:W2812)</f>
        <v>0</v>
      </c>
      <c r="X2791" s="60"/>
      <c r="Y2791" s="61"/>
      <c r="Z2791" s="61"/>
      <c r="AB2791" s="24" t="s">
        <v>294</v>
      </c>
    </row>
    <row r="2792" spans="6:28" s="62" customFormat="1" ht="16.5" customHeight="1" outlineLevel="3">
      <c r="F2792" s="63"/>
      <c r="G2792" s="6"/>
      <c r="H2792" s="64"/>
      <c r="I2792" s="64"/>
      <c r="J2792" s="64" t="s">
        <v>2673</v>
      </c>
      <c r="K2792" s="6"/>
      <c r="L2792" s="65"/>
      <c r="M2792" s="66"/>
      <c r="N2792" s="65"/>
      <c r="O2792" s="66"/>
      <c r="P2792" s="67">
        <f>SUBTOTAL(9,P2793:P2796)</f>
        <v>0</v>
      </c>
      <c r="Q2792" s="68"/>
      <c r="R2792" s="69">
        <f>SUBTOTAL(9,R2793:R2796)</f>
        <v>0</v>
      </c>
      <c r="S2792" s="66"/>
      <c r="T2792" s="69">
        <f>SUBTOTAL(9,T2793:T2796)</f>
        <v>0</v>
      </c>
      <c r="U2792" s="118" t="s">
        <v>2908</v>
      </c>
      <c r="V2792" s="67">
        <f>SUBTOTAL(9,V2793:V2796)</f>
        <v>0</v>
      </c>
      <c r="W2792" s="67">
        <f>SUBTOTAL(9,W2793:W2796)</f>
        <v>0</v>
      </c>
      <c r="X2792" s="70"/>
      <c r="Y2792" s="26"/>
      <c r="Z2792" s="26"/>
      <c r="AB2792" s="24" t="s">
        <v>294</v>
      </c>
    </row>
    <row r="2793" spans="6:28" s="71" customFormat="1" outlineLevel="4">
      <c r="F2793" s="17">
        <v>1261</v>
      </c>
      <c r="G2793" s="18" t="s">
        <v>2929</v>
      </c>
      <c r="H2793" s="72" t="s">
        <v>4769</v>
      </c>
      <c r="I2793" s="72"/>
      <c r="J2793" s="73" t="s">
        <v>990</v>
      </c>
      <c r="K2793" s="18" t="s">
        <v>2909</v>
      </c>
      <c r="L2793" s="74">
        <v>10.5</v>
      </c>
      <c r="M2793" s="21">
        <v>0</v>
      </c>
      <c r="N2793" s="74">
        <f>L2793*(1+M2793/100)</f>
        <v>10.5</v>
      </c>
      <c r="O2793" s="145"/>
      <c r="P2793" s="22">
        <f>N2793*O2793</f>
        <v>0</v>
      </c>
      <c r="Q2793" s="75"/>
      <c r="R2793" s="76">
        <f>N2793*Q2793</f>
        <v>0</v>
      </c>
      <c r="S2793" s="75"/>
      <c r="T2793" s="76">
        <f>N2793*S2793</f>
        <v>0</v>
      </c>
      <c r="U2793" s="22">
        <v>21</v>
      </c>
      <c r="V2793" s="22">
        <f>P2793*(U2793/100)</f>
        <v>0</v>
      </c>
      <c r="W2793" s="22">
        <f>P2793+V2793</f>
        <v>0</v>
      </c>
      <c r="X2793" s="73"/>
      <c r="Y2793" s="72" t="s">
        <v>2930</v>
      </c>
      <c r="Z2793" s="72" t="s">
        <v>3326</v>
      </c>
      <c r="AA2793" s="143" t="s">
        <v>295</v>
      </c>
      <c r="AB2793" s="24" t="s">
        <v>294</v>
      </c>
    </row>
    <row r="2794" spans="6:28" s="71" customFormat="1" outlineLevel="4">
      <c r="F2794" s="17">
        <v>1262</v>
      </c>
      <c r="G2794" s="18" t="s">
        <v>2929</v>
      </c>
      <c r="H2794" s="72" t="s">
        <v>4770</v>
      </c>
      <c r="I2794" s="72"/>
      <c r="J2794" s="73" t="s">
        <v>1813</v>
      </c>
      <c r="K2794" s="18" t="s">
        <v>2909</v>
      </c>
      <c r="L2794" s="74">
        <v>0.4</v>
      </c>
      <c r="M2794" s="21">
        <v>0</v>
      </c>
      <c r="N2794" s="74">
        <f>L2794*(1+M2794/100)</f>
        <v>0.4</v>
      </c>
      <c r="O2794" s="145"/>
      <c r="P2794" s="22">
        <f>N2794*O2794</f>
        <v>0</v>
      </c>
      <c r="Q2794" s="75"/>
      <c r="R2794" s="76">
        <f>N2794*Q2794</f>
        <v>0</v>
      </c>
      <c r="S2794" s="75"/>
      <c r="T2794" s="76">
        <f>N2794*S2794</f>
        <v>0</v>
      </c>
      <c r="U2794" s="22">
        <v>21</v>
      </c>
      <c r="V2794" s="22">
        <f>P2794*(U2794/100)</f>
        <v>0</v>
      </c>
      <c r="W2794" s="22">
        <f>P2794+V2794</f>
        <v>0</v>
      </c>
      <c r="X2794" s="73"/>
      <c r="Y2794" s="72" t="s">
        <v>2930</v>
      </c>
      <c r="Z2794" s="72" t="s">
        <v>3326</v>
      </c>
      <c r="AA2794" s="143" t="s">
        <v>295</v>
      </c>
      <c r="AB2794" s="24" t="s">
        <v>294</v>
      </c>
    </row>
    <row r="2795" spans="6:28" s="71" customFormat="1" outlineLevel="4">
      <c r="F2795" s="17">
        <v>1263</v>
      </c>
      <c r="G2795" s="18" t="s">
        <v>2929</v>
      </c>
      <c r="H2795" s="72" t="s">
        <v>4771</v>
      </c>
      <c r="I2795" s="72"/>
      <c r="J2795" s="73" t="s">
        <v>851</v>
      </c>
      <c r="K2795" s="18" t="s">
        <v>2909</v>
      </c>
      <c r="L2795" s="74">
        <v>10.5</v>
      </c>
      <c r="M2795" s="21">
        <v>0</v>
      </c>
      <c r="N2795" s="74">
        <f>L2795*(1+M2795/100)</f>
        <v>10.5</v>
      </c>
      <c r="O2795" s="145"/>
      <c r="P2795" s="22">
        <f>N2795*O2795</f>
        <v>0</v>
      </c>
      <c r="Q2795" s="75"/>
      <c r="R2795" s="76">
        <f>N2795*Q2795</f>
        <v>0</v>
      </c>
      <c r="S2795" s="75"/>
      <c r="T2795" s="76">
        <f>N2795*S2795</f>
        <v>0</v>
      </c>
      <c r="U2795" s="22">
        <v>21</v>
      </c>
      <c r="V2795" s="22">
        <f>P2795*(U2795/100)</f>
        <v>0</v>
      </c>
      <c r="W2795" s="22">
        <f>P2795+V2795</f>
        <v>0</v>
      </c>
      <c r="X2795" s="73"/>
      <c r="Y2795" s="72" t="s">
        <v>2930</v>
      </c>
      <c r="Z2795" s="72" t="s">
        <v>3326</v>
      </c>
      <c r="AA2795" s="143" t="s">
        <v>295</v>
      </c>
      <c r="AB2795" s="24" t="s">
        <v>294</v>
      </c>
    </row>
    <row r="2796" spans="6:28" s="120" customFormat="1" ht="12.75" customHeight="1" outlineLevel="4">
      <c r="F2796" s="121"/>
      <c r="G2796" s="122"/>
      <c r="H2796" s="122"/>
      <c r="I2796" s="122"/>
      <c r="J2796" s="123"/>
      <c r="K2796" s="122"/>
      <c r="L2796" s="124"/>
      <c r="M2796" s="125"/>
      <c r="N2796" s="124"/>
      <c r="O2796" s="125"/>
      <c r="P2796" s="126"/>
      <c r="Q2796" s="127"/>
      <c r="R2796" s="125"/>
      <c r="S2796" s="125"/>
      <c r="T2796" s="125"/>
      <c r="U2796" s="128" t="s">
        <v>2908</v>
      </c>
      <c r="V2796" s="125"/>
      <c r="W2796" s="125"/>
      <c r="X2796" s="125"/>
      <c r="Y2796" s="122"/>
      <c r="Z2796" s="122"/>
      <c r="AB2796" s="24" t="s">
        <v>294</v>
      </c>
    </row>
    <row r="2797" spans="6:28" s="62" customFormat="1" ht="16.5" customHeight="1" outlineLevel="3">
      <c r="F2797" s="63"/>
      <c r="G2797" s="6"/>
      <c r="H2797" s="64"/>
      <c r="I2797" s="64"/>
      <c r="J2797" s="64" t="s">
        <v>2585</v>
      </c>
      <c r="K2797" s="6"/>
      <c r="L2797" s="65"/>
      <c r="M2797" s="66"/>
      <c r="N2797" s="65"/>
      <c r="O2797" s="66"/>
      <c r="P2797" s="67">
        <f>SUBTOTAL(9,P2798:P2799)</f>
        <v>0</v>
      </c>
      <c r="Q2797" s="68"/>
      <c r="R2797" s="69">
        <f>SUBTOTAL(9,R2798:R2799)</f>
        <v>0</v>
      </c>
      <c r="S2797" s="66"/>
      <c r="T2797" s="69">
        <f>SUBTOTAL(9,T2798:T2799)</f>
        <v>0</v>
      </c>
      <c r="U2797" s="118" t="s">
        <v>2908</v>
      </c>
      <c r="V2797" s="67">
        <f>SUBTOTAL(9,V2798:V2799)</f>
        <v>0</v>
      </c>
      <c r="W2797" s="67">
        <f>SUBTOTAL(9,W2798:W2799)</f>
        <v>0</v>
      </c>
      <c r="X2797" s="70"/>
      <c r="Y2797" s="26"/>
      <c r="Z2797" s="26"/>
      <c r="AB2797" s="24" t="s">
        <v>294</v>
      </c>
    </row>
    <row r="2798" spans="6:28" s="71" customFormat="1" outlineLevel="4">
      <c r="F2798" s="17">
        <v>1264</v>
      </c>
      <c r="G2798" s="18" t="s">
        <v>2929</v>
      </c>
      <c r="H2798" s="72" t="s">
        <v>4772</v>
      </c>
      <c r="I2798" s="72"/>
      <c r="J2798" s="73" t="s">
        <v>1027</v>
      </c>
      <c r="K2798" s="18" t="s">
        <v>2934</v>
      </c>
      <c r="L2798" s="74">
        <v>1</v>
      </c>
      <c r="M2798" s="21">
        <v>0</v>
      </c>
      <c r="N2798" s="74">
        <f>L2798*(1+M2798/100)</f>
        <v>1</v>
      </c>
      <c r="O2798" s="145"/>
      <c r="P2798" s="22">
        <f>N2798*O2798</f>
        <v>0</v>
      </c>
      <c r="Q2798" s="75"/>
      <c r="R2798" s="76">
        <f>N2798*Q2798</f>
        <v>0</v>
      </c>
      <c r="S2798" s="75"/>
      <c r="T2798" s="76">
        <f>N2798*S2798</f>
        <v>0</v>
      </c>
      <c r="U2798" s="22">
        <v>21</v>
      </c>
      <c r="V2798" s="22">
        <f>P2798*(U2798/100)</f>
        <v>0</v>
      </c>
      <c r="W2798" s="22">
        <f>P2798+V2798</f>
        <v>0</v>
      </c>
      <c r="X2798" s="73"/>
      <c r="Y2798" s="72" t="s">
        <v>2930</v>
      </c>
      <c r="Z2798" s="72" t="s">
        <v>3326</v>
      </c>
      <c r="AA2798" s="143" t="s">
        <v>295</v>
      </c>
      <c r="AB2798" s="24" t="s">
        <v>294</v>
      </c>
    </row>
    <row r="2799" spans="6:28" s="120" customFormat="1" ht="12.75" customHeight="1" outlineLevel="4">
      <c r="F2799" s="121"/>
      <c r="G2799" s="122"/>
      <c r="H2799" s="122"/>
      <c r="I2799" s="122"/>
      <c r="J2799" s="123"/>
      <c r="K2799" s="122"/>
      <c r="L2799" s="124"/>
      <c r="M2799" s="125"/>
      <c r="N2799" s="124"/>
      <c r="O2799" s="125"/>
      <c r="P2799" s="126"/>
      <c r="Q2799" s="127"/>
      <c r="R2799" s="125"/>
      <c r="S2799" s="125"/>
      <c r="T2799" s="125"/>
      <c r="U2799" s="128" t="s">
        <v>2908</v>
      </c>
      <c r="V2799" s="125"/>
      <c r="W2799" s="125"/>
      <c r="X2799" s="125"/>
      <c r="Y2799" s="122"/>
      <c r="Z2799" s="122"/>
      <c r="AB2799" s="24" t="s">
        <v>294</v>
      </c>
    </row>
    <row r="2800" spans="6:28" s="62" customFormat="1" ht="16.5" customHeight="1" outlineLevel="3">
      <c r="F2800" s="63"/>
      <c r="G2800" s="6"/>
      <c r="H2800" s="64"/>
      <c r="I2800" s="64"/>
      <c r="J2800" s="64" t="s">
        <v>2695</v>
      </c>
      <c r="K2800" s="6"/>
      <c r="L2800" s="65"/>
      <c r="M2800" s="66"/>
      <c r="N2800" s="65"/>
      <c r="O2800" s="66"/>
      <c r="P2800" s="67">
        <f>SUBTOTAL(9,P2801:P2803)</f>
        <v>0</v>
      </c>
      <c r="Q2800" s="68"/>
      <c r="R2800" s="69">
        <f>SUBTOTAL(9,R2801:R2803)</f>
        <v>0</v>
      </c>
      <c r="S2800" s="66"/>
      <c r="T2800" s="69">
        <f>SUBTOTAL(9,T2801:T2803)</f>
        <v>0</v>
      </c>
      <c r="U2800" s="118" t="s">
        <v>2908</v>
      </c>
      <c r="V2800" s="67">
        <f>SUBTOTAL(9,V2801:V2803)</f>
        <v>0</v>
      </c>
      <c r="W2800" s="67">
        <f>SUBTOTAL(9,W2801:W2803)</f>
        <v>0</v>
      </c>
      <c r="X2800" s="70"/>
      <c r="Y2800" s="26"/>
      <c r="Z2800" s="26"/>
      <c r="AB2800" s="24" t="s">
        <v>294</v>
      </c>
    </row>
    <row r="2801" spans="6:28" s="71" customFormat="1" outlineLevel="4">
      <c r="F2801" s="17">
        <v>1265</v>
      </c>
      <c r="G2801" s="18" t="s">
        <v>2929</v>
      </c>
      <c r="H2801" s="72" t="s">
        <v>4773</v>
      </c>
      <c r="I2801" s="72"/>
      <c r="J2801" s="73" t="s">
        <v>962</v>
      </c>
      <c r="K2801" s="18" t="s">
        <v>2934</v>
      </c>
      <c r="L2801" s="74">
        <v>1</v>
      </c>
      <c r="M2801" s="21">
        <v>0</v>
      </c>
      <c r="N2801" s="74">
        <f>L2801*(1+M2801/100)</f>
        <v>1</v>
      </c>
      <c r="O2801" s="145"/>
      <c r="P2801" s="22">
        <f>N2801*O2801</f>
        <v>0</v>
      </c>
      <c r="Q2801" s="75"/>
      <c r="R2801" s="76">
        <f>N2801*Q2801</f>
        <v>0</v>
      </c>
      <c r="S2801" s="75"/>
      <c r="T2801" s="76">
        <f>N2801*S2801</f>
        <v>0</v>
      </c>
      <c r="U2801" s="22">
        <v>21</v>
      </c>
      <c r="V2801" s="22">
        <f>P2801*(U2801/100)</f>
        <v>0</v>
      </c>
      <c r="W2801" s="22">
        <f>P2801+V2801</f>
        <v>0</v>
      </c>
      <c r="X2801" s="73"/>
      <c r="Y2801" s="72" t="s">
        <v>2930</v>
      </c>
      <c r="Z2801" s="72" t="s">
        <v>3326</v>
      </c>
      <c r="AA2801" s="143" t="s">
        <v>295</v>
      </c>
      <c r="AB2801" s="24" t="s">
        <v>294</v>
      </c>
    </row>
    <row r="2802" spans="6:28" s="71" customFormat="1" outlineLevel="4">
      <c r="F2802" s="17">
        <v>1266</v>
      </c>
      <c r="G2802" s="18" t="s">
        <v>2929</v>
      </c>
      <c r="H2802" s="72" t="s">
        <v>4774</v>
      </c>
      <c r="I2802" s="72"/>
      <c r="J2802" s="73" t="s">
        <v>930</v>
      </c>
      <c r="K2802" s="18" t="s">
        <v>2934</v>
      </c>
      <c r="L2802" s="74">
        <v>2</v>
      </c>
      <c r="M2802" s="21">
        <v>0</v>
      </c>
      <c r="N2802" s="74">
        <f>L2802*(1+M2802/100)</f>
        <v>2</v>
      </c>
      <c r="O2802" s="145"/>
      <c r="P2802" s="22">
        <f>N2802*O2802</f>
        <v>0</v>
      </c>
      <c r="Q2802" s="75"/>
      <c r="R2802" s="76">
        <f>N2802*Q2802</f>
        <v>0</v>
      </c>
      <c r="S2802" s="75"/>
      <c r="T2802" s="76">
        <f>N2802*S2802</f>
        <v>0</v>
      </c>
      <c r="U2802" s="22">
        <v>21</v>
      </c>
      <c r="V2802" s="22">
        <f>P2802*(U2802/100)</f>
        <v>0</v>
      </c>
      <c r="W2802" s="22">
        <f>P2802+V2802</f>
        <v>0</v>
      </c>
      <c r="X2802" s="73"/>
      <c r="Y2802" s="72" t="s">
        <v>2930</v>
      </c>
      <c r="Z2802" s="72" t="s">
        <v>3326</v>
      </c>
      <c r="AA2802" s="143" t="s">
        <v>295</v>
      </c>
      <c r="AB2802" s="24" t="s">
        <v>294</v>
      </c>
    </row>
    <row r="2803" spans="6:28" s="120" customFormat="1" ht="12.75" customHeight="1" outlineLevel="4">
      <c r="F2803" s="121"/>
      <c r="G2803" s="122"/>
      <c r="H2803" s="122"/>
      <c r="I2803" s="122"/>
      <c r="J2803" s="123"/>
      <c r="K2803" s="122"/>
      <c r="L2803" s="124"/>
      <c r="M2803" s="125"/>
      <c r="N2803" s="124"/>
      <c r="O2803" s="125"/>
      <c r="P2803" s="126"/>
      <c r="Q2803" s="127"/>
      <c r="R2803" s="125"/>
      <c r="S2803" s="125"/>
      <c r="T2803" s="125"/>
      <c r="U2803" s="128" t="s">
        <v>2908</v>
      </c>
      <c r="V2803" s="125"/>
      <c r="W2803" s="125"/>
      <c r="X2803" s="125"/>
      <c r="Y2803" s="122"/>
      <c r="Z2803" s="122"/>
      <c r="AB2803" s="24" t="s">
        <v>294</v>
      </c>
    </row>
    <row r="2804" spans="6:28" s="62" customFormat="1" ht="16.5" customHeight="1" outlineLevel="3">
      <c r="F2804" s="63"/>
      <c r="G2804" s="6"/>
      <c r="H2804" s="64"/>
      <c r="I2804" s="64"/>
      <c r="J2804" s="64" t="s">
        <v>2193</v>
      </c>
      <c r="K2804" s="6"/>
      <c r="L2804" s="65"/>
      <c r="M2804" s="66"/>
      <c r="N2804" s="65"/>
      <c r="O2804" s="66"/>
      <c r="P2804" s="67">
        <f>SUBTOTAL(9,P2805:P2807)</f>
        <v>0</v>
      </c>
      <c r="Q2804" s="68"/>
      <c r="R2804" s="69">
        <f>SUBTOTAL(9,R2805:R2807)</f>
        <v>0</v>
      </c>
      <c r="S2804" s="66"/>
      <c r="T2804" s="69">
        <f>SUBTOTAL(9,T2805:T2807)</f>
        <v>0</v>
      </c>
      <c r="U2804" s="118" t="s">
        <v>2908</v>
      </c>
      <c r="V2804" s="67">
        <f>SUBTOTAL(9,V2805:V2807)</f>
        <v>0</v>
      </c>
      <c r="W2804" s="67">
        <f>SUBTOTAL(9,W2805:W2807)</f>
        <v>0</v>
      </c>
      <c r="X2804" s="70"/>
      <c r="Y2804" s="26"/>
      <c r="Z2804" s="26"/>
      <c r="AB2804" s="24" t="s">
        <v>294</v>
      </c>
    </row>
    <row r="2805" spans="6:28" s="71" customFormat="1" outlineLevel="4">
      <c r="F2805" s="17">
        <v>1267</v>
      </c>
      <c r="G2805" s="18" t="s">
        <v>2929</v>
      </c>
      <c r="H2805" s="72" t="s">
        <v>4775</v>
      </c>
      <c r="I2805" s="72"/>
      <c r="J2805" s="73" t="s">
        <v>2846</v>
      </c>
      <c r="K2805" s="18" t="s">
        <v>2934</v>
      </c>
      <c r="L2805" s="74">
        <v>1</v>
      </c>
      <c r="M2805" s="21">
        <v>0</v>
      </c>
      <c r="N2805" s="74">
        <f>L2805*(1+M2805/100)</f>
        <v>1</v>
      </c>
      <c r="O2805" s="145"/>
      <c r="P2805" s="22">
        <f>N2805*O2805</f>
        <v>0</v>
      </c>
      <c r="Q2805" s="75"/>
      <c r="R2805" s="76">
        <f>N2805*Q2805</f>
        <v>0</v>
      </c>
      <c r="S2805" s="75"/>
      <c r="T2805" s="76">
        <f>N2805*S2805</f>
        <v>0</v>
      </c>
      <c r="U2805" s="22">
        <v>21</v>
      </c>
      <c r="V2805" s="22">
        <f>P2805*(U2805/100)</f>
        <v>0</v>
      </c>
      <c r="W2805" s="22">
        <f>P2805+V2805</f>
        <v>0</v>
      </c>
      <c r="X2805" s="73"/>
      <c r="Y2805" s="72" t="s">
        <v>2930</v>
      </c>
      <c r="Z2805" s="72" t="s">
        <v>3326</v>
      </c>
      <c r="AA2805" s="143" t="s">
        <v>295</v>
      </c>
      <c r="AB2805" s="24" t="s">
        <v>294</v>
      </c>
    </row>
    <row r="2806" spans="6:28" s="71" customFormat="1" outlineLevel="4">
      <c r="F2806" s="17">
        <v>1268</v>
      </c>
      <c r="G2806" s="18" t="s">
        <v>2929</v>
      </c>
      <c r="H2806" s="72" t="s">
        <v>4776</v>
      </c>
      <c r="I2806" s="72"/>
      <c r="J2806" s="73" t="s">
        <v>995</v>
      </c>
      <c r="K2806" s="18" t="s">
        <v>2934</v>
      </c>
      <c r="L2806" s="74">
        <v>1</v>
      </c>
      <c r="M2806" s="21">
        <v>0</v>
      </c>
      <c r="N2806" s="74">
        <f>L2806*(1+M2806/100)</f>
        <v>1</v>
      </c>
      <c r="O2806" s="145"/>
      <c r="P2806" s="22">
        <f>N2806*O2806</f>
        <v>0</v>
      </c>
      <c r="Q2806" s="75"/>
      <c r="R2806" s="76">
        <f>N2806*Q2806</f>
        <v>0</v>
      </c>
      <c r="S2806" s="75"/>
      <c r="T2806" s="76">
        <f>N2806*S2806</f>
        <v>0</v>
      </c>
      <c r="U2806" s="22">
        <v>21</v>
      </c>
      <c r="V2806" s="22">
        <f>P2806*(U2806/100)</f>
        <v>0</v>
      </c>
      <c r="W2806" s="22">
        <f>P2806+V2806</f>
        <v>0</v>
      </c>
      <c r="X2806" s="73"/>
      <c r="Y2806" s="72" t="s">
        <v>2930</v>
      </c>
      <c r="Z2806" s="72" t="s">
        <v>3326</v>
      </c>
      <c r="AA2806" s="143" t="s">
        <v>295</v>
      </c>
      <c r="AB2806" s="24" t="s">
        <v>294</v>
      </c>
    </row>
    <row r="2807" spans="6:28" s="120" customFormat="1" ht="12.75" customHeight="1" outlineLevel="4">
      <c r="F2807" s="121"/>
      <c r="G2807" s="122"/>
      <c r="H2807" s="122"/>
      <c r="I2807" s="122"/>
      <c r="J2807" s="123"/>
      <c r="K2807" s="122"/>
      <c r="L2807" s="124"/>
      <c r="M2807" s="125"/>
      <c r="N2807" s="124"/>
      <c r="O2807" s="125"/>
      <c r="P2807" s="126"/>
      <c r="Q2807" s="127"/>
      <c r="R2807" s="125"/>
      <c r="S2807" s="125"/>
      <c r="T2807" s="125"/>
      <c r="U2807" s="128" t="s">
        <v>2908</v>
      </c>
      <c r="V2807" s="125"/>
      <c r="W2807" s="125"/>
      <c r="X2807" s="125"/>
      <c r="Y2807" s="122"/>
      <c r="Z2807" s="122"/>
      <c r="AB2807" s="24" t="s">
        <v>294</v>
      </c>
    </row>
    <row r="2808" spans="6:28" s="62" customFormat="1" ht="16.5" customHeight="1" outlineLevel="3">
      <c r="F2808" s="63"/>
      <c r="G2808" s="6"/>
      <c r="H2808" s="64"/>
      <c r="I2808" s="64"/>
      <c r="J2808" s="64" t="s">
        <v>2674</v>
      </c>
      <c r="K2808" s="6"/>
      <c r="L2808" s="65"/>
      <c r="M2808" s="66"/>
      <c r="N2808" s="65"/>
      <c r="O2808" s="66"/>
      <c r="P2808" s="67">
        <f>SUBTOTAL(9,P2809:P2811)</f>
        <v>0</v>
      </c>
      <c r="Q2808" s="68"/>
      <c r="R2808" s="69">
        <f>SUBTOTAL(9,R2809:R2811)</f>
        <v>0</v>
      </c>
      <c r="S2808" s="66"/>
      <c r="T2808" s="69">
        <f>SUBTOTAL(9,T2809:T2811)</f>
        <v>0</v>
      </c>
      <c r="U2808" s="118" t="s">
        <v>2908</v>
      </c>
      <c r="V2808" s="67">
        <f>SUBTOTAL(9,V2809:V2811)</f>
        <v>0</v>
      </c>
      <c r="W2808" s="67">
        <f>SUBTOTAL(9,W2809:W2811)</f>
        <v>0</v>
      </c>
      <c r="X2808" s="70"/>
      <c r="Y2808" s="26"/>
      <c r="Z2808" s="26"/>
      <c r="AB2808" s="24" t="s">
        <v>294</v>
      </c>
    </row>
    <row r="2809" spans="6:28" s="71" customFormat="1" outlineLevel="4">
      <c r="F2809" s="17">
        <v>1269</v>
      </c>
      <c r="G2809" s="18" t="s">
        <v>2929</v>
      </c>
      <c r="H2809" s="72" t="s">
        <v>4777</v>
      </c>
      <c r="I2809" s="72"/>
      <c r="J2809" s="73" t="s">
        <v>1331</v>
      </c>
      <c r="K2809" s="18" t="s">
        <v>2934</v>
      </c>
      <c r="L2809" s="74">
        <v>1</v>
      </c>
      <c r="M2809" s="21">
        <v>0</v>
      </c>
      <c r="N2809" s="74">
        <f>L2809*(1+M2809/100)</f>
        <v>1</v>
      </c>
      <c r="O2809" s="145"/>
      <c r="P2809" s="22">
        <f>N2809*O2809</f>
        <v>0</v>
      </c>
      <c r="Q2809" s="75"/>
      <c r="R2809" s="76">
        <f>N2809*Q2809</f>
        <v>0</v>
      </c>
      <c r="S2809" s="75"/>
      <c r="T2809" s="76">
        <f>N2809*S2809</f>
        <v>0</v>
      </c>
      <c r="U2809" s="22">
        <v>21</v>
      </c>
      <c r="V2809" s="22">
        <f>P2809*(U2809/100)</f>
        <v>0</v>
      </c>
      <c r="W2809" s="22">
        <f>P2809+V2809</f>
        <v>0</v>
      </c>
      <c r="X2809" s="73"/>
      <c r="Y2809" s="72" t="s">
        <v>2930</v>
      </c>
      <c r="Z2809" s="72" t="s">
        <v>3326</v>
      </c>
      <c r="AA2809" s="143" t="s">
        <v>295</v>
      </c>
      <c r="AB2809" s="24" t="s">
        <v>294</v>
      </c>
    </row>
    <row r="2810" spans="6:28" s="71" customFormat="1" outlineLevel="4">
      <c r="F2810" s="17">
        <v>1270</v>
      </c>
      <c r="G2810" s="18" t="s">
        <v>2929</v>
      </c>
      <c r="H2810" s="72" t="s">
        <v>4778</v>
      </c>
      <c r="I2810" s="72"/>
      <c r="J2810" s="73" t="s">
        <v>879</v>
      </c>
      <c r="K2810" s="18" t="s">
        <v>2934</v>
      </c>
      <c r="L2810" s="74">
        <v>1</v>
      </c>
      <c r="M2810" s="21">
        <v>0</v>
      </c>
      <c r="N2810" s="74">
        <f>L2810*(1+M2810/100)</f>
        <v>1</v>
      </c>
      <c r="O2810" s="145"/>
      <c r="P2810" s="22">
        <f>N2810*O2810</f>
        <v>0</v>
      </c>
      <c r="Q2810" s="75"/>
      <c r="R2810" s="76">
        <f>N2810*Q2810</f>
        <v>0</v>
      </c>
      <c r="S2810" s="75"/>
      <c r="T2810" s="76">
        <f>N2810*S2810</f>
        <v>0</v>
      </c>
      <c r="U2810" s="22">
        <v>21</v>
      </c>
      <c r="V2810" s="22">
        <f>P2810*(U2810/100)</f>
        <v>0</v>
      </c>
      <c r="W2810" s="22">
        <f>P2810+V2810</f>
        <v>0</v>
      </c>
      <c r="X2810" s="73"/>
      <c r="Y2810" s="72" t="s">
        <v>2930</v>
      </c>
      <c r="Z2810" s="72" t="s">
        <v>3326</v>
      </c>
      <c r="AA2810" s="143" t="s">
        <v>295</v>
      </c>
      <c r="AB2810" s="24" t="s">
        <v>294</v>
      </c>
    </row>
    <row r="2811" spans="6:28" s="120" customFormat="1" ht="12.75" customHeight="1" outlineLevel="4">
      <c r="F2811" s="121"/>
      <c r="G2811" s="122"/>
      <c r="H2811" s="122"/>
      <c r="I2811" s="122"/>
      <c r="J2811" s="123"/>
      <c r="K2811" s="122"/>
      <c r="L2811" s="124"/>
      <c r="M2811" s="125"/>
      <c r="N2811" s="124"/>
      <c r="O2811" s="125"/>
      <c r="P2811" s="126"/>
      <c r="Q2811" s="127"/>
      <c r="R2811" s="125"/>
      <c r="S2811" s="125"/>
      <c r="T2811" s="125"/>
      <c r="U2811" s="128" t="s">
        <v>2908</v>
      </c>
      <c r="V2811" s="125"/>
      <c r="W2811" s="125"/>
      <c r="X2811" s="125"/>
      <c r="Y2811" s="122"/>
      <c r="Z2811" s="122"/>
      <c r="AB2811" s="24" t="s">
        <v>294</v>
      </c>
    </row>
    <row r="2812" spans="6:28" s="120" customFormat="1" ht="12.75" customHeight="1" outlineLevel="3">
      <c r="F2812" s="121"/>
      <c r="G2812" s="122"/>
      <c r="H2812" s="122"/>
      <c r="I2812" s="122"/>
      <c r="J2812" s="123"/>
      <c r="K2812" s="122"/>
      <c r="L2812" s="124"/>
      <c r="M2812" s="125"/>
      <c r="N2812" s="124"/>
      <c r="O2812" s="125"/>
      <c r="P2812" s="126"/>
      <c r="Q2812" s="127"/>
      <c r="R2812" s="125"/>
      <c r="S2812" s="125"/>
      <c r="T2812" s="125"/>
      <c r="U2812" s="128" t="s">
        <v>2908</v>
      </c>
      <c r="V2812" s="125"/>
      <c r="W2812" s="125"/>
      <c r="X2812" s="125"/>
      <c r="Y2812" s="122"/>
      <c r="Z2812" s="122"/>
      <c r="AB2812" s="24" t="s">
        <v>294</v>
      </c>
    </row>
    <row r="2813" spans="6:28" s="51" customFormat="1" ht="18.75" customHeight="1" outlineLevel="2">
      <c r="F2813" s="52"/>
      <c r="G2813" s="53"/>
      <c r="H2813" s="54"/>
      <c r="I2813" s="54"/>
      <c r="J2813" s="54" t="s">
        <v>2080</v>
      </c>
      <c r="K2813" s="53"/>
      <c r="L2813" s="55"/>
      <c r="M2813" s="56"/>
      <c r="N2813" s="55"/>
      <c r="O2813" s="56"/>
      <c r="P2813" s="57">
        <f>SUBTOTAL(9,P2814:P2942)</f>
        <v>0</v>
      </c>
      <c r="Q2813" s="58"/>
      <c r="R2813" s="59">
        <f>SUBTOTAL(9,R2814:R2942)</f>
        <v>0</v>
      </c>
      <c r="S2813" s="56"/>
      <c r="T2813" s="59">
        <f>SUBTOTAL(9,T2814:T2942)</f>
        <v>0</v>
      </c>
      <c r="U2813" s="117" t="s">
        <v>2908</v>
      </c>
      <c r="V2813" s="57">
        <f>SUBTOTAL(9,V2814:V2942)</f>
        <v>0</v>
      </c>
      <c r="W2813" s="57">
        <f>SUBTOTAL(9,W2814:W2942)</f>
        <v>0</v>
      </c>
      <c r="X2813" s="60"/>
      <c r="Y2813" s="61"/>
      <c r="Z2813" s="61"/>
      <c r="AB2813" s="24" t="s">
        <v>294</v>
      </c>
    </row>
    <row r="2814" spans="6:28" s="62" customFormat="1" ht="16.5" customHeight="1" outlineLevel="3">
      <c r="F2814" s="63"/>
      <c r="G2814" s="6"/>
      <c r="H2814" s="64"/>
      <c r="I2814" s="64"/>
      <c r="J2814" s="64" t="s">
        <v>1800</v>
      </c>
      <c r="K2814" s="6"/>
      <c r="L2814" s="65"/>
      <c r="M2814" s="66"/>
      <c r="N2814" s="65"/>
      <c r="O2814" s="66"/>
      <c r="P2814" s="67">
        <f>SUBTOTAL(9,P2815:P2816)</f>
        <v>0</v>
      </c>
      <c r="Q2814" s="68"/>
      <c r="R2814" s="69">
        <f>SUBTOTAL(9,R2815:R2816)</f>
        <v>0</v>
      </c>
      <c r="S2814" s="66"/>
      <c r="T2814" s="69">
        <f>SUBTOTAL(9,T2815:T2816)</f>
        <v>0</v>
      </c>
      <c r="U2814" s="118" t="s">
        <v>2908</v>
      </c>
      <c r="V2814" s="67">
        <f>SUBTOTAL(9,V2815:V2816)</f>
        <v>0</v>
      </c>
      <c r="W2814" s="67">
        <f>SUBTOTAL(9,W2815:W2816)</f>
        <v>0</v>
      </c>
      <c r="X2814" s="70"/>
      <c r="Y2814" s="26"/>
      <c r="Z2814" s="26"/>
      <c r="AB2814" s="24" t="s">
        <v>294</v>
      </c>
    </row>
    <row r="2815" spans="6:28" s="71" customFormat="1" outlineLevel="4">
      <c r="F2815" s="17">
        <v>1271</v>
      </c>
      <c r="G2815" s="18" t="s">
        <v>2929</v>
      </c>
      <c r="H2815" s="72" t="s">
        <v>4579</v>
      </c>
      <c r="I2815" s="72"/>
      <c r="J2815" s="73" t="s">
        <v>2536</v>
      </c>
      <c r="K2815" s="18" t="s">
        <v>2934</v>
      </c>
      <c r="L2815" s="74">
        <v>2</v>
      </c>
      <c r="M2815" s="21">
        <v>0</v>
      </c>
      <c r="N2815" s="74">
        <f>L2815*(1+M2815/100)</f>
        <v>2</v>
      </c>
      <c r="O2815" s="145"/>
      <c r="P2815" s="22">
        <f>N2815*O2815</f>
        <v>0</v>
      </c>
      <c r="Q2815" s="75"/>
      <c r="R2815" s="76">
        <f>N2815*Q2815</f>
        <v>0</v>
      </c>
      <c r="S2815" s="75"/>
      <c r="T2815" s="76">
        <f>N2815*S2815</f>
        <v>0</v>
      </c>
      <c r="U2815" s="22">
        <v>21</v>
      </c>
      <c r="V2815" s="22">
        <f>P2815*(U2815/100)</f>
        <v>0</v>
      </c>
      <c r="W2815" s="22">
        <f>P2815+V2815</f>
        <v>0</v>
      </c>
      <c r="X2815" s="73"/>
      <c r="Y2815" s="72" t="s">
        <v>2930</v>
      </c>
      <c r="Z2815" s="72" t="s">
        <v>3267</v>
      </c>
      <c r="AA2815" s="143" t="s">
        <v>295</v>
      </c>
      <c r="AB2815" s="24" t="s">
        <v>294</v>
      </c>
    </row>
    <row r="2816" spans="6:28" s="120" customFormat="1" ht="12.75" customHeight="1" outlineLevel="4">
      <c r="F2816" s="121"/>
      <c r="G2816" s="122"/>
      <c r="H2816" s="122"/>
      <c r="I2816" s="122"/>
      <c r="J2816" s="123"/>
      <c r="K2816" s="122"/>
      <c r="L2816" s="124"/>
      <c r="M2816" s="125"/>
      <c r="N2816" s="124"/>
      <c r="O2816" s="125"/>
      <c r="P2816" s="126"/>
      <c r="Q2816" s="127"/>
      <c r="R2816" s="125"/>
      <c r="S2816" s="125"/>
      <c r="T2816" s="125"/>
      <c r="U2816" s="128" t="s">
        <v>2908</v>
      </c>
      <c r="V2816" s="125"/>
      <c r="W2816" s="125"/>
      <c r="X2816" s="125"/>
      <c r="Y2816" s="122"/>
      <c r="Z2816" s="122"/>
      <c r="AB2816" s="24" t="s">
        <v>294</v>
      </c>
    </row>
    <row r="2817" spans="6:28" s="62" customFormat="1" ht="16.5" customHeight="1" outlineLevel="3">
      <c r="F2817" s="63"/>
      <c r="G2817" s="6"/>
      <c r="H2817" s="64"/>
      <c r="I2817" s="64"/>
      <c r="J2817" s="64" t="s">
        <v>2696</v>
      </c>
      <c r="K2817" s="6"/>
      <c r="L2817" s="65"/>
      <c r="M2817" s="66"/>
      <c r="N2817" s="65"/>
      <c r="O2817" s="66"/>
      <c r="P2817" s="67">
        <f>SUBTOTAL(9,P2818:P2825)</f>
        <v>0</v>
      </c>
      <c r="Q2817" s="68"/>
      <c r="R2817" s="69">
        <f>SUBTOTAL(9,R2818:R2825)</f>
        <v>0</v>
      </c>
      <c r="S2817" s="66"/>
      <c r="T2817" s="69">
        <f>SUBTOTAL(9,T2818:T2825)</f>
        <v>0</v>
      </c>
      <c r="U2817" s="118" t="s">
        <v>2908</v>
      </c>
      <c r="V2817" s="67">
        <f>SUBTOTAL(9,V2818:V2825)</f>
        <v>0</v>
      </c>
      <c r="W2817" s="67">
        <f>SUBTOTAL(9,W2818:W2825)</f>
        <v>0</v>
      </c>
      <c r="X2817" s="70"/>
      <c r="Y2817" s="26"/>
      <c r="Z2817" s="26"/>
      <c r="AB2817" s="24" t="s">
        <v>294</v>
      </c>
    </row>
    <row r="2818" spans="6:28" s="71" customFormat="1" outlineLevel="4">
      <c r="F2818" s="17">
        <v>1272</v>
      </c>
      <c r="G2818" s="18" t="s">
        <v>2929</v>
      </c>
      <c r="H2818" s="72" t="s">
        <v>4580</v>
      </c>
      <c r="I2818" s="72"/>
      <c r="J2818" s="73" t="s">
        <v>850</v>
      </c>
      <c r="K2818" s="18" t="s">
        <v>2934</v>
      </c>
      <c r="L2818" s="74">
        <v>1</v>
      </c>
      <c r="M2818" s="21">
        <v>0</v>
      </c>
      <c r="N2818" s="74">
        <f t="shared" ref="N2818:N2824" si="210">L2818*(1+M2818/100)</f>
        <v>1</v>
      </c>
      <c r="O2818" s="145"/>
      <c r="P2818" s="22">
        <f t="shared" ref="P2818:P2824" si="211">N2818*O2818</f>
        <v>0</v>
      </c>
      <c r="Q2818" s="75"/>
      <c r="R2818" s="76">
        <f t="shared" ref="R2818:R2824" si="212">N2818*Q2818</f>
        <v>0</v>
      </c>
      <c r="S2818" s="75"/>
      <c r="T2818" s="76">
        <f t="shared" ref="T2818:T2824" si="213">N2818*S2818</f>
        <v>0</v>
      </c>
      <c r="U2818" s="22">
        <v>21</v>
      </c>
      <c r="V2818" s="22">
        <f t="shared" ref="V2818:V2824" si="214">P2818*(U2818/100)</f>
        <v>0</v>
      </c>
      <c r="W2818" s="22">
        <f t="shared" ref="W2818:W2824" si="215">P2818+V2818</f>
        <v>0</v>
      </c>
      <c r="X2818" s="73"/>
      <c r="Y2818" s="72" t="s">
        <v>2930</v>
      </c>
      <c r="Z2818" s="72" t="s">
        <v>3267</v>
      </c>
      <c r="AA2818" s="143" t="s">
        <v>295</v>
      </c>
      <c r="AB2818" s="24" t="s">
        <v>294</v>
      </c>
    </row>
    <row r="2819" spans="6:28" s="71" customFormat="1" outlineLevel="4">
      <c r="F2819" s="17">
        <v>1273</v>
      </c>
      <c r="G2819" s="18" t="s">
        <v>2929</v>
      </c>
      <c r="H2819" s="72" t="s">
        <v>4581</v>
      </c>
      <c r="I2819" s="72"/>
      <c r="J2819" s="73" t="s">
        <v>958</v>
      </c>
      <c r="K2819" s="18" t="s">
        <v>2934</v>
      </c>
      <c r="L2819" s="74">
        <v>1</v>
      </c>
      <c r="M2819" s="21">
        <v>0</v>
      </c>
      <c r="N2819" s="74">
        <f t="shared" si="210"/>
        <v>1</v>
      </c>
      <c r="O2819" s="145"/>
      <c r="P2819" s="22">
        <f t="shared" si="211"/>
        <v>0</v>
      </c>
      <c r="Q2819" s="75"/>
      <c r="R2819" s="76">
        <f t="shared" si="212"/>
        <v>0</v>
      </c>
      <c r="S2819" s="75"/>
      <c r="T2819" s="76">
        <f t="shared" si="213"/>
        <v>0</v>
      </c>
      <c r="U2819" s="22">
        <v>21</v>
      </c>
      <c r="V2819" s="22">
        <f t="shared" si="214"/>
        <v>0</v>
      </c>
      <c r="W2819" s="22">
        <f t="shared" si="215"/>
        <v>0</v>
      </c>
      <c r="X2819" s="73"/>
      <c r="Y2819" s="72" t="s">
        <v>2930</v>
      </c>
      <c r="Z2819" s="72" t="s">
        <v>3267</v>
      </c>
      <c r="AA2819" s="143" t="s">
        <v>295</v>
      </c>
      <c r="AB2819" s="24" t="s">
        <v>294</v>
      </c>
    </row>
    <row r="2820" spans="6:28" s="71" customFormat="1" outlineLevel="4">
      <c r="F2820" s="17">
        <v>1274</v>
      </c>
      <c r="G2820" s="18" t="s">
        <v>2929</v>
      </c>
      <c r="H2820" s="72" t="s">
        <v>4582</v>
      </c>
      <c r="I2820" s="72"/>
      <c r="J2820" s="73" t="s">
        <v>959</v>
      </c>
      <c r="K2820" s="18" t="s">
        <v>2934</v>
      </c>
      <c r="L2820" s="74">
        <v>1</v>
      </c>
      <c r="M2820" s="21">
        <v>0</v>
      </c>
      <c r="N2820" s="74">
        <f t="shared" si="210"/>
        <v>1</v>
      </c>
      <c r="O2820" s="145"/>
      <c r="P2820" s="22">
        <f t="shared" si="211"/>
        <v>0</v>
      </c>
      <c r="Q2820" s="75"/>
      <c r="R2820" s="76">
        <f t="shared" si="212"/>
        <v>0</v>
      </c>
      <c r="S2820" s="75"/>
      <c r="T2820" s="76">
        <f t="shared" si="213"/>
        <v>0</v>
      </c>
      <c r="U2820" s="22">
        <v>21</v>
      </c>
      <c r="V2820" s="22">
        <f t="shared" si="214"/>
        <v>0</v>
      </c>
      <c r="W2820" s="22">
        <f t="shared" si="215"/>
        <v>0</v>
      </c>
      <c r="X2820" s="73"/>
      <c r="Y2820" s="72" t="s">
        <v>2930</v>
      </c>
      <c r="Z2820" s="72" t="s">
        <v>3267</v>
      </c>
      <c r="AA2820" s="143" t="s">
        <v>295</v>
      </c>
      <c r="AB2820" s="24" t="s">
        <v>294</v>
      </c>
    </row>
    <row r="2821" spans="6:28" s="71" customFormat="1" outlineLevel="4">
      <c r="F2821" s="17">
        <v>1275</v>
      </c>
      <c r="G2821" s="18" t="s">
        <v>2929</v>
      </c>
      <c r="H2821" s="72" t="s">
        <v>4583</v>
      </c>
      <c r="I2821" s="72"/>
      <c r="J2821" s="73" t="s">
        <v>1504</v>
      </c>
      <c r="K2821" s="18" t="s">
        <v>2934</v>
      </c>
      <c r="L2821" s="74">
        <v>1</v>
      </c>
      <c r="M2821" s="21">
        <v>0</v>
      </c>
      <c r="N2821" s="74">
        <f t="shared" si="210"/>
        <v>1</v>
      </c>
      <c r="O2821" s="145"/>
      <c r="P2821" s="22">
        <f t="shared" si="211"/>
        <v>0</v>
      </c>
      <c r="Q2821" s="75"/>
      <c r="R2821" s="76">
        <f t="shared" si="212"/>
        <v>0</v>
      </c>
      <c r="S2821" s="75"/>
      <c r="T2821" s="76">
        <f t="shared" si="213"/>
        <v>0</v>
      </c>
      <c r="U2821" s="22">
        <v>21</v>
      </c>
      <c r="V2821" s="22">
        <f t="shared" si="214"/>
        <v>0</v>
      </c>
      <c r="W2821" s="22">
        <f t="shared" si="215"/>
        <v>0</v>
      </c>
      <c r="X2821" s="73"/>
      <c r="Y2821" s="72" t="s">
        <v>2930</v>
      </c>
      <c r="Z2821" s="72" t="s">
        <v>3267</v>
      </c>
      <c r="AA2821" s="143" t="s">
        <v>295</v>
      </c>
      <c r="AB2821" s="24" t="s">
        <v>294</v>
      </c>
    </row>
    <row r="2822" spans="6:28" s="71" customFormat="1" outlineLevel="4">
      <c r="F2822" s="17">
        <v>1276</v>
      </c>
      <c r="G2822" s="18" t="s">
        <v>2929</v>
      </c>
      <c r="H2822" s="72" t="s">
        <v>4584</v>
      </c>
      <c r="I2822" s="72"/>
      <c r="J2822" s="73" t="s">
        <v>1006</v>
      </c>
      <c r="K2822" s="18" t="s">
        <v>2934</v>
      </c>
      <c r="L2822" s="74">
        <v>1</v>
      </c>
      <c r="M2822" s="21">
        <v>0</v>
      </c>
      <c r="N2822" s="74">
        <f t="shared" si="210"/>
        <v>1</v>
      </c>
      <c r="O2822" s="145"/>
      <c r="P2822" s="22">
        <f t="shared" si="211"/>
        <v>0</v>
      </c>
      <c r="Q2822" s="75"/>
      <c r="R2822" s="76">
        <f t="shared" si="212"/>
        <v>0</v>
      </c>
      <c r="S2822" s="75"/>
      <c r="T2822" s="76">
        <f t="shared" si="213"/>
        <v>0</v>
      </c>
      <c r="U2822" s="22">
        <v>21</v>
      </c>
      <c r="V2822" s="22">
        <f t="shared" si="214"/>
        <v>0</v>
      </c>
      <c r="W2822" s="22">
        <f t="shared" si="215"/>
        <v>0</v>
      </c>
      <c r="X2822" s="73"/>
      <c r="Y2822" s="72" t="s">
        <v>2930</v>
      </c>
      <c r="Z2822" s="72" t="s">
        <v>3267</v>
      </c>
      <c r="AA2822" s="143" t="s">
        <v>295</v>
      </c>
      <c r="AB2822" s="24" t="s">
        <v>294</v>
      </c>
    </row>
    <row r="2823" spans="6:28" s="71" customFormat="1" outlineLevel="4">
      <c r="F2823" s="17">
        <v>1277</v>
      </c>
      <c r="G2823" s="18" t="s">
        <v>2929</v>
      </c>
      <c r="H2823" s="72" t="s">
        <v>4585</v>
      </c>
      <c r="I2823" s="72"/>
      <c r="J2823" s="73" t="s">
        <v>1320</v>
      </c>
      <c r="K2823" s="18" t="s">
        <v>2934</v>
      </c>
      <c r="L2823" s="74">
        <v>1</v>
      </c>
      <c r="M2823" s="21">
        <v>0</v>
      </c>
      <c r="N2823" s="74">
        <f t="shared" si="210"/>
        <v>1</v>
      </c>
      <c r="O2823" s="145"/>
      <c r="P2823" s="22">
        <f t="shared" si="211"/>
        <v>0</v>
      </c>
      <c r="Q2823" s="75"/>
      <c r="R2823" s="76">
        <f t="shared" si="212"/>
        <v>0</v>
      </c>
      <c r="S2823" s="75"/>
      <c r="T2823" s="76">
        <f t="shared" si="213"/>
        <v>0</v>
      </c>
      <c r="U2823" s="22">
        <v>21</v>
      </c>
      <c r="V2823" s="22">
        <f t="shared" si="214"/>
        <v>0</v>
      </c>
      <c r="W2823" s="22">
        <f t="shared" si="215"/>
        <v>0</v>
      </c>
      <c r="X2823" s="73"/>
      <c r="Y2823" s="72" t="s">
        <v>2930</v>
      </c>
      <c r="Z2823" s="72" t="s">
        <v>3267</v>
      </c>
      <c r="AA2823" s="143" t="s">
        <v>295</v>
      </c>
      <c r="AB2823" s="24" t="s">
        <v>294</v>
      </c>
    </row>
    <row r="2824" spans="6:28" s="71" customFormat="1" outlineLevel="4">
      <c r="F2824" s="17">
        <v>1278</v>
      </c>
      <c r="G2824" s="18" t="s">
        <v>2929</v>
      </c>
      <c r="H2824" s="72" t="s">
        <v>4586</v>
      </c>
      <c r="I2824" s="72"/>
      <c r="J2824" s="73" t="s">
        <v>1519</v>
      </c>
      <c r="K2824" s="18" t="s">
        <v>2901</v>
      </c>
      <c r="L2824" s="146"/>
      <c r="M2824" s="21">
        <v>0</v>
      </c>
      <c r="N2824" s="74">
        <f t="shared" si="210"/>
        <v>0</v>
      </c>
      <c r="O2824" s="145"/>
      <c r="P2824" s="22">
        <f t="shared" si="211"/>
        <v>0</v>
      </c>
      <c r="Q2824" s="75"/>
      <c r="R2824" s="76">
        <f t="shared" si="212"/>
        <v>0</v>
      </c>
      <c r="S2824" s="75"/>
      <c r="T2824" s="76">
        <f t="shared" si="213"/>
        <v>0</v>
      </c>
      <c r="U2824" s="22">
        <v>21</v>
      </c>
      <c r="V2824" s="22">
        <f t="shared" si="214"/>
        <v>0</v>
      </c>
      <c r="W2824" s="22">
        <f t="shared" si="215"/>
        <v>0</v>
      </c>
      <c r="X2824" s="73"/>
      <c r="Y2824" s="72" t="s">
        <v>2930</v>
      </c>
      <c r="Z2824" s="72" t="s">
        <v>3267</v>
      </c>
      <c r="AA2824" s="143" t="s">
        <v>295</v>
      </c>
      <c r="AB2824" s="24" t="s">
        <v>294</v>
      </c>
    </row>
    <row r="2825" spans="6:28" s="120" customFormat="1" ht="12.75" customHeight="1" outlineLevel="4">
      <c r="F2825" s="121"/>
      <c r="G2825" s="122"/>
      <c r="H2825" s="122"/>
      <c r="I2825" s="122"/>
      <c r="J2825" s="123"/>
      <c r="K2825" s="122"/>
      <c r="L2825" s="124"/>
      <c r="M2825" s="125"/>
      <c r="N2825" s="124"/>
      <c r="O2825" s="125"/>
      <c r="P2825" s="126"/>
      <c r="Q2825" s="127"/>
      <c r="R2825" s="125"/>
      <c r="S2825" s="125"/>
      <c r="T2825" s="125"/>
      <c r="U2825" s="128" t="s">
        <v>2908</v>
      </c>
      <c r="V2825" s="125"/>
      <c r="W2825" s="125"/>
      <c r="X2825" s="125"/>
      <c r="Y2825" s="122"/>
      <c r="Z2825" s="122"/>
      <c r="AB2825" s="24" t="s">
        <v>294</v>
      </c>
    </row>
    <row r="2826" spans="6:28" s="62" customFormat="1" ht="16.5" customHeight="1" outlineLevel="3">
      <c r="F2826" s="63"/>
      <c r="G2826" s="6"/>
      <c r="H2826" s="64"/>
      <c r="I2826" s="64"/>
      <c r="J2826" s="64" t="s">
        <v>1801</v>
      </c>
      <c r="K2826" s="6"/>
      <c r="L2826" s="65"/>
      <c r="M2826" s="66"/>
      <c r="N2826" s="65"/>
      <c r="O2826" s="66"/>
      <c r="P2826" s="67">
        <f>SUBTOTAL(9,P2827:P2843)</f>
        <v>0</v>
      </c>
      <c r="Q2826" s="68"/>
      <c r="R2826" s="69">
        <f>SUBTOTAL(9,R2827:R2843)</f>
        <v>0</v>
      </c>
      <c r="S2826" s="66"/>
      <c r="T2826" s="69">
        <f>SUBTOTAL(9,T2827:T2843)</f>
        <v>0</v>
      </c>
      <c r="U2826" s="118" t="s">
        <v>2908</v>
      </c>
      <c r="V2826" s="67">
        <f>SUBTOTAL(9,V2827:V2843)</f>
        <v>0</v>
      </c>
      <c r="W2826" s="67">
        <f>SUBTOTAL(9,W2827:W2843)</f>
        <v>0</v>
      </c>
      <c r="X2826" s="70"/>
      <c r="Y2826" s="26"/>
      <c r="Z2826" s="26"/>
      <c r="AB2826" s="24" t="s">
        <v>294</v>
      </c>
    </row>
    <row r="2827" spans="6:28" s="71" customFormat="1" outlineLevel="4">
      <c r="F2827" s="17">
        <v>1279</v>
      </c>
      <c r="G2827" s="18" t="s">
        <v>2929</v>
      </c>
      <c r="H2827" s="72" t="s">
        <v>4587</v>
      </c>
      <c r="I2827" s="72"/>
      <c r="J2827" s="73" t="s">
        <v>1612</v>
      </c>
      <c r="K2827" s="18" t="s">
        <v>2909</v>
      </c>
      <c r="L2827" s="74">
        <v>433</v>
      </c>
      <c r="M2827" s="21">
        <v>0</v>
      </c>
      <c r="N2827" s="74">
        <f t="shared" ref="N2827:N2842" si="216">L2827*(1+M2827/100)</f>
        <v>433</v>
      </c>
      <c r="O2827" s="145"/>
      <c r="P2827" s="22">
        <f t="shared" ref="P2827:P2842" si="217">N2827*O2827</f>
        <v>0</v>
      </c>
      <c r="Q2827" s="75"/>
      <c r="R2827" s="76">
        <f t="shared" ref="R2827:R2842" si="218">N2827*Q2827</f>
        <v>0</v>
      </c>
      <c r="S2827" s="75"/>
      <c r="T2827" s="76">
        <f t="shared" ref="T2827:T2842" si="219">N2827*S2827</f>
        <v>0</v>
      </c>
      <c r="U2827" s="22">
        <v>21</v>
      </c>
      <c r="V2827" s="22">
        <f t="shared" ref="V2827:V2842" si="220">P2827*(U2827/100)</f>
        <v>0</v>
      </c>
      <c r="W2827" s="22">
        <f t="shared" ref="W2827:W2842" si="221">P2827+V2827</f>
        <v>0</v>
      </c>
      <c r="X2827" s="73"/>
      <c r="Y2827" s="72" t="s">
        <v>2930</v>
      </c>
      <c r="Z2827" s="72" t="s">
        <v>3267</v>
      </c>
      <c r="AA2827" s="143" t="s">
        <v>295</v>
      </c>
      <c r="AB2827" s="24" t="s">
        <v>294</v>
      </c>
    </row>
    <row r="2828" spans="6:28" s="71" customFormat="1" outlineLevel="4">
      <c r="F2828" s="17">
        <v>1280</v>
      </c>
      <c r="G2828" s="18" t="s">
        <v>2929</v>
      </c>
      <c r="H2828" s="72" t="s">
        <v>4588</v>
      </c>
      <c r="I2828" s="72"/>
      <c r="J2828" s="73" t="s">
        <v>1613</v>
      </c>
      <c r="K2828" s="18" t="s">
        <v>2909</v>
      </c>
      <c r="L2828" s="74">
        <v>165</v>
      </c>
      <c r="M2828" s="21">
        <v>0</v>
      </c>
      <c r="N2828" s="74">
        <f t="shared" si="216"/>
        <v>165</v>
      </c>
      <c r="O2828" s="145"/>
      <c r="P2828" s="22">
        <f t="shared" si="217"/>
        <v>0</v>
      </c>
      <c r="Q2828" s="75"/>
      <c r="R2828" s="76">
        <f t="shared" si="218"/>
        <v>0</v>
      </c>
      <c r="S2828" s="75"/>
      <c r="T2828" s="76">
        <f t="shared" si="219"/>
        <v>0</v>
      </c>
      <c r="U2828" s="22">
        <v>21</v>
      </c>
      <c r="V2828" s="22">
        <f t="shared" si="220"/>
        <v>0</v>
      </c>
      <c r="W2828" s="22">
        <f t="shared" si="221"/>
        <v>0</v>
      </c>
      <c r="X2828" s="73"/>
      <c r="Y2828" s="72" t="s">
        <v>2930</v>
      </c>
      <c r="Z2828" s="72" t="s">
        <v>3267</v>
      </c>
      <c r="AA2828" s="143" t="s">
        <v>295</v>
      </c>
      <c r="AB2828" s="24" t="s">
        <v>294</v>
      </c>
    </row>
    <row r="2829" spans="6:28" s="71" customFormat="1" outlineLevel="4">
      <c r="F2829" s="17">
        <v>1281</v>
      </c>
      <c r="G2829" s="18" t="s">
        <v>2929</v>
      </c>
      <c r="H2829" s="72" t="s">
        <v>4589</v>
      </c>
      <c r="I2829" s="72"/>
      <c r="J2829" s="73" t="s">
        <v>1614</v>
      </c>
      <c r="K2829" s="18" t="s">
        <v>2909</v>
      </c>
      <c r="L2829" s="74">
        <v>103</v>
      </c>
      <c r="M2829" s="21">
        <v>0</v>
      </c>
      <c r="N2829" s="74">
        <f t="shared" si="216"/>
        <v>103</v>
      </c>
      <c r="O2829" s="145"/>
      <c r="P2829" s="22">
        <f t="shared" si="217"/>
        <v>0</v>
      </c>
      <c r="Q2829" s="75"/>
      <c r="R2829" s="76">
        <f t="shared" si="218"/>
        <v>0</v>
      </c>
      <c r="S2829" s="75"/>
      <c r="T2829" s="76">
        <f t="shared" si="219"/>
        <v>0</v>
      </c>
      <c r="U2829" s="22">
        <v>21</v>
      </c>
      <c r="V2829" s="22">
        <f t="shared" si="220"/>
        <v>0</v>
      </c>
      <c r="W2829" s="22">
        <f t="shared" si="221"/>
        <v>0</v>
      </c>
      <c r="X2829" s="73"/>
      <c r="Y2829" s="72" t="s">
        <v>2930</v>
      </c>
      <c r="Z2829" s="72" t="s">
        <v>3267</v>
      </c>
      <c r="AA2829" s="143" t="s">
        <v>295</v>
      </c>
      <c r="AB2829" s="24" t="s">
        <v>294</v>
      </c>
    </row>
    <row r="2830" spans="6:28" s="71" customFormat="1" outlineLevel="4">
      <c r="F2830" s="17">
        <v>1282</v>
      </c>
      <c r="G2830" s="18" t="s">
        <v>2929</v>
      </c>
      <c r="H2830" s="72" t="s">
        <v>4590</v>
      </c>
      <c r="I2830" s="72"/>
      <c r="J2830" s="73" t="s">
        <v>1584</v>
      </c>
      <c r="K2830" s="18" t="s">
        <v>2909</v>
      </c>
      <c r="L2830" s="74">
        <v>134</v>
      </c>
      <c r="M2830" s="21">
        <v>0</v>
      </c>
      <c r="N2830" s="74">
        <f t="shared" si="216"/>
        <v>134</v>
      </c>
      <c r="O2830" s="145"/>
      <c r="P2830" s="22">
        <f t="shared" si="217"/>
        <v>0</v>
      </c>
      <c r="Q2830" s="75"/>
      <c r="R2830" s="76">
        <f t="shared" si="218"/>
        <v>0</v>
      </c>
      <c r="S2830" s="75"/>
      <c r="T2830" s="76">
        <f t="shared" si="219"/>
        <v>0</v>
      </c>
      <c r="U2830" s="22">
        <v>21</v>
      </c>
      <c r="V2830" s="22">
        <f t="shared" si="220"/>
        <v>0</v>
      </c>
      <c r="W2830" s="22">
        <f t="shared" si="221"/>
        <v>0</v>
      </c>
      <c r="X2830" s="73"/>
      <c r="Y2830" s="72" t="s">
        <v>2930</v>
      </c>
      <c r="Z2830" s="72" t="s">
        <v>3267</v>
      </c>
      <c r="AA2830" s="143" t="s">
        <v>295</v>
      </c>
      <c r="AB2830" s="24" t="s">
        <v>294</v>
      </c>
    </row>
    <row r="2831" spans="6:28" s="71" customFormat="1" outlineLevel="4">
      <c r="F2831" s="17">
        <v>1283</v>
      </c>
      <c r="G2831" s="18" t="s">
        <v>2929</v>
      </c>
      <c r="H2831" s="72" t="s">
        <v>4591</v>
      </c>
      <c r="I2831" s="72"/>
      <c r="J2831" s="73" t="s">
        <v>1568</v>
      </c>
      <c r="K2831" s="18" t="s">
        <v>2909</v>
      </c>
      <c r="L2831" s="74">
        <v>95</v>
      </c>
      <c r="M2831" s="21">
        <v>0</v>
      </c>
      <c r="N2831" s="74">
        <f t="shared" si="216"/>
        <v>95</v>
      </c>
      <c r="O2831" s="145"/>
      <c r="P2831" s="22">
        <f t="shared" si="217"/>
        <v>0</v>
      </c>
      <c r="Q2831" s="75"/>
      <c r="R2831" s="76">
        <f t="shared" si="218"/>
        <v>0</v>
      </c>
      <c r="S2831" s="75"/>
      <c r="T2831" s="76">
        <f t="shared" si="219"/>
        <v>0</v>
      </c>
      <c r="U2831" s="22">
        <v>21</v>
      </c>
      <c r="V2831" s="22">
        <f t="shared" si="220"/>
        <v>0</v>
      </c>
      <c r="W2831" s="22">
        <f t="shared" si="221"/>
        <v>0</v>
      </c>
      <c r="X2831" s="73"/>
      <c r="Y2831" s="72" t="s">
        <v>2930</v>
      </c>
      <c r="Z2831" s="72" t="s">
        <v>3267</v>
      </c>
      <c r="AA2831" s="143" t="s">
        <v>295</v>
      </c>
      <c r="AB2831" s="24" t="s">
        <v>294</v>
      </c>
    </row>
    <row r="2832" spans="6:28" s="71" customFormat="1" outlineLevel="4">
      <c r="F2832" s="17">
        <v>1284</v>
      </c>
      <c r="G2832" s="18" t="s">
        <v>2929</v>
      </c>
      <c r="H2832" s="72" t="s">
        <v>4592</v>
      </c>
      <c r="I2832" s="72"/>
      <c r="J2832" s="73" t="s">
        <v>1532</v>
      </c>
      <c r="K2832" s="18" t="s">
        <v>2909</v>
      </c>
      <c r="L2832" s="74">
        <v>20</v>
      </c>
      <c r="M2832" s="21">
        <v>0</v>
      </c>
      <c r="N2832" s="74">
        <f t="shared" si="216"/>
        <v>20</v>
      </c>
      <c r="O2832" s="145"/>
      <c r="P2832" s="22">
        <f t="shared" si="217"/>
        <v>0</v>
      </c>
      <c r="Q2832" s="75"/>
      <c r="R2832" s="76">
        <f t="shared" si="218"/>
        <v>0</v>
      </c>
      <c r="S2832" s="75"/>
      <c r="T2832" s="76">
        <f t="shared" si="219"/>
        <v>0</v>
      </c>
      <c r="U2832" s="22">
        <v>21</v>
      </c>
      <c r="V2832" s="22">
        <f t="shared" si="220"/>
        <v>0</v>
      </c>
      <c r="W2832" s="22">
        <f t="shared" si="221"/>
        <v>0</v>
      </c>
      <c r="X2832" s="73"/>
      <c r="Y2832" s="72" t="s">
        <v>2930</v>
      </c>
      <c r="Z2832" s="72" t="s">
        <v>3267</v>
      </c>
      <c r="AA2832" s="143" t="s">
        <v>295</v>
      </c>
      <c r="AB2832" s="24" t="s">
        <v>294</v>
      </c>
    </row>
    <row r="2833" spans="6:28" s="71" customFormat="1" outlineLevel="4">
      <c r="F2833" s="17">
        <v>1285</v>
      </c>
      <c r="G2833" s="18" t="s">
        <v>2929</v>
      </c>
      <c r="H2833" s="72" t="s">
        <v>4593</v>
      </c>
      <c r="I2833" s="72"/>
      <c r="J2833" s="73" t="s">
        <v>917</v>
      </c>
      <c r="K2833" s="18" t="s">
        <v>2909</v>
      </c>
      <c r="L2833" s="74">
        <v>5</v>
      </c>
      <c r="M2833" s="21">
        <v>0</v>
      </c>
      <c r="N2833" s="74">
        <f t="shared" si="216"/>
        <v>5</v>
      </c>
      <c r="O2833" s="145"/>
      <c r="P2833" s="22">
        <f t="shared" si="217"/>
        <v>0</v>
      </c>
      <c r="Q2833" s="75"/>
      <c r="R2833" s="76">
        <f t="shared" si="218"/>
        <v>0</v>
      </c>
      <c r="S2833" s="75"/>
      <c r="T2833" s="76">
        <f t="shared" si="219"/>
        <v>0</v>
      </c>
      <c r="U2833" s="22">
        <v>21</v>
      </c>
      <c r="V2833" s="22">
        <f t="shared" si="220"/>
        <v>0</v>
      </c>
      <c r="W2833" s="22">
        <f t="shared" si="221"/>
        <v>0</v>
      </c>
      <c r="X2833" s="73"/>
      <c r="Y2833" s="72" t="s">
        <v>2930</v>
      </c>
      <c r="Z2833" s="72" t="s">
        <v>3267</v>
      </c>
      <c r="AA2833" s="143" t="s">
        <v>295</v>
      </c>
      <c r="AB2833" s="24" t="s">
        <v>294</v>
      </c>
    </row>
    <row r="2834" spans="6:28" s="71" customFormat="1" outlineLevel="4">
      <c r="F2834" s="17">
        <v>1286</v>
      </c>
      <c r="G2834" s="18" t="s">
        <v>2929</v>
      </c>
      <c r="H2834" s="72" t="s">
        <v>4594</v>
      </c>
      <c r="I2834" s="72"/>
      <c r="J2834" s="73" t="s">
        <v>844</v>
      </c>
      <c r="K2834" s="18" t="s">
        <v>2934</v>
      </c>
      <c r="L2834" s="74">
        <v>138</v>
      </c>
      <c r="M2834" s="21">
        <v>0</v>
      </c>
      <c r="N2834" s="74">
        <f t="shared" si="216"/>
        <v>138</v>
      </c>
      <c r="O2834" s="145"/>
      <c r="P2834" s="22">
        <f t="shared" si="217"/>
        <v>0</v>
      </c>
      <c r="Q2834" s="75"/>
      <c r="R2834" s="76">
        <f t="shared" si="218"/>
        <v>0</v>
      </c>
      <c r="S2834" s="75"/>
      <c r="T2834" s="76">
        <f t="shared" si="219"/>
        <v>0</v>
      </c>
      <c r="U2834" s="22">
        <v>21</v>
      </c>
      <c r="V2834" s="22">
        <f t="shared" si="220"/>
        <v>0</v>
      </c>
      <c r="W2834" s="22">
        <f t="shared" si="221"/>
        <v>0</v>
      </c>
      <c r="X2834" s="73"/>
      <c r="Y2834" s="72" t="s">
        <v>2930</v>
      </c>
      <c r="Z2834" s="72" t="s">
        <v>3267</v>
      </c>
      <c r="AA2834" s="143" t="s">
        <v>295</v>
      </c>
      <c r="AB2834" s="24" t="s">
        <v>294</v>
      </c>
    </row>
    <row r="2835" spans="6:28" s="71" customFormat="1" outlineLevel="4">
      <c r="F2835" s="17">
        <v>1287</v>
      </c>
      <c r="G2835" s="18" t="s">
        <v>2929</v>
      </c>
      <c r="H2835" s="72" t="s">
        <v>4595</v>
      </c>
      <c r="I2835" s="72"/>
      <c r="J2835" s="73" t="s">
        <v>2898</v>
      </c>
      <c r="K2835" s="18" t="s">
        <v>2909</v>
      </c>
      <c r="L2835" s="74">
        <v>20</v>
      </c>
      <c r="M2835" s="21">
        <v>0</v>
      </c>
      <c r="N2835" s="74">
        <f t="shared" si="216"/>
        <v>20</v>
      </c>
      <c r="O2835" s="145"/>
      <c r="P2835" s="22">
        <f t="shared" si="217"/>
        <v>0</v>
      </c>
      <c r="Q2835" s="75"/>
      <c r="R2835" s="76">
        <f t="shared" si="218"/>
        <v>0</v>
      </c>
      <c r="S2835" s="75"/>
      <c r="T2835" s="76">
        <f t="shared" si="219"/>
        <v>0</v>
      </c>
      <c r="U2835" s="22">
        <v>21</v>
      </c>
      <c r="V2835" s="22">
        <f t="shared" si="220"/>
        <v>0</v>
      </c>
      <c r="W2835" s="22">
        <f t="shared" si="221"/>
        <v>0</v>
      </c>
      <c r="X2835" s="73"/>
      <c r="Y2835" s="72" t="s">
        <v>2930</v>
      </c>
      <c r="Z2835" s="72" t="s">
        <v>3267</v>
      </c>
      <c r="AA2835" s="143" t="s">
        <v>295</v>
      </c>
      <c r="AB2835" s="24" t="s">
        <v>294</v>
      </c>
    </row>
    <row r="2836" spans="6:28" s="71" customFormat="1" outlineLevel="4">
      <c r="F2836" s="17">
        <v>1288</v>
      </c>
      <c r="G2836" s="18" t="s">
        <v>2929</v>
      </c>
      <c r="H2836" s="72" t="s">
        <v>4596</v>
      </c>
      <c r="I2836" s="72"/>
      <c r="J2836" s="73" t="s">
        <v>1285</v>
      </c>
      <c r="K2836" s="18" t="s">
        <v>2909</v>
      </c>
      <c r="L2836" s="74">
        <v>930</v>
      </c>
      <c r="M2836" s="21">
        <v>0</v>
      </c>
      <c r="N2836" s="74">
        <f t="shared" si="216"/>
        <v>930</v>
      </c>
      <c r="O2836" s="145"/>
      <c r="P2836" s="22">
        <f t="shared" si="217"/>
        <v>0</v>
      </c>
      <c r="Q2836" s="75"/>
      <c r="R2836" s="76">
        <f t="shared" si="218"/>
        <v>0</v>
      </c>
      <c r="S2836" s="75"/>
      <c r="T2836" s="76">
        <f t="shared" si="219"/>
        <v>0</v>
      </c>
      <c r="U2836" s="22">
        <v>21</v>
      </c>
      <c r="V2836" s="22">
        <f t="shared" si="220"/>
        <v>0</v>
      </c>
      <c r="W2836" s="22">
        <f t="shared" si="221"/>
        <v>0</v>
      </c>
      <c r="X2836" s="73"/>
      <c r="Y2836" s="72" t="s">
        <v>2930</v>
      </c>
      <c r="Z2836" s="72" t="s">
        <v>3267</v>
      </c>
      <c r="AA2836" s="143" t="s">
        <v>295</v>
      </c>
      <c r="AB2836" s="24" t="s">
        <v>294</v>
      </c>
    </row>
    <row r="2837" spans="6:28" s="71" customFormat="1" outlineLevel="4">
      <c r="F2837" s="17">
        <v>1289</v>
      </c>
      <c r="G2837" s="18" t="s">
        <v>2929</v>
      </c>
      <c r="H2837" s="72" t="s">
        <v>4597</v>
      </c>
      <c r="I2837" s="72"/>
      <c r="J2837" s="73" t="s">
        <v>986</v>
      </c>
      <c r="K2837" s="18" t="s">
        <v>2909</v>
      </c>
      <c r="L2837" s="74">
        <v>597</v>
      </c>
      <c r="M2837" s="21">
        <v>0</v>
      </c>
      <c r="N2837" s="74">
        <f t="shared" si="216"/>
        <v>597</v>
      </c>
      <c r="O2837" s="145"/>
      <c r="P2837" s="22">
        <f t="shared" si="217"/>
        <v>0</v>
      </c>
      <c r="Q2837" s="75"/>
      <c r="R2837" s="76">
        <f t="shared" si="218"/>
        <v>0</v>
      </c>
      <c r="S2837" s="75"/>
      <c r="T2837" s="76">
        <f t="shared" si="219"/>
        <v>0</v>
      </c>
      <c r="U2837" s="22">
        <v>21</v>
      </c>
      <c r="V2837" s="22">
        <f t="shared" si="220"/>
        <v>0</v>
      </c>
      <c r="W2837" s="22">
        <f t="shared" si="221"/>
        <v>0</v>
      </c>
      <c r="X2837" s="73"/>
      <c r="Y2837" s="72" t="s">
        <v>2930</v>
      </c>
      <c r="Z2837" s="72" t="s">
        <v>3267</v>
      </c>
      <c r="AA2837" s="143" t="s">
        <v>295</v>
      </c>
      <c r="AB2837" s="24" t="s">
        <v>294</v>
      </c>
    </row>
    <row r="2838" spans="6:28" s="71" customFormat="1" outlineLevel="4">
      <c r="F2838" s="17">
        <v>1290</v>
      </c>
      <c r="G2838" s="18" t="s">
        <v>2929</v>
      </c>
      <c r="H2838" s="72" t="s">
        <v>4598</v>
      </c>
      <c r="I2838" s="72"/>
      <c r="J2838" s="73" t="s">
        <v>999</v>
      </c>
      <c r="K2838" s="18" t="s">
        <v>2909</v>
      </c>
      <c r="L2838" s="74">
        <v>103</v>
      </c>
      <c r="M2838" s="21">
        <v>0</v>
      </c>
      <c r="N2838" s="74">
        <f t="shared" si="216"/>
        <v>103</v>
      </c>
      <c r="O2838" s="145"/>
      <c r="P2838" s="22">
        <f t="shared" si="217"/>
        <v>0</v>
      </c>
      <c r="Q2838" s="75"/>
      <c r="R2838" s="76">
        <f t="shared" si="218"/>
        <v>0</v>
      </c>
      <c r="S2838" s="75"/>
      <c r="T2838" s="76">
        <f t="shared" si="219"/>
        <v>0</v>
      </c>
      <c r="U2838" s="22">
        <v>21</v>
      </c>
      <c r="V2838" s="22">
        <f t="shared" si="220"/>
        <v>0</v>
      </c>
      <c r="W2838" s="22">
        <f t="shared" si="221"/>
        <v>0</v>
      </c>
      <c r="X2838" s="73"/>
      <c r="Y2838" s="72" t="s">
        <v>2930</v>
      </c>
      <c r="Z2838" s="72" t="s">
        <v>3267</v>
      </c>
      <c r="AA2838" s="143" t="s">
        <v>295</v>
      </c>
      <c r="AB2838" s="24" t="s">
        <v>294</v>
      </c>
    </row>
    <row r="2839" spans="6:28" s="71" customFormat="1" outlineLevel="4">
      <c r="F2839" s="17">
        <v>1291</v>
      </c>
      <c r="G2839" s="18" t="s">
        <v>2929</v>
      </c>
      <c r="H2839" s="72" t="s">
        <v>4599</v>
      </c>
      <c r="I2839" s="72"/>
      <c r="J2839" s="73" t="s">
        <v>1000</v>
      </c>
      <c r="K2839" s="18" t="s">
        <v>2909</v>
      </c>
      <c r="L2839" s="74">
        <v>134</v>
      </c>
      <c r="M2839" s="21">
        <v>0</v>
      </c>
      <c r="N2839" s="74">
        <f t="shared" si="216"/>
        <v>134</v>
      </c>
      <c r="O2839" s="145"/>
      <c r="P2839" s="22">
        <f t="shared" si="217"/>
        <v>0</v>
      </c>
      <c r="Q2839" s="75"/>
      <c r="R2839" s="76">
        <f t="shared" si="218"/>
        <v>0</v>
      </c>
      <c r="S2839" s="75"/>
      <c r="T2839" s="76">
        <f t="shared" si="219"/>
        <v>0</v>
      </c>
      <c r="U2839" s="22">
        <v>21</v>
      </c>
      <c r="V2839" s="22">
        <f t="shared" si="220"/>
        <v>0</v>
      </c>
      <c r="W2839" s="22">
        <f t="shared" si="221"/>
        <v>0</v>
      </c>
      <c r="X2839" s="73"/>
      <c r="Y2839" s="72" t="s">
        <v>2930</v>
      </c>
      <c r="Z2839" s="72" t="s">
        <v>3267</v>
      </c>
      <c r="AA2839" s="143" t="s">
        <v>295</v>
      </c>
      <c r="AB2839" s="24" t="s">
        <v>294</v>
      </c>
    </row>
    <row r="2840" spans="6:28" s="71" customFormat="1" outlineLevel="4">
      <c r="F2840" s="17">
        <v>1292</v>
      </c>
      <c r="G2840" s="18" t="s">
        <v>2929</v>
      </c>
      <c r="H2840" s="72" t="s">
        <v>4600</v>
      </c>
      <c r="I2840" s="72"/>
      <c r="J2840" s="73" t="s">
        <v>1001</v>
      </c>
      <c r="K2840" s="18" t="s">
        <v>2909</v>
      </c>
      <c r="L2840" s="74">
        <v>95</v>
      </c>
      <c r="M2840" s="21">
        <v>0</v>
      </c>
      <c r="N2840" s="74">
        <f t="shared" si="216"/>
        <v>95</v>
      </c>
      <c r="O2840" s="145"/>
      <c r="P2840" s="22">
        <f t="shared" si="217"/>
        <v>0</v>
      </c>
      <c r="Q2840" s="75"/>
      <c r="R2840" s="76">
        <f t="shared" si="218"/>
        <v>0</v>
      </c>
      <c r="S2840" s="75"/>
      <c r="T2840" s="76">
        <f t="shared" si="219"/>
        <v>0</v>
      </c>
      <c r="U2840" s="22">
        <v>21</v>
      </c>
      <c r="V2840" s="22">
        <f t="shared" si="220"/>
        <v>0</v>
      </c>
      <c r="W2840" s="22">
        <f t="shared" si="221"/>
        <v>0</v>
      </c>
      <c r="X2840" s="73"/>
      <c r="Y2840" s="72" t="s">
        <v>2930</v>
      </c>
      <c r="Z2840" s="72" t="s">
        <v>3267</v>
      </c>
      <c r="AA2840" s="143" t="s">
        <v>295</v>
      </c>
      <c r="AB2840" s="24" t="s">
        <v>294</v>
      </c>
    </row>
    <row r="2841" spans="6:28" s="71" customFormat="1" outlineLevel="4">
      <c r="F2841" s="17">
        <v>1293</v>
      </c>
      <c r="G2841" s="18" t="s">
        <v>2929</v>
      </c>
      <c r="H2841" s="72" t="s">
        <v>4601</v>
      </c>
      <c r="I2841" s="72"/>
      <c r="J2841" s="73" t="s">
        <v>1002</v>
      </c>
      <c r="K2841" s="18" t="s">
        <v>2909</v>
      </c>
      <c r="L2841" s="74">
        <v>20</v>
      </c>
      <c r="M2841" s="21">
        <v>0</v>
      </c>
      <c r="N2841" s="74">
        <f t="shared" si="216"/>
        <v>20</v>
      </c>
      <c r="O2841" s="145"/>
      <c r="P2841" s="22">
        <f t="shared" si="217"/>
        <v>0</v>
      </c>
      <c r="Q2841" s="75"/>
      <c r="R2841" s="76">
        <f t="shared" si="218"/>
        <v>0</v>
      </c>
      <c r="S2841" s="75"/>
      <c r="T2841" s="76">
        <f t="shared" si="219"/>
        <v>0</v>
      </c>
      <c r="U2841" s="22">
        <v>21</v>
      </c>
      <c r="V2841" s="22">
        <f t="shared" si="220"/>
        <v>0</v>
      </c>
      <c r="W2841" s="22">
        <f t="shared" si="221"/>
        <v>0</v>
      </c>
      <c r="X2841" s="73"/>
      <c r="Y2841" s="72" t="s">
        <v>2930</v>
      </c>
      <c r="Z2841" s="72" t="s">
        <v>3267</v>
      </c>
      <c r="AA2841" s="143" t="s">
        <v>295</v>
      </c>
      <c r="AB2841" s="24" t="s">
        <v>294</v>
      </c>
    </row>
    <row r="2842" spans="6:28" s="71" customFormat="1" outlineLevel="4">
      <c r="F2842" s="17">
        <v>1294</v>
      </c>
      <c r="G2842" s="18" t="s">
        <v>2929</v>
      </c>
      <c r="H2842" s="72" t="s">
        <v>4602</v>
      </c>
      <c r="I2842" s="72"/>
      <c r="J2842" s="73" t="s">
        <v>1608</v>
      </c>
      <c r="K2842" s="18" t="s">
        <v>2901</v>
      </c>
      <c r="L2842" s="146"/>
      <c r="M2842" s="21">
        <v>0</v>
      </c>
      <c r="N2842" s="74">
        <f t="shared" si="216"/>
        <v>0</v>
      </c>
      <c r="O2842" s="145"/>
      <c r="P2842" s="22">
        <f t="shared" si="217"/>
        <v>0</v>
      </c>
      <c r="Q2842" s="75"/>
      <c r="R2842" s="76">
        <f t="shared" si="218"/>
        <v>0</v>
      </c>
      <c r="S2842" s="75"/>
      <c r="T2842" s="76">
        <f t="shared" si="219"/>
        <v>0</v>
      </c>
      <c r="U2842" s="22">
        <v>21</v>
      </c>
      <c r="V2842" s="22">
        <f t="shared" si="220"/>
        <v>0</v>
      </c>
      <c r="W2842" s="22">
        <f t="shared" si="221"/>
        <v>0</v>
      </c>
      <c r="X2842" s="73"/>
      <c r="Y2842" s="72" t="s">
        <v>2930</v>
      </c>
      <c r="Z2842" s="72" t="s">
        <v>3267</v>
      </c>
      <c r="AA2842" s="143" t="s">
        <v>295</v>
      </c>
      <c r="AB2842" s="24" t="s">
        <v>294</v>
      </c>
    </row>
    <row r="2843" spans="6:28" s="120" customFormat="1" ht="12.75" customHeight="1" outlineLevel="4">
      <c r="F2843" s="121"/>
      <c r="G2843" s="122"/>
      <c r="H2843" s="122"/>
      <c r="I2843" s="122"/>
      <c r="J2843" s="123"/>
      <c r="K2843" s="122"/>
      <c r="L2843" s="124"/>
      <c r="M2843" s="125"/>
      <c r="N2843" s="124"/>
      <c r="O2843" s="125"/>
      <c r="P2843" s="126"/>
      <c r="Q2843" s="127"/>
      <c r="R2843" s="125"/>
      <c r="S2843" s="125"/>
      <c r="T2843" s="125"/>
      <c r="U2843" s="128" t="s">
        <v>2908</v>
      </c>
      <c r="V2843" s="125"/>
      <c r="W2843" s="125"/>
      <c r="X2843" s="125"/>
      <c r="Y2843" s="122"/>
      <c r="Z2843" s="122"/>
      <c r="AB2843" s="24" t="s">
        <v>294</v>
      </c>
    </row>
    <row r="2844" spans="6:28" s="62" customFormat="1" ht="16.5" customHeight="1" outlineLevel="3">
      <c r="F2844" s="63"/>
      <c r="G2844" s="6"/>
      <c r="H2844" s="64"/>
      <c r="I2844" s="64"/>
      <c r="J2844" s="64" t="s">
        <v>2675</v>
      </c>
      <c r="K2844" s="6"/>
      <c r="L2844" s="65"/>
      <c r="M2844" s="66"/>
      <c r="N2844" s="65"/>
      <c r="O2844" s="66"/>
      <c r="P2844" s="67">
        <f>SUBTOTAL(9,P2845:P2866)</f>
        <v>0</v>
      </c>
      <c r="Q2844" s="68"/>
      <c r="R2844" s="69">
        <f>SUBTOTAL(9,R2845:R2866)</f>
        <v>0</v>
      </c>
      <c r="S2844" s="66"/>
      <c r="T2844" s="69">
        <f>SUBTOTAL(9,T2845:T2866)</f>
        <v>0</v>
      </c>
      <c r="U2844" s="118" t="s">
        <v>2908</v>
      </c>
      <c r="V2844" s="67">
        <f>SUBTOTAL(9,V2845:V2866)</f>
        <v>0</v>
      </c>
      <c r="W2844" s="67">
        <f>SUBTOTAL(9,W2845:W2866)</f>
        <v>0</v>
      </c>
      <c r="X2844" s="70"/>
      <c r="Y2844" s="26"/>
      <c r="Z2844" s="26"/>
      <c r="AB2844" s="24" t="s">
        <v>294</v>
      </c>
    </row>
    <row r="2845" spans="6:28" s="71" customFormat="1" outlineLevel="4">
      <c r="F2845" s="17">
        <v>1295</v>
      </c>
      <c r="G2845" s="18" t="s">
        <v>2929</v>
      </c>
      <c r="H2845" s="72" t="s">
        <v>4603</v>
      </c>
      <c r="I2845" s="72"/>
      <c r="J2845" s="73" t="s">
        <v>849</v>
      </c>
      <c r="K2845" s="18" t="s">
        <v>2934</v>
      </c>
      <c r="L2845" s="74">
        <v>2</v>
      </c>
      <c r="M2845" s="21">
        <v>0</v>
      </c>
      <c r="N2845" s="74">
        <f t="shared" ref="N2845:N2865" si="222">L2845*(1+M2845/100)</f>
        <v>2</v>
      </c>
      <c r="O2845" s="145"/>
      <c r="P2845" s="22">
        <f t="shared" ref="P2845:P2865" si="223">N2845*O2845</f>
        <v>0</v>
      </c>
      <c r="Q2845" s="75"/>
      <c r="R2845" s="76">
        <f t="shared" ref="R2845:R2865" si="224">N2845*Q2845</f>
        <v>0</v>
      </c>
      <c r="S2845" s="75"/>
      <c r="T2845" s="76">
        <f t="shared" ref="T2845:T2865" si="225">N2845*S2845</f>
        <v>0</v>
      </c>
      <c r="U2845" s="22">
        <v>21</v>
      </c>
      <c r="V2845" s="22">
        <f t="shared" ref="V2845:V2865" si="226">P2845*(U2845/100)</f>
        <v>0</v>
      </c>
      <c r="W2845" s="22">
        <f t="shared" ref="W2845:W2865" si="227">P2845+V2845</f>
        <v>0</v>
      </c>
      <c r="X2845" s="73"/>
      <c r="Y2845" s="72" t="s">
        <v>2930</v>
      </c>
      <c r="Z2845" s="72" t="s">
        <v>3267</v>
      </c>
      <c r="AA2845" s="143" t="s">
        <v>295</v>
      </c>
      <c r="AB2845" s="24" t="s">
        <v>294</v>
      </c>
    </row>
    <row r="2846" spans="6:28" s="71" customFormat="1" outlineLevel="4">
      <c r="F2846" s="17">
        <v>1296</v>
      </c>
      <c r="G2846" s="18" t="s">
        <v>2929</v>
      </c>
      <c r="H2846" s="72" t="s">
        <v>4604</v>
      </c>
      <c r="I2846" s="72"/>
      <c r="J2846" s="73" t="s">
        <v>1036</v>
      </c>
      <c r="K2846" s="18" t="s">
        <v>2934</v>
      </c>
      <c r="L2846" s="74">
        <v>5</v>
      </c>
      <c r="M2846" s="21">
        <v>0</v>
      </c>
      <c r="N2846" s="74">
        <f t="shared" si="222"/>
        <v>5</v>
      </c>
      <c r="O2846" s="145"/>
      <c r="P2846" s="22">
        <f t="shared" si="223"/>
        <v>0</v>
      </c>
      <c r="Q2846" s="75"/>
      <c r="R2846" s="76">
        <f t="shared" si="224"/>
        <v>0</v>
      </c>
      <c r="S2846" s="75"/>
      <c r="T2846" s="76">
        <f t="shared" si="225"/>
        <v>0</v>
      </c>
      <c r="U2846" s="22">
        <v>21</v>
      </c>
      <c r="V2846" s="22">
        <f t="shared" si="226"/>
        <v>0</v>
      </c>
      <c r="W2846" s="22">
        <f t="shared" si="227"/>
        <v>0</v>
      </c>
      <c r="X2846" s="73"/>
      <c r="Y2846" s="72" t="s">
        <v>2930</v>
      </c>
      <c r="Z2846" s="72" t="s">
        <v>3267</v>
      </c>
      <c r="AA2846" s="143" t="s">
        <v>295</v>
      </c>
      <c r="AB2846" s="24" t="s">
        <v>294</v>
      </c>
    </row>
    <row r="2847" spans="6:28" s="71" customFormat="1" outlineLevel="4">
      <c r="F2847" s="17">
        <v>1297</v>
      </c>
      <c r="G2847" s="18" t="s">
        <v>2929</v>
      </c>
      <c r="H2847" s="72" t="s">
        <v>4605</v>
      </c>
      <c r="I2847" s="72"/>
      <c r="J2847" s="73" t="s">
        <v>929</v>
      </c>
      <c r="K2847" s="18" t="s">
        <v>2934</v>
      </c>
      <c r="L2847" s="74">
        <v>4</v>
      </c>
      <c r="M2847" s="21">
        <v>0</v>
      </c>
      <c r="N2847" s="74">
        <f t="shared" si="222"/>
        <v>4</v>
      </c>
      <c r="O2847" s="145"/>
      <c r="P2847" s="22">
        <f t="shared" si="223"/>
        <v>0</v>
      </c>
      <c r="Q2847" s="75"/>
      <c r="R2847" s="76">
        <f t="shared" si="224"/>
        <v>0</v>
      </c>
      <c r="S2847" s="75"/>
      <c r="T2847" s="76">
        <f t="shared" si="225"/>
        <v>0</v>
      </c>
      <c r="U2847" s="22">
        <v>21</v>
      </c>
      <c r="V2847" s="22">
        <f t="shared" si="226"/>
        <v>0</v>
      </c>
      <c r="W2847" s="22">
        <f t="shared" si="227"/>
        <v>0</v>
      </c>
      <c r="X2847" s="73"/>
      <c r="Y2847" s="72" t="s">
        <v>2930</v>
      </c>
      <c r="Z2847" s="72" t="s">
        <v>3267</v>
      </c>
      <c r="AA2847" s="143" t="s">
        <v>295</v>
      </c>
      <c r="AB2847" s="24" t="s">
        <v>294</v>
      </c>
    </row>
    <row r="2848" spans="6:28" s="71" customFormat="1" outlineLevel="4">
      <c r="F2848" s="17">
        <v>1298</v>
      </c>
      <c r="G2848" s="18" t="s">
        <v>2929</v>
      </c>
      <c r="H2848" s="72" t="s">
        <v>4606</v>
      </c>
      <c r="I2848" s="72"/>
      <c r="J2848" s="73" t="s">
        <v>906</v>
      </c>
      <c r="K2848" s="18" t="s">
        <v>2934</v>
      </c>
      <c r="L2848" s="74">
        <v>1</v>
      </c>
      <c r="M2848" s="21">
        <v>0</v>
      </c>
      <c r="N2848" s="74">
        <f t="shared" si="222"/>
        <v>1</v>
      </c>
      <c r="O2848" s="145"/>
      <c r="P2848" s="22">
        <f t="shared" si="223"/>
        <v>0</v>
      </c>
      <c r="Q2848" s="75"/>
      <c r="R2848" s="76">
        <f t="shared" si="224"/>
        <v>0</v>
      </c>
      <c r="S2848" s="75"/>
      <c r="T2848" s="76">
        <f t="shared" si="225"/>
        <v>0</v>
      </c>
      <c r="U2848" s="22">
        <v>21</v>
      </c>
      <c r="V2848" s="22">
        <f t="shared" si="226"/>
        <v>0</v>
      </c>
      <c r="W2848" s="22">
        <f t="shared" si="227"/>
        <v>0</v>
      </c>
      <c r="X2848" s="73"/>
      <c r="Y2848" s="72" t="s">
        <v>2930</v>
      </c>
      <c r="Z2848" s="72" t="s">
        <v>3267</v>
      </c>
      <c r="AA2848" s="143" t="s">
        <v>295</v>
      </c>
      <c r="AB2848" s="24" t="s">
        <v>294</v>
      </c>
    </row>
    <row r="2849" spans="6:28" s="71" customFormat="1" outlineLevel="4">
      <c r="F2849" s="17">
        <v>1299</v>
      </c>
      <c r="G2849" s="18" t="s">
        <v>2929</v>
      </c>
      <c r="H2849" s="72" t="s">
        <v>4607</v>
      </c>
      <c r="I2849" s="72"/>
      <c r="J2849" s="73" t="s">
        <v>1858</v>
      </c>
      <c r="K2849" s="18" t="s">
        <v>2934</v>
      </c>
      <c r="L2849" s="74">
        <v>1</v>
      </c>
      <c r="M2849" s="21">
        <v>0</v>
      </c>
      <c r="N2849" s="74">
        <f t="shared" si="222"/>
        <v>1</v>
      </c>
      <c r="O2849" s="145"/>
      <c r="P2849" s="22">
        <f t="shared" si="223"/>
        <v>0</v>
      </c>
      <c r="Q2849" s="75"/>
      <c r="R2849" s="76">
        <f t="shared" si="224"/>
        <v>0</v>
      </c>
      <c r="S2849" s="75"/>
      <c r="T2849" s="76">
        <f t="shared" si="225"/>
        <v>0</v>
      </c>
      <c r="U2849" s="22">
        <v>21</v>
      </c>
      <c r="V2849" s="22">
        <f t="shared" si="226"/>
        <v>0</v>
      </c>
      <c r="W2849" s="22">
        <f t="shared" si="227"/>
        <v>0</v>
      </c>
      <c r="X2849" s="73"/>
      <c r="Y2849" s="72" t="s">
        <v>2930</v>
      </c>
      <c r="Z2849" s="72" t="s">
        <v>3267</v>
      </c>
      <c r="AA2849" s="143" t="s">
        <v>295</v>
      </c>
      <c r="AB2849" s="24" t="s">
        <v>294</v>
      </c>
    </row>
    <row r="2850" spans="6:28" s="71" customFormat="1" outlineLevel="4">
      <c r="F2850" s="17">
        <v>1300</v>
      </c>
      <c r="G2850" s="18" t="s">
        <v>2929</v>
      </c>
      <c r="H2850" s="72" t="s">
        <v>4608</v>
      </c>
      <c r="I2850" s="72"/>
      <c r="J2850" s="73" t="s">
        <v>810</v>
      </c>
      <c r="K2850" s="18" t="s">
        <v>2934</v>
      </c>
      <c r="L2850" s="74">
        <v>1</v>
      </c>
      <c r="M2850" s="21">
        <v>0</v>
      </c>
      <c r="N2850" s="74">
        <f t="shared" si="222"/>
        <v>1</v>
      </c>
      <c r="O2850" s="145"/>
      <c r="P2850" s="22">
        <f t="shared" si="223"/>
        <v>0</v>
      </c>
      <c r="Q2850" s="75"/>
      <c r="R2850" s="76">
        <f t="shared" si="224"/>
        <v>0</v>
      </c>
      <c r="S2850" s="75"/>
      <c r="T2850" s="76">
        <f t="shared" si="225"/>
        <v>0</v>
      </c>
      <c r="U2850" s="22">
        <v>21</v>
      </c>
      <c r="V2850" s="22">
        <f t="shared" si="226"/>
        <v>0</v>
      </c>
      <c r="W2850" s="22">
        <f t="shared" si="227"/>
        <v>0</v>
      </c>
      <c r="X2850" s="73"/>
      <c r="Y2850" s="72" t="s">
        <v>2930</v>
      </c>
      <c r="Z2850" s="72" t="s">
        <v>3267</v>
      </c>
      <c r="AA2850" s="143" t="s">
        <v>295</v>
      </c>
      <c r="AB2850" s="24" t="s">
        <v>294</v>
      </c>
    </row>
    <row r="2851" spans="6:28" s="71" customFormat="1" outlineLevel="4">
      <c r="F2851" s="17">
        <v>1301</v>
      </c>
      <c r="G2851" s="18" t="s">
        <v>2929</v>
      </c>
      <c r="H2851" s="72" t="s">
        <v>4609</v>
      </c>
      <c r="I2851" s="72"/>
      <c r="J2851" s="73" t="s">
        <v>1651</v>
      </c>
      <c r="K2851" s="18" t="s">
        <v>2934</v>
      </c>
      <c r="L2851" s="74">
        <v>1</v>
      </c>
      <c r="M2851" s="21">
        <v>0</v>
      </c>
      <c r="N2851" s="74">
        <f t="shared" si="222"/>
        <v>1</v>
      </c>
      <c r="O2851" s="145"/>
      <c r="P2851" s="22">
        <f t="shared" si="223"/>
        <v>0</v>
      </c>
      <c r="Q2851" s="75"/>
      <c r="R2851" s="76">
        <f t="shared" si="224"/>
        <v>0</v>
      </c>
      <c r="S2851" s="75"/>
      <c r="T2851" s="76">
        <f t="shared" si="225"/>
        <v>0</v>
      </c>
      <c r="U2851" s="22">
        <v>21</v>
      </c>
      <c r="V2851" s="22">
        <f t="shared" si="226"/>
        <v>0</v>
      </c>
      <c r="W2851" s="22">
        <f t="shared" si="227"/>
        <v>0</v>
      </c>
      <c r="X2851" s="73"/>
      <c r="Y2851" s="72" t="s">
        <v>2930</v>
      </c>
      <c r="Z2851" s="72" t="s">
        <v>3267</v>
      </c>
      <c r="AA2851" s="143" t="s">
        <v>295</v>
      </c>
      <c r="AB2851" s="24" t="s">
        <v>294</v>
      </c>
    </row>
    <row r="2852" spans="6:28" s="71" customFormat="1" outlineLevel="4">
      <c r="F2852" s="17">
        <v>1302</v>
      </c>
      <c r="G2852" s="18" t="s">
        <v>2929</v>
      </c>
      <c r="H2852" s="72" t="s">
        <v>4610</v>
      </c>
      <c r="I2852" s="72"/>
      <c r="J2852" s="73" t="s">
        <v>1055</v>
      </c>
      <c r="K2852" s="18" t="s">
        <v>2934</v>
      </c>
      <c r="L2852" s="74">
        <v>2</v>
      </c>
      <c r="M2852" s="21">
        <v>0</v>
      </c>
      <c r="N2852" s="74">
        <f t="shared" si="222"/>
        <v>2</v>
      </c>
      <c r="O2852" s="145"/>
      <c r="P2852" s="22">
        <f t="shared" si="223"/>
        <v>0</v>
      </c>
      <c r="Q2852" s="75"/>
      <c r="R2852" s="76">
        <f t="shared" si="224"/>
        <v>0</v>
      </c>
      <c r="S2852" s="75"/>
      <c r="T2852" s="76">
        <f t="shared" si="225"/>
        <v>0</v>
      </c>
      <c r="U2852" s="22">
        <v>21</v>
      </c>
      <c r="V2852" s="22">
        <f t="shared" si="226"/>
        <v>0</v>
      </c>
      <c r="W2852" s="22">
        <f t="shared" si="227"/>
        <v>0</v>
      </c>
      <c r="X2852" s="73"/>
      <c r="Y2852" s="72" t="s">
        <v>2930</v>
      </c>
      <c r="Z2852" s="72" t="s">
        <v>3267</v>
      </c>
      <c r="AA2852" s="143" t="s">
        <v>295</v>
      </c>
      <c r="AB2852" s="24" t="s">
        <v>294</v>
      </c>
    </row>
    <row r="2853" spans="6:28" s="71" customFormat="1" outlineLevel="4">
      <c r="F2853" s="17">
        <v>1303</v>
      </c>
      <c r="G2853" s="18" t="s">
        <v>2929</v>
      </c>
      <c r="H2853" s="72" t="s">
        <v>4611</v>
      </c>
      <c r="I2853" s="72"/>
      <c r="J2853" s="73" t="s">
        <v>920</v>
      </c>
      <c r="K2853" s="18" t="s">
        <v>2934</v>
      </c>
      <c r="L2853" s="74">
        <v>1</v>
      </c>
      <c r="M2853" s="21">
        <v>0</v>
      </c>
      <c r="N2853" s="74">
        <f t="shared" si="222"/>
        <v>1</v>
      </c>
      <c r="O2853" s="145"/>
      <c r="P2853" s="22">
        <f t="shared" si="223"/>
        <v>0</v>
      </c>
      <c r="Q2853" s="75"/>
      <c r="R2853" s="76">
        <f t="shared" si="224"/>
        <v>0</v>
      </c>
      <c r="S2853" s="75"/>
      <c r="T2853" s="76">
        <f t="shared" si="225"/>
        <v>0</v>
      </c>
      <c r="U2853" s="22">
        <v>21</v>
      </c>
      <c r="V2853" s="22">
        <f t="shared" si="226"/>
        <v>0</v>
      </c>
      <c r="W2853" s="22">
        <f t="shared" si="227"/>
        <v>0</v>
      </c>
      <c r="X2853" s="73"/>
      <c r="Y2853" s="72" t="s">
        <v>2930</v>
      </c>
      <c r="Z2853" s="72" t="s">
        <v>3267</v>
      </c>
      <c r="AA2853" s="143" t="s">
        <v>295</v>
      </c>
      <c r="AB2853" s="24" t="s">
        <v>294</v>
      </c>
    </row>
    <row r="2854" spans="6:28" s="71" customFormat="1" outlineLevel="4">
      <c r="F2854" s="17">
        <v>1304</v>
      </c>
      <c r="G2854" s="18" t="s">
        <v>2929</v>
      </c>
      <c r="H2854" s="72" t="s">
        <v>4612</v>
      </c>
      <c r="I2854" s="72"/>
      <c r="J2854" s="73" t="s">
        <v>1007</v>
      </c>
      <c r="K2854" s="18" t="s">
        <v>2934</v>
      </c>
      <c r="L2854" s="74">
        <v>2</v>
      </c>
      <c r="M2854" s="21">
        <v>0</v>
      </c>
      <c r="N2854" s="74">
        <f t="shared" si="222"/>
        <v>2</v>
      </c>
      <c r="O2854" s="145"/>
      <c r="P2854" s="22">
        <f t="shared" si="223"/>
        <v>0</v>
      </c>
      <c r="Q2854" s="75"/>
      <c r="R2854" s="76">
        <f t="shared" si="224"/>
        <v>0</v>
      </c>
      <c r="S2854" s="75"/>
      <c r="T2854" s="76">
        <f t="shared" si="225"/>
        <v>0</v>
      </c>
      <c r="U2854" s="22">
        <v>21</v>
      </c>
      <c r="V2854" s="22">
        <f t="shared" si="226"/>
        <v>0</v>
      </c>
      <c r="W2854" s="22">
        <f t="shared" si="227"/>
        <v>0</v>
      </c>
      <c r="X2854" s="73"/>
      <c r="Y2854" s="72" t="s">
        <v>2930</v>
      </c>
      <c r="Z2854" s="72" t="s">
        <v>3267</v>
      </c>
      <c r="AA2854" s="143" t="s">
        <v>295</v>
      </c>
      <c r="AB2854" s="24" t="s">
        <v>294</v>
      </c>
    </row>
    <row r="2855" spans="6:28" s="71" customFormat="1" outlineLevel="4">
      <c r="F2855" s="17">
        <v>1305</v>
      </c>
      <c r="G2855" s="18" t="s">
        <v>2929</v>
      </c>
      <c r="H2855" s="72" t="s">
        <v>4613</v>
      </c>
      <c r="I2855" s="72"/>
      <c r="J2855" s="73" t="s">
        <v>1025</v>
      </c>
      <c r="K2855" s="18" t="s">
        <v>2934</v>
      </c>
      <c r="L2855" s="74">
        <v>55</v>
      </c>
      <c r="M2855" s="21">
        <v>0</v>
      </c>
      <c r="N2855" s="74">
        <f t="shared" si="222"/>
        <v>55</v>
      </c>
      <c r="O2855" s="145"/>
      <c r="P2855" s="22">
        <f t="shared" si="223"/>
        <v>0</v>
      </c>
      <c r="Q2855" s="75"/>
      <c r="R2855" s="76">
        <f t="shared" si="224"/>
        <v>0</v>
      </c>
      <c r="S2855" s="75"/>
      <c r="T2855" s="76">
        <f t="shared" si="225"/>
        <v>0</v>
      </c>
      <c r="U2855" s="22">
        <v>21</v>
      </c>
      <c r="V2855" s="22">
        <f t="shared" si="226"/>
        <v>0</v>
      </c>
      <c r="W2855" s="22">
        <f t="shared" si="227"/>
        <v>0</v>
      </c>
      <c r="X2855" s="73"/>
      <c r="Y2855" s="72" t="s">
        <v>2930</v>
      </c>
      <c r="Z2855" s="72" t="s">
        <v>3267</v>
      </c>
      <c r="AA2855" s="143" t="s">
        <v>295</v>
      </c>
      <c r="AB2855" s="24" t="s">
        <v>294</v>
      </c>
    </row>
    <row r="2856" spans="6:28" s="71" customFormat="1" outlineLevel="4">
      <c r="F2856" s="17">
        <v>1306</v>
      </c>
      <c r="G2856" s="18" t="s">
        <v>2929</v>
      </c>
      <c r="H2856" s="72" t="s">
        <v>4614</v>
      </c>
      <c r="I2856" s="72"/>
      <c r="J2856" s="73" t="s">
        <v>1503</v>
      </c>
      <c r="K2856" s="18" t="s">
        <v>2934</v>
      </c>
      <c r="L2856" s="74">
        <v>5</v>
      </c>
      <c r="M2856" s="21">
        <v>0</v>
      </c>
      <c r="N2856" s="74">
        <f t="shared" si="222"/>
        <v>5</v>
      </c>
      <c r="O2856" s="145"/>
      <c r="P2856" s="22">
        <f t="shared" si="223"/>
        <v>0</v>
      </c>
      <c r="Q2856" s="75"/>
      <c r="R2856" s="76">
        <f t="shared" si="224"/>
        <v>0</v>
      </c>
      <c r="S2856" s="75"/>
      <c r="T2856" s="76">
        <f t="shared" si="225"/>
        <v>0</v>
      </c>
      <c r="U2856" s="22">
        <v>21</v>
      </c>
      <c r="V2856" s="22">
        <f t="shared" si="226"/>
        <v>0</v>
      </c>
      <c r="W2856" s="22">
        <f t="shared" si="227"/>
        <v>0</v>
      </c>
      <c r="X2856" s="73"/>
      <c r="Y2856" s="72" t="s">
        <v>2930</v>
      </c>
      <c r="Z2856" s="72" t="s">
        <v>3267</v>
      </c>
      <c r="AA2856" s="143" t="s">
        <v>295</v>
      </c>
      <c r="AB2856" s="24" t="s">
        <v>294</v>
      </c>
    </row>
    <row r="2857" spans="6:28" s="71" customFormat="1" outlineLevel="4">
      <c r="F2857" s="17">
        <v>1307</v>
      </c>
      <c r="G2857" s="18" t="s">
        <v>2929</v>
      </c>
      <c r="H2857" s="72" t="s">
        <v>4615</v>
      </c>
      <c r="I2857" s="72"/>
      <c r="J2857" s="73" t="s">
        <v>826</v>
      </c>
      <c r="K2857" s="18" t="s">
        <v>2934</v>
      </c>
      <c r="L2857" s="74">
        <v>55</v>
      </c>
      <c r="M2857" s="21">
        <v>0</v>
      </c>
      <c r="N2857" s="74">
        <f t="shared" si="222"/>
        <v>55</v>
      </c>
      <c r="O2857" s="145"/>
      <c r="P2857" s="22">
        <f t="shared" si="223"/>
        <v>0</v>
      </c>
      <c r="Q2857" s="75"/>
      <c r="R2857" s="76">
        <f t="shared" si="224"/>
        <v>0</v>
      </c>
      <c r="S2857" s="75"/>
      <c r="T2857" s="76">
        <f t="shared" si="225"/>
        <v>0</v>
      </c>
      <c r="U2857" s="22">
        <v>21</v>
      </c>
      <c r="V2857" s="22">
        <f t="shared" si="226"/>
        <v>0</v>
      </c>
      <c r="W2857" s="22">
        <f t="shared" si="227"/>
        <v>0</v>
      </c>
      <c r="X2857" s="73"/>
      <c r="Y2857" s="72" t="s">
        <v>2930</v>
      </c>
      <c r="Z2857" s="72" t="s">
        <v>3267</v>
      </c>
      <c r="AA2857" s="143" t="s">
        <v>295</v>
      </c>
      <c r="AB2857" s="24" t="s">
        <v>294</v>
      </c>
    </row>
    <row r="2858" spans="6:28" s="71" customFormat="1" outlineLevel="4">
      <c r="F2858" s="17">
        <v>1308</v>
      </c>
      <c r="G2858" s="18" t="s">
        <v>2929</v>
      </c>
      <c r="H2858" s="72" t="s">
        <v>4616</v>
      </c>
      <c r="I2858" s="72"/>
      <c r="J2858" s="73" t="s">
        <v>982</v>
      </c>
      <c r="K2858" s="18" t="s">
        <v>2934</v>
      </c>
      <c r="L2858" s="74">
        <v>1</v>
      </c>
      <c r="M2858" s="21">
        <v>0</v>
      </c>
      <c r="N2858" s="74">
        <f t="shared" si="222"/>
        <v>1</v>
      </c>
      <c r="O2858" s="145"/>
      <c r="P2858" s="22">
        <f t="shared" si="223"/>
        <v>0</v>
      </c>
      <c r="Q2858" s="75"/>
      <c r="R2858" s="76">
        <f t="shared" si="224"/>
        <v>0</v>
      </c>
      <c r="S2858" s="75"/>
      <c r="T2858" s="76">
        <f t="shared" si="225"/>
        <v>0</v>
      </c>
      <c r="U2858" s="22">
        <v>21</v>
      </c>
      <c r="V2858" s="22">
        <f t="shared" si="226"/>
        <v>0</v>
      </c>
      <c r="W2858" s="22">
        <f t="shared" si="227"/>
        <v>0</v>
      </c>
      <c r="X2858" s="73"/>
      <c r="Y2858" s="72" t="s">
        <v>2930</v>
      </c>
      <c r="Z2858" s="72" t="s">
        <v>3267</v>
      </c>
      <c r="AA2858" s="143" t="s">
        <v>295</v>
      </c>
      <c r="AB2858" s="24" t="s">
        <v>294</v>
      </c>
    </row>
    <row r="2859" spans="6:28" s="71" customFormat="1" outlineLevel="4">
      <c r="F2859" s="17">
        <v>1309</v>
      </c>
      <c r="G2859" s="18" t="s">
        <v>2929</v>
      </c>
      <c r="H2859" s="72" t="s">
        <v>4617</v>
      </c>
      <c r="I2859" s="72"/>
      <c r="J2859" s="73" t="s">
        <v>1855</v>
      </c>
      <c r="K2859" s="18" t="s">
        <v>2934</v>
      </c>
      <c r="L2859" s="74">
        <v>55</v>
      </c>
      <c r="M2859" s="21">
        <v>0</v>
      </c>
      <c r="N2859" s="74">
        <f t="shared" si="222"/>
        <v>55</v>
      </c>
      <c r="O2859" s="145"/>
      <c r="P2859" s="22">
        <f t="shared" si="223"/>
        <v>0</v>
      </c>
      <c r="Q2859" s="75"/>
      <c r="R2859" s="76">
        <f t="shared" si="224"/>
        <v>0</v>
      </c>
      <c r="S2859" s="75"/>
      <c r="T2859" s="76">
        <f t="shared" si="225"/>
        <v>0</v>
      </c>
      <c r="U2859" s="22">
        <v>21</v>
      </c>
      <c r="V2859" s="22">
        <f t="shared" si="226"/>
        <v>0</v>
      </c>
      <c r="W2859" s="22">
        <f t="shared" si="227"/>
        <v>0</v>
      </c>
      <c r="X2859" s="73"/>
      <c r="Y2859" s="72" t="s">
        <v>2930</v>
      </c>
      <c r="Z2859" s="72" t="s">
        <v>3267</v>
      </c>
      <c r="AA2859" s="143" t="s">
        <v>295</v>
      </c>
      <c r="AB2859" s="24" t="s">
        <v>294</v>
      </c>
    </row>
    <row r="2860" spans="6:28" s="71" customFormat="1" outlineLevel="4">
      <c r="F2860" s="17">
        <v>1310</v>
      </c>
      <c r="G2860" s="18" t="s">
        <v>2929</v>
      </c>
      <c r="H2860" s="72" t="s">
        <v>4618</v>
      </c>
      <c r="I2860" s="72"/>
      <c r="J2860" s="73" t="s">
        <v>1043</v>
      </c>
      <c r="K2860" s="18" t="s">
        <v>2934</v>
      </c>
      <c r="L2860" s="74">
        <v>1</v>
      </c>
      <c r="M2860" s="21">
        <v>0</v>
      </c>
      <c r="N2860" s="74">
        <f t="shared" si="222"/>
        <v>1</v>
      </c>
      <c r="O2860" s="145"/>
      <c r="P2860" s="22">
        <f t="shared" si="223"/>
        <v>0</v>
      </c>
      <c r="Q2860" s="75"/>
      <c r="R2860" s="76">
        <f t="shared" si="224"/>
        <v>0</v>
      </c>
      <c r="S2860" s="75"/>
      <c r="T2860" s="76">
        <f t="shared" si="225"/>
        <v>0</v>
      </c>
      <c r="U2860" s="22">
        <v>21</v>
      </c>
      <c r="V2860" s="22">
        <f t="shared" si="226"/>
        <v>0</v>
      </c>
      <c r="W2860" s="22">
        <f t="shared" si="227"/>
        <v>0</v>
      </c>
      <c r="X2860" s="73"/>
      <c r="Y2860" s="72" t="s">
        <v>2930</v>
      </c>
      <c r="Z2860" s="72" t="s">
        <v>3267</v>
      </c>
      <c r="AA2860" s="143" t="s">
        <v>295</v>
      </c>
      <c r="AB2860" s="24" t="s">
        <v>294</v>
      </c>
    </row>
    <row r="2861" spans="6:28" s="71" customFormat="1" outlineLevel="4">
      <c r="F2861" s="17">
        <v>1311</v>
      </c>
      <c r="G2861" s="18" t="s">
        <v>2929</v>
      </c>
      <c r="H2861" s="72" t="s">
        <v>4619</v>
      </c>
      <c r="I2861" s="72"/>
      <c r="J2861" s="73" t="s">
        <v>1844</v>
      </c>
      <c r="K2861" s="18" t="s">
        <v>2934</v>
      </c>
      <c r="L2861" s="74">
        <v>43</v>
      </c>
      <c r="M2861" s="21">
        <v>0</v>
      </c>
      <c r="N2861" s="74">
        <f t="shared" si="222"/>
        <v>43</v>
      </c>
      <c r="O2861" s="145"/>
      <c r="P2861" s="22">
        <f t="shared" si="223"/>
        <v>0</v>
      </c>
      <c r="Q2861" s="75"/>
      <c r="R2861" s="76">
        <f t="shared" si="224"/>
        <v>0</v>
      </c>
      <c r="S2861" s="75"/>
      <c r="T2861" s="76">
        <f t="shared" si="225"/>
        <v>0</v>
      </c>
      <c r="U2861" s="22">
        <v>21</v>
      </c>
      <c r="V2861" s="22">
        <f t="shared" si="226"/>
        <v>0</v>
      </c>
      <c r="W2861" s="22">
        <f t="shared" si="227"/>
        <v>0</v>
      </c>
      <c r="X2861" s="73"/>
      <c r="Y2861" s="72" t="s">
        <v>2930</v>
      </c>
      <c r="Z2861" s="72" t="s">
        <v>3267</v>
      </c>
      <c r="AA2861" s="143" t="s">
        <v>295</v>
      </c>
      <c r="AB2861" s="24" t="s">
        <v>294</v>
      </c>
    </row>
    <row r="2862" spans="6:28" s="71" customFormat="1" outlineLevel="4">
      <c r="F2862" s="17">
        <v>1312</v>
      </c>
      <c r="G2862" s="18" t="s">
        <v>2929</v>
      </c>
      <c r="H2862" s="72" t="s">
        <v>4620</v>
      </c>
      <c r="I2862" s="72"/>
      <c r="J2862" s="73" t="s">
        <v>1024</v>
      </c>
      <c r="K2862" s="18" t="s">
        <v>2934</v>
      </c>
      <c r="L2862" s="74">
        <v>13</v>
      </c>
      <c r="M2862" s="21">
        <v>0</v>
      </c>
      <c r="N2862" s="74">
        <f t="shared" si="222"/>
        <v>13</v>
      </c>
      <c r="O2862" s="145"/>
      <c r="P2862" s="22">
        <f t="shared" si="223"/>
        <v>0</v>
      </c>
      <c r="Q2862" s="75"/>
      <c r="R2862" s="76">
        <f t="shared" si="224"/>
        <v>0</v>
      </c>
      <c r="S2862" s="75"/>
      <c r="T2862" s="76">
        <f t="shared" si="225"/>
        <v>0</v>
      </c>
      <c r="U2862" s="22">
        <v>21</v>
      </c>
      <c r="V2862" s="22">
        <f t="shared" si="226"/>
        <v>0</v>
      </c>
      <c r="W2862" s="22">
        <f t="shared" si="227"/>
        <v>0</v>
      </c>
      <c r="X2862" s="73"/>
      <c r="Y2862" s="72" t="s">
        <v>2930</v>
      </c>
      <c r="Z2862" s="72" t="s">
        <v>3267</v>
      </c>
      <c r="AA2862" s="143" t="s">
        <v>295</v>
      </c>
      <c r="AB2862" s="24" t="s">
        <v>294</v>
      </c>
    </row>
    <row r="2863" spans="6:28" s="71" customFormat="1" outlineLevel="4">
      <c r="F2863" s="17">
        <v>1313</v>
      </c>
      <c r="G2863" s="18" t="s">
        <v>2929</v>
      </c>
      <c r="H2863" s="72" t="s">
        <v>4621</v>
      </c>
      <c r="I2863" s="72"/>
      <c r="J2863" s="73" t="s">
        <v>1595</v>
      </c>
      <c r="K2863" s="18" t="s">
        <v>2934</v>
      </c>
      <c r="L2863" s="74">
        <v>13</v>
      </c>
      <c r="M2863" s="21">
        <v>0</v>
      </c>
      <c r="N2863" s="74">
        <f t="shared" si="222"/>
        <v>13</v>
      </c>
      <c r="O2863" s="145"/>
      <c r="P2863" s="22">
        <f t="shared" si="223"/>
        <v>0</v>
      </c>
      <c r="Q2863" s="75"/>
      <c r="R2863" s="76">
        <f t="shared" si="224"/>
        <v>0</v>
      </c>
      <c r="S2863" s="75"/>
      <c r="T2863" s="76">
        <f t="shared" si="225"/>
        <v>0</v>
      </c>
      <c r="U2863" s="22">
        <v>21</v>
      </c>
      <c r="V2863" s="22">
        <f t="shared" si="226"/>
        <v>0</v>
      </c>
      <c r="W2863" s="22">
        <f t="shared" si="227"/>
        <v>0</v>
      </c>
      <c r="X2863" s="73"/>
      <c r="Y2863" s="72" t="s">
        <v>2930</v>
      </c>
      <c r="Z2863" s="72" t="s">
        <v>3267</v>
      </c>
      <c r="AA2863" s="143" t="s">
        <v>295</v>
      </c>
      <c r="AB2863" s="24" t="s">
        <v>294</v>
      </c>
    </row>
    <row r="2864" spans="6:28" s="71" customFormat="1" outlineLevel="4">
      <c r="F2864" s="17">
        <v>1314</v>
      </c>
      <c r="G2864" s="18" t="s">
        <v>2929</v>
      </c>
      <c r="H2864" s="72" t="s">
        <v>4622</v>
      </c>
      <c r="I2864" s="72"/>
      <c r="J2864" s="73" t="s">
        <v>1821</v>
      </c>
      <c r="K2864" s="18" t="s">
        <v>2934</v>
      </c>
      <c r="L2864" s="74">
        <v>13</v>
      </c>
      <c r="M2864" s="21">
        <v>0</v>
      </c>
      <c r="N2864" s="74">
        <f t="shared" si="222"/>
        <v>13</v>
      </c>
      <c r="O2864" s="145"/>
      <c r="P2864" s="22">
        <f t="shared" si="223"/>
        <v>0</v>
      </c>
      <c r="Q2864" s="75"/>
      <c r="R2864" s="76">
        <f t="shared" si="224"/>
        <v>0</v>
      </c>
      <c r="S2864" s="75"/>
      <c r="T2864" s="76">
        <f t="shared" si="225"/>
        <v>0</v>
      </c>
      <c r="U2864" s="22">
        <v>21</v>
      </c>
      <c r="V2864" s="22">
        <f t="shared" si="226"/>
        <v>0</v>
      </c>
      <c r="W2864" s="22">
        <f t="shared" si="227"/>
        <v>0</v>
      </c>
      <c r="X2864" s="73"/>
      <c r="Y2864" s="72" t="s">
        <v>2930</v>
      </c>
      <c r="Z2864" s="72" t="s">
        <v>3267</v>
      </c>
      <c r="AA2864" s="143" t="s">
        <v>295</v>
      </c>
      <c r="AB2864" s="24" t="s">
        <v>294</v>
      </c>
    </row>
    <row r="2865" spans="6:28" s="71" customFormat="1" outlineLevel="4">
      <c r="F2865" s="17">
        <v>1315</v>
      </c>
      <c r="G2865" s="18" t="s">
        <v>2929</v>
      </c>
      <c r="H2865" s="72" t="s">
        <v>4623</v>
      </c>
      <c r="I2865" s="72"/>
      <c r="J2865" s="73" t="s">
        <v>1518</v>
      </c>
      <c r="K2865" s="18" t="s">
        <v>2901</v>
      </c>
      <c r="L2865" s="146"/>
      <c r="M2865" s="21">
        <v>0</v>
      </c>
      <c r="N2865" s="74">
        <f t="shared" si="222"/>
        <v>0</v>
      </c>
      <c r="O2865" s="145"/>
      <c r="P2865" s="22">
        <f t="shared" si="223"/>
        <v>0</v>
      </c>
      <c r="Q2865" s="75"/>
      <c r="R2865" s="76">
        <f t="shared" si="224"/>
        <v>0</v>
      </c>
      <c r="S2865" s="75"/>
      <c r="T2865" s="76">
        <f t="shared" si="225"/>
        <v>0</v>
      </c>
      <c r="U2865" s="22">
        <v>21</v>
      </c>
      <c r="V2865" s="22">
        <f t="shared" si="226"/>
        <v>0</v>
      </c>
      <c r="W2865" s="22">
        <f t="shared" si="227"/>
        <v>0</v>
      </c>
      <c r="X2865" s="73"/>
      <c r="Y2865" s="72" t="s">
        <v>2930</v>
      </c>
      <c r="Z2865" s="72" t="s">
        <v>3267</v>
      </c>
      <c r="AA2865" s="143" t="s">
        <v>295</v>
      </c>
      <c r="AB2865" s="24" t="s">
        <v>294</v>
      </c>
    </row>
    <row r="2866" spans="6:28" s="120" customFormat="1" ht="12.75" customHeight="1" outlineLevel="4">
      <c r="F2866" s="121"/>
      <c r="G2866" s="122"/>
      <c r="H2866" s="122"/>
      <c r="I2866" s="122"/>
      <c r="J2866" s="123"/>
      <c r="K2866" s="122"/>
      <c r="L2866" s="124"/>
      <c r="M2866" s="125"/>
      <c r="N2866" s="124"/>
      <c r="O2866" s="125"/>
      <c r="P2866" s="126"/>
      <c r="Q2866" s="127"/>
      <c r="R2866" s="125"/>
      <c r="S2866" s="125"/>
      <c r="T2866" s="125"/>
      <c r="U2866" s="128" t="s">
        <v>2908</v>
      </c>
      <c r="V2866" s="125"/>
      <c r="W2866" s="125"/>
      <c r="X2866" s="125"/>
      <c r="Y2866" s="122"/>
      <c r="Z2866" s="122"/>
      <c r="AB2866" s="24" t="s">
        <v>294</v>
      </c>
    </row>
    <row r="2867" spans="6:28" s="62" customFormat="1" ht="16.5" customHeight="1" outlineLevel="3">
      <c r="F2867" s="63"/>
      <c r="G2867" s="6"/>
      <c r="H2867" s="64"/>
      <c r="I2867" s="64"/>
      <c r="J2867" s="64" t="s">
        <v>2335</v>
      </c>
      <c r="K2867" s="6"/>
      <c r="L2867" s="65"/>
      <c r="M2867" s="66"/>
      <c r="N2867" s="65"/>
      <c r="O2867" s="66"/>
      <c r="P2867" s="67">
        <f>SUBTOTAL(9,P2868:P2903)</f>
        <v>0</v>
      </c>
      <c r="Q2867" s="68"/>
      <c r="R2867" s="69">
        <f>SUBTOTAL(9,R2868:R2903)</f>
        <v>0</v>
      </c>
      <c r="S2867" s="66"/>
      <c r="T2867" s="69">
        <f>SUBTOTAL(9,T2868:T2903)</f>
        <v>0</v>
      </c>
      <c r="U2867" s="118" t="s">
        <v>2908</v>
      </c>
      <c r="V2867" s="67">
        <f>SUBTOTAL(9,V2868:V2903)</f>
        <v>0</v>
      </c>
      <c r="W2867" s="67">
        <f>SUBTOTAL(9,W2868:W2903)</f>
        <v>0</v>
      </c>
      <c r="X2867" s="70"/>
      <c r="Y2867" s="26"/>
      <c r="Z2867" s="26"/>
      <c r="AB2867" s="24" t="s">
        <v>294</v>
      </c>
    </row>
    <row r="2868" spans="6:28" s="71" customFormat="1" outlineLevel="4">
      <c r="F2868" s="17">
        <v>1316</v>
      </c>
      <c r="G2868" s="18" t="s">
        <v>2929</v>
      </c>
      <c r="H2868" s="72" t="s">
        <v>4624</v>
      </c>
      <c r="I2868" s="72"/>
      <c r="J2868" s="73" t="s">
        <v>971</v>
      </c>
      <c r="K2868" s="18" t="s">
        <v>2935</v>
      </c>
      <c r="L2868" s="74">
        <v>2.7</v>
      </c>
      <c r="M2868" s="21">
        <v>0</v>
      </c>
      <c r="N2868" s="74">
        <f t="shared" ref="N2868:N2902" si="228">L2868*(1+M2868/100)</f>
        <v>2.7</v>
      </c>
      <c r="O2868" s="145"/>
      <c r="P2868" s="22">
        <f t="shared" ref="P2868:P2902" si="229">N2868*O2868</f>
        <v>0</v>
      </c>
      <c r="Q2868" s="75"/>
      <c r="R2868" s="76">
        <f t="shared" ref="R2868:R2902" si="230">N2868*Q2868</f>
        <v>0</v>
      </c>
      <c r="S2868" s="75"/>
      <c r="T2868" s="76">
        <f t="shared" ref="T2868:T2902" si="231">N2868*S2868</f>
        <v>0</v>
      </c>
      <c r="U2868" s="22">
        <v>21</v>
      </c>
      <c r="V2868" s="22">
        <f t="shared" ref="V2868:V2902" si="232">P2868*(U2868/100)</f>
        <v>0</v>
      </c>
      <c r="W2868" s="22">
        <f t="shared" ref="W2868:W2902" si="233">P2868+V2868</f>
        <v>0</v>
      </c>
      <c r="X2868" s="73"/>
      <c r="Y2868" s="72" t="s">
        <v>2930</v>
      </c>
      <c r="Z2868" s="72" t="s">
        <v>3267</v>
      </c>
      <c r="AA2868" s="143" t="s">
        <v>295</v>
      </c>
      <c r="AB2868" s="24" t="s">
        <v>294</v>
      </c>
    </row>
    <row r="2869" spans="6:28" s="71" customFormat="1" outlineLevel="4">
      <c r="F2869" s="17">
        <v>1317</v>
      </c>
      <c r="G2869" s="18" t="s">
        <v>2929</v>
      </c>
      <c r="H2869" s="72" t="s">
        <v>4625</v>
      </c>
      <c r="I2869" s="72"/>
      <c r="J2869" s="73" t="s">
        <v>973</v>
      </c>
      <c r="K2869" s="18" t="s">
        <v>2935</v>
      </c>
      <c r="L2869" s="74">
        <v>5.76</v>
      </c>
      <c r="M2869" s="21">
        <v>0</v>
      </c>
      <c r="N2869" s="74">
        <f t="shared" si="228"/>
        <v>5.76</v>
      </c>
      <c r="O2869" s="145"/>
      <c r="P2869" s="22">
        <f t="shared" si="229"/>
        <v>0</v>
      </c>
      <c r="Q2869" s="75"/>
      <c r="R2869" s="76">
        <f t="shared" si="230"/>
        <v>0</v>
      </c>
      <c r="S2869" s="75"/>
      <c r="T2869" s="76">
        <f t="shared" si="231"/>
        <v>0</v>
      </c>
      <c r="U2869" s="22">
        <v>21</v>
      </c>
      <c r="V2869" s="22">
        <f t="shared" si="232"/>
        <v>0</v>
      </c>
      <c r="W2869" s="22">
        <f t="shared" si="233"/>
        <v>0</v>
      </c>
      <c r="X2869" s="73"/>
      <c r="Y2869" s="72" t="s">
        <v>2930</v>
      </c>
      <c r="Z2869" s="72" t="s">
        <v>3267</v>
      </c>
      <c r="AA2869" s="143" t="s">
        <v>295</v>
      </c>
      <c r="AB2869" s="24" t="s">
        <v>294</v>
      </c>
    </row>
    <row r="2870" spans="6:28" s="71" customFormat="1" outlineLevel="4">
      <c r="F2870" s="17">
        <v>1318</v>
      </c>
      <c r="G2870" s="18" t="s">
        <v>2929</v>
      </c>
      <c r="H2870" s="72" t="s">
        <v>4626</v>
      </c>
      <c r="I2870" s="72"/>
      <c r="J2870" s="73" t="s">
        <v>974</v>
      </c>
      <c r="K2870" s="18" t="s">
        <v>2935</v>
      </c>
      <c r="L2870" s="74">
        <v>21.42</v>
      </c>
      <c r="M2870" s="21">
        <v>0</v>
      </c>
      <c r="N2870" s="74">
        <f t="shared" si="228"/>
        <v>21.42</v>
      </c>
      <c r="O2870" s="145"/>
      <c r="P2870" s="22">
        <f t="shared" si="229"/>
        <v>0</v>
      </c>
      <c r="Q2870" s="75"/>
      <c r="R2870" s="76">
        <f t="shared" si="230"/>
        <v>0</v>
      </c>
      <c r="S2870" s="75"/>
      <c r="T2870" s="76">
        <f t="shared" si="231"/>
        <v>0</v>
      </c>
      <c r="U2870" s="22">
        <v>21</v>
      </c>
      <c r="V2870" s="22">
        <f t="shared" si="232"/>
        <v>0</v>
      </c>
      <c r="W2870" s="22">
        <f t="shared" si="233"/>
        <v>0</v>
      </c>
      <c r="X2870" s="73"/>
      <c r="Y2870" s="72" t="s">
        <v>2930</v>
      </c>
      <c r="Z2870" s="72" t="s">
        <v>3267</v>
      </c>
      <c r="AA2870" s="143" t="s">
        <v>295</v>
      </c>
      <c r="AB2870" s="24" t="s">
        <v>294</v>
      </c>
    </row>
    <row r="2871" spans="6:28" s="71" customFormat="1" outlineLevel="4">
      <c r="F2871" s="17">
        <v>1319</v>
      </c>
      <c r="G2871" s="18" t="s">
        <v>2929</v>
      </c>
      <c r="H2871" s="72" t="s">
        <v>4627</v>
      </c>
      <c r="I2871" s="72"/>
      <c r="J2871" s="73" t="s">
        <v>976</v>
      </c>
      <c r="K2871" s="18" t="s">
        <v>2935</v>
      </c>
      <c r="L2871" s="74">
        <v>16.2</v>
      </c>
      <c r="M2871" s="21">
        <v>0</v>
      </c>
      <c r="N2871" s="74">
        <f t="shared" si="228"/>
        <v>16.2</v>
      </c>
      <c r="O2871" s="145"/>
      <c r="P2871" s="22">
        <f t="shared" si="229"/>
        <v>0</v>
      </c>
      <c r="Q2871" s="75"/>
      <c r="R2871" s="76">
        <f t="shared" si="230"/>
        <v>0</v>
      </c>
      <c r="S2871" s="75"/>
      <c r="T2871" s="76">
        <f t="shared" si="231"/>
        <v>0</v>
      </c>
      <c r="U2871" s="22">
        <v>21</v>
      </c>
      <c r="V2871" s="22">
        <f t="shared" si="232"/>
        <v>0</v>
      </c>
      <c r="W2871" s="22">
        <f t="shared" si="233"/>
        <v>0</v>
      </c>
      <c r="X2871" s="73"/>
      <c r="Y2871" s="72" t="s">
        <v>2930</v>
      </c>
      <c r="Z2871" s="72" t="s">
        <v>3267</v>
      </c>
      <c r="AA2871" s="143" t="s">
        <v>295</v>
      </c>
      <c r="AB2871" s="24" t="s">
        <v>294</v>
      </c>
    </row>
    <row r="2872" spans="6:28" s="71" customFormat="1" outlineLevel="4">
      <c r="F2872" s="17">
        <v>1320</v>
      </c>
      <c r="G2872" s="18" t="s">
        <v>2929</v>
      </c>
      <c r="H2872" s="72" t="s">
        <v>4628</v>
      </c>
      <c r="I2872" s="72"/>
      <c r="J2872" s="73" t="s">
        <v>972</v>
      </c>
      <c r="K2872" s="18" t="s">
        <v>2935</v>
      </c>
      <c r="L2872" s="74">
        <v>7.65</v>
      </c>
      <c r="M2872" s="21">
        <v>0</v>
      </c>
      <c r="N2872" s="74">
        <f t="shared" si="228"/>
        <v>7.65</v>
      </c>
      <c r="O2872" s="145"/>
      <c r="P2872" s="22">
        <f t="shared" si="229"/>
        <v>0</v>
      </c>
      <c r="Q2872" s="75"/>
      <c r="R2872" s="76">
        <f t="shared" si="230"/>
        <v>0</v>
      </c>
      <c r="S2872" s="75"/>
      <c r="T2872" s="76">
        <f t="shared" si="231"/>
        <v>0</v>
      </c>
      <c r="U2872" s="22">
        <v>21</v>
      </c>
      <c r="V2872" s="22">
        <f t="shared" si="232"/>
        <v>0</v>
      </c>
      <c r="W2872" s="22">
        <f t="shared" si="233"/>
        <v>0</v>
      </c>
      <c r="X2872" s="73"/>
      <c r="Y2872" s="72" t="s">
        <v>2930</v>
      </c>
      <c r="Z2872" s="72" t="s">
        <v>3267</v>
      </c>
      <c r="AA2872" s="143" t="s">
        <v>295</v>
      </c>
      <c r="AB2872" s="24" t="s">
        <v>294</v>
      </c>
    </row>
    <row r="2873" spans="6:28" s="71" customFormat="1" outlineLevel="4">
      <c r="F2873" s="17">
        <v>1321</v>
      </c>
      <c r="G2873" s="18" t="s">
        <v>2929</v>
      </c>
      <c r="H2873" s="72" t="s">
        <v>4629</v>
      </c>
      <c r="I2873" s="72"/>
      <c r="J2873" s="73" t="s">
        <v>949</v>
      </c>
      <c r="K2873" s="18" t="s">
        <v>2935</v>
      </c>
      <c r="L2873" s="74">
        <v>4.08</v>
      </c>
      <c r="M2873" s="21">
        <v>0</v>
      </c>
      <c r="N2873" s="74">
        <f t="shared" si="228"/>
        <v>4.08</v>
      </c>
      <c r="O2873" s="145"/>
      <c r="P2873" s="22">
        <f t="shared" si="229"/>
        <v>0</v>
      </c>
      <c r="Q2873" s="75"/>
      <c r="R2873" s="76">
        <f t="shared" si="230"/>
        <v>0</v>
      </c>
      <c r="S2873" s="75"/>
      <c r="T2873" s="76">
        <f t="shared" si="231"/>
        <v>0</v>
      </c>
      <c r="U2873" s="22">
        <v>21</v>
      </c>
      <c r="V2873" s="22">
        <f t="shared" si="232"/>
        <v>0</v>
      </c>
      <c r="W2873" s="22">
        <f t="shared" si="233"/>
        <v>0</v>
      </c>
      <c r="X2873" s="73"/>
      <c r="Y2873" s="72" t="s">
        <v>2930</v>
      </c>
      <c r="Z2873" s="72" t="s">
        <v>3267</v>
      </c>
      <c r="AA2873" s="143" t="s">
        <v>295</v>
      </c>
      <c r="AB2873" s="24" t="s">
        <v>294</v>
      </c>
    </row>
    <row r="2874" spans="6:28" s="71" customFormat="1" outlineLevel="4">
      <c r="F2874" s="17">
        <v>1322</v>
      </c>
      <c r="G2874" s="18" t="s">
        <v>2929</v>
      </c>
      <c r="H2874" s="72" t="s">
        <v>4630</v>
      </c>
      <c r="I2874" s="72"/>
      <c r="J2874" s="73" t="s">
        <v>975</v>
      </c>
      <c r="K2874" s="18" t="s">
        <v>2935</v>
      </c>
      <c r="L2874" s="74">
        <v>21.675000000000001</v>
      </c>
      <c r="M2874" s="21">
        <v>0</v>
      </c>
      <c r="N2874" s="74">
        <f t="shared" si="228"/>
        <v>21.675000000000001</v>
      </c>
      <c r="O2874" s="145"/>
      <c r="P2874" s="22">
        <f t="shared" si="229"/>
        <v>0</v>
      </c>
      <c r="Q2874" s="75"/>
      <c r="R2874" s="76">
        <f t="shared" si="230"/>
        <v>0</v>
      </c>
      <c r="S2874" s="75"/>
      <c r="T2874" s="76">
        <f t="shared" si="231"/>
        <v>0</v>
      </c>
      <c r="U2874" s="22">
        <v>21</v>
      </c>
      <c r="V2874" s="22">
        <f t="shared" si="232"/>
        <v>0</v>
      </c>
      <c r="W2874" s="22">
        <f t="shared" si="233"/>
        <v>0</v>
      </c>
      <c r="X2874" s="73"/>
      <c r="Y2874" s="72" t="s">
        <v>2930</v>
      </c>
      <c r="Z2874" s="72" t="s">
        <v>3267</v>
      </c>
      <c r="AA2874" s="143" t="s">
        <v>295</v>
      </c>
      <c r="AB2874" s="24" t="s">
        <v>294</v>
      </c>
    </row>
    <row r="2875" spans="6:28" s="71" customFormat="1" outlineLevel="4">
      <c r="F2875" s="17">
        <v>1323</v>
      </c>
      <c r="G2875" s="18" t="s">
        <v>2929</v>
      </c>
      <c r="H2875" s="72" t="s">
        <v>4631</v>
      </c>
      <c r="I2875" s="72"/>
      <c r="J2875" s="73" t="s">
        <v>977</v>
      </c>
      <c r="K2875" s="18" t="s">
        <v>2935</v>
      </c>
      <c r="L2875" s="74">
        <v>13.77</v>
      </c>
      <c r="M2875" s="21">
        <v>0</v>
      </c>
      <c r="N2875" s="74">
        <f t="shared" si="228"/>
        <v>13.77</v>
      </c>
      <c r="O2875" s="145"/>
      <c r="P2875" s="22">
        <f t="shared" si="229"/>
        <v>0</v>
      </c>
      <c r="Q2875" s="75"/>
      <c r="R2875" s="76">
        <f t="shared" si="230"/>
        <v>0</v>
      </c>
      <c r="S2875" s="75"/>
      <c r="T2875" s="76">
        <f t="shared" si="231"/>
        <v>0</v>
      </c>
      <c r="U2875" s="22">
        <v>21</v>
      </c>
      <c r="V2875" s="22">
        <f t="shared" si="232"/>
        <v>0</v>
      </c>
      <c r="W2875" s="22">
        <f t="shared" si="233"/>
        <v>0</v>
      </c>
      <c r="X2875" s="73"/>
      <c r="Y2875" s="72" t="s">
        <v>2930</v>
      </c>
      <c r="Z2875" s="72" t="s">
        <v>3267</v>
      </c>
      <c r="AA2875" s="143" t="s">
        <v>295</v>
      </c>
      <c r="AB2875" s="24" t="s">
        <v>294</v>
      </c>
    </row>
    <row r="2876" spans="6:28" s="71" customFormat="1" outlineLevel="4">
      <c r="F2876" s="17">
        <v>1324</v>
      </c>
      <c r="G2876" s="18" t="s">
        <v>2929</v>
      </c>
      <c r="H2876" s="72" t="s">
        <v>4632</v>
      </c>
      <c r="I2876" s="72"/>
      <c r="J2876" s="73" t="s">
        <v>978</v>
      </c>
      <c r="K2876" s="18" t="s">
        <v>2935</v>
      </c>
      <c r="L2876" s="74">
        <v>5.0999999999999996</v>
      </c>
      <c r="M2876" s="21">
        <v>0</v>
      </c>
      <c r="N2876" s="74">
        <f t="shared" si="228"/>
        <v>5.0999999999999996</v>
      </c>
      <c r="O2876" s="145"/>
      <c r="P2876" s="22">
        <f t="shared" si="229"/>
        <v>0</v>
      </c>
      <c r="Q2876" s="75"/>
      <c r="R2876" s="76">
        <f t="shared" si="230"/>
        <v>0</v>
      </c>
      <c r="S2876" s="75"/>
      <c r="T2876" s="76">
        <f t="shared" si="231"/>
        <v>0</v>
      </c>
      <c r="U2876" s="22">
        <v>21</v>
      </c>
      <c r="V2876" s="22">
        <f t="shared" si="232"/>
        <v>0</v>
      </c>
      <c r="W2876" s="22">
        <f t="shared" si="233"/>
        <v>0</v>
      </c>
      <c r="X2876" s="73"/>
      <c r="Y2876" s="72" t="s">
        <v>2930</v>
      </c>
      <c r="Z2876" s="72" t="s">
        <v>3267</v>
      </c>
      <c r="AA2876" s="143" t="s">
        <v>295</v>
      </c>
      <c r="AB2876" s="24" t="s">
        <v>294</v>
      </c>
    </row>
    <row r="2877" spans="6:28" s="71" customFormat="1" outlineLevel="4">
      <c r="F2877" s="17">
        <v>1325</v>
      </c>
      <c r="G2877" s="18" t="s">
        <v>2929</v>
      </c>
      <c r="H2877" s="72" t="s">
        <v>4633</v>
      </c>
      <c r="I2877" s="72"/>
      <c r="J2877" s="73" t="s">
        <v>970</v>
      </c>
      <c r="K2877" s="18" t="s">
        <v>2935</v>
      </c>
      <c r="L2877" s="74">
        <v>4.4000000000000004</v>
      </c>
      <c r="M2877" s="21">
        <v>0</v>
      </c>
      <c r="N2877" s="74">
        <f t="shared" si="228"/>
        <v>4.4000000000000004</v>
      </c>
      <c r="O2877" s="145"/>
      <c r="P2877" s="22">
        <f t="shared" si="229"/>
        <v>0</v>
      </c>
      <c r="Q2877" s="75"/>
      <c r="R2877" s="76">
        <f t="shared" si="230"/>
        <v>0</v>
      </c>
      <c r="S2877" s="75"/>
      <c r="T2877" s="76">
        <f t="shared" si="231"/>
        <v>0</v>
      </c>
      <c r="U2877" s="22">
        <v>21</v>
      </c>
      <c r="V2877" s="22">
        <f t="shared" si="232"/>
        <v>0</v>
      </c>
      <c r="W2877" s="22">
        <f t="shared" si="233"/>
        <v>0</v>
      </c>
      <c r="X2877" s="73"/>
      <c r="Y2877" s="72" t="s">
        <v>2930</v>
      </c>
      <c r="Z2877" s="72" t="s">
        <v>3267</v>
      </c>
      <c r="AA2877" s="143" t="s">
        <v>295</v>
      </c>
      <c r="AB2877" s="24" t="s">
        <v>294</v>
      </c>
    </row>
    <row r="2878" spans="6:28" s="71" customFormat="1" outlineLevel="4">
      <c r="F2878" s="17">
        <v>1326</v>
      </c>
      <c r="G2878" s="18" t="s">
        <v>2929</v>
      </c>
      <c r="H2878" s="72" t="s">
        <v>4634</v>
      </c>
      <c r="I2878" s="72"/>
      <c r="J2878" s="73" t="s">
        <v>1014</v>
      </c>
      <c r="K2878" s="18" t="s">
        <v>2935</v>
      </c>
      <c r="L2878" s="74">
        <v>3.57</v>
      </c>
      <c r="M2878" s="21">
        <v>0</v>
      </c>
      <c r="N2878" s="74">
        <f t="shared" si="228"/>
        <v>3.57</v>
      </c>
      <c r="O2878" s="145"/>
      <c r="P2878" s="22">
        <f t="shared" si="229"/>
        <v>0</v>
      </c>
      <c r="Q2878" s="75"/>
      <c r="R2878" s="76">
        <f t="shared" si="230"/>
        <v>0</v>
      </c>
      <c r="S2878" s="75"/>
      <c r="T2878" s="76">
        <f t="shared" si="231"/>
        <v>0</v>
      </c>
      <c r="U2878" s="22">
        <v>21</v>
      </c>
      <c r="V2878" s="22">
        <f t="shared" si="232"/>
        <v>0</v>
      </c>
      <c r="W2878" s="22">
        <f t="shared" si="233"/>
        <v>0</v>
      </c>
      <c r="X2878" s="73"/>
      <c r="Y2878" s="72" t="s">
        <v>2930</v>
      </c>
      <c r="Z2878" s="72" t="s">
        <v>3267</v>
      </c>
      <c r="AA2878" s="143" t="s">
        <v>295</v>
      </c>
      <c r="AB2878" s="24" t="s">
        <v>294</v>
      </c>
    </row>
    <row r="2879" spans="6:28" s="71" customFormat="1" outlineLevel="4">
      <c r="F2879" s="17">
        <v>1327</v>
      </c>
      <c r="G2879" s="18" t="s">
        <v>2929</v>
      </c>
      <c r="H2879" s="72" t="s">
        <v>4635</v>
      </c>
      <c r="I2879" s="72"/>
      <c r="J2879" s="73" t="s">
        <v>1016</v>
      </c>
      <c r="K2879" s="18" t="s">
        <v>2935</v>
      </c>
      <c r="L2879" s="74">
        <v>8.16</v>
      </c>
      <c r="M2879" s="21">
        <v>0</v>
      </c>
      <c r="N2879" s="74">
        <f t="shared" si="228"/>
        <v>8.16</v>
      </c>
      <c r="O2879" s="145"/>
      <c r="P2879" s="22">
        <f t="shared" si="229"/>
        <v>0</v>
      </c>
      <c r="Q2879" s="75"/>
      <c r="R2879" s="76">
        <f t="shared" si="230"/>
        <v>0</v>
      </c>
      <c r="S2879" s="75"/>
      <c r="T2879" s="76">
        <f t="shared" si="231"/>
        <v>0</v>
      </c>
      <c r="U2879" s="22">
        <v>21</v>
      </c>
      <c r="V2879" s="22">
        <f t="shared" si="232"/>
        <v>0</v>
      </c>
      <c r="W2879" s="22">
        <f t="shared" si="233"/>
        <v>0</v>
      </c>
      <c r="X2879" s="73"/>
      <c r="Y2879" s="72" t="s">
        <v>2930</v>
      </c>
      <c r="Z2879" s="72" t="s">
        <v>3267</v>
      </c>
      <c r="AA2879" s="143" t="s">
        <v>295</v>
      </c>
      <c r="AB2879" s="24" t="s">
        <v>294</v>
      </c>
    </row>
    <row r="2880" spans="6:28" s="71" customFormat="1" outlineLevel="4">
      <c r="F2880" s="17">
        <v>1328</v>
      </c>
      <c r="G2880" s="18" t="s">
        <v>2929</v>
      </c>
      <c r="H2880" s="72" t="s">
        <v>4636</v>
      </c>
      <c r="I2880" s="72"/>
      <c r="J2880" s="73" t="s">
        <v>1018</v>
      </c>
      <c r="K2880" s="18" t="s">
        <v>2935</v>
      </c>
      <c r="L2880" s="74">
        <v>13.77</v>
      </c>
      <c r="M2880" s="21">
        <v>0</v>
      </c>
      <c r="N2880" s="74">
        <f t="shared" si="228"/>
        <v>13.77</v>
      </c>
      <c r="O2880" s="145"/>
      <c r="P2880" s="22">
        <f t="shared" si="229"/>
        <v>0</v>
      </c>
      <c r="Q2880" s="75"/>
      <c r="R2880" s="76">
        <f t="shared" si="230"/>
        <v>0</v>
      </c>
      <c r="S2880" s="75"/>
      <c r="T2880" s="76">
        <f t="shared" si="231"/>
        <v>0</v>
      </c>
      <c r="U2880" s="22">
        <v>21</v>
      </c>
      <c r="V2880" s="22">
        <f t="shared" si="232"/>
        <v>0</v>
      </c>
      <c r="W2880" s="22">
        <f t="shared" si="233"/>
        <v>0</v>
      </c>
      <c r="X2880" s="73"/>
      <c r="Y2880" s="72" t="s">
        <v>2930</v>
      </c>
      <c r="Z2880" s="72" t="s">
        <v>3267</v>
      </c>
      <c r="AA2880" s="143" t="s">
        <v>295</v>
      </c>
      <c r="AB2880" s="24" t="s">
        <v>294</v>
      </c>
    </row>
    <row r="2881" spans="6:28" s="71" customFormat="1" outlineLevel="4">
      <c r="F2881" s="17">
        <v>1329</v>
      </c>
      <c r="G2881" s="18" t="s">
        <v>2929</v>
      </c>
      <c r="H2881" s="72" t="s">
        <v>4637</v>
      </c>
      <c r="I2881" s="72"/>
      <c r="J2881" s="73" t="s">
        <v>1020</v>
      </c>
      <c r="K2881" s="18" t="s">
        <v>2935</v>
      </c>
      <c r="L2881" s="74">
        <v>6.63</v>
      </c>
      <c r="M2881" s="21">
        <v>0</v>
      </c>
      <c r="N2881" s="74">
        <f t="shared" si="228"/>
        <v>6.63</v>
      </c>
      <c r="O2881" s="145"/>
      <c r="P2881" s="22">
        <f t="shared" si="229"/>
        <v>0</v>
      </c>
      <c r="Q2881" s="75"/>
      <c r="R2881" s="76">
        <f t="shared" si="230"/>
        <v>0</v>
      </c>
      <c r="S2881" s="75"/>
      <c r="T2881" s="76">
        <f t="shared" si="231"/>
        <v>0</v>
      </c>
      <c r="U2881" s="22">
        <v>21</v>
      </c>
      <c r="V2881" s="22">
        <f t="shared" si="232"/>
        <v>0</v>
      </c>
      <c r="W2881" s="22">
        <f t="shared" si="233"/>
        <v>0</v>
      </c>
      <c r="X2881" s="73"/>
      <c r="Y2881" s="72" t="s">
        <v>2930</v>
      </c>
      <c r="Z2881" s="72" t="s">
        <v>3267</v>
      </c>
      <c r="AA2881" s="143" t="s">
        <v>295</v>
      </c>
      <c r="AB2881" s="24" t="s">
        <v>294</v>
      </c>
    </row>
    <row r="2882" spans="6:28" s="71" customFormat="1" outlineLevel="4">
      <c r="F2882" s="17">
        <v>1330</v>
      </c>
      <c r="G2882" s="18" t="s">
        <v>2929</v>
      </c>
      <c r="H2882" s="72" t="s">
        <v>4638</v>
      </c>
      <c r="I2882" s="72"/>
      <c r="J2882" s="73" t="s">
        <v>1021</v>
      </c>
      <c r="K2882" s="18" t="s">
        <v>2935</v>
      </c>
      <c r="L2882" s="74">
        <v>6.89</v>
      </c>
      <c r="M2882" s="21">
        <v>0</v>
      </c>
      <c r="N2882" s="74">
        <f t="shared" si="228"/>
        <v>6.89</v>
      </c>
      <c r="O2882" s="145"/>
      <c r="P2882" s="22">
        <f t="shared" si="229"/>
        <v>0</v>
      </c>
      <c r="Q2882" s="75"/>
      <c r="R2882" s="76">
        <f t="shared" si="230"/>
        <v>0</v>
      </c>
      <c r="S2882" s="75"/>
      <c r="T2882" s="76">
        <f t="shared" si="231"/>
        <v>0</v>
      </c>
      <c r="U2882" s="22">
        <v>21</v>
      </c>
      <c r="V2882" s="22">
        <f t="shared" si="232"/>
        <v>0</v>
      </c>
      <c r="W2882" s="22">
        <f t="shared" si="233"/>
        <v>0</v>
      </c>
      <c r="X2882" s="73"/>
      <c r="Y2882" s="72" t="s">
        <v>2930</v>
      </c>
      <c r="Z2882" s="72" t="s">
        <v>3267</v>
      </c>
      <c r="AA2882" s="143" t="s">
        <v>295</v>
      </c>
      <c r="AB2882" s="24" t="s">
        <v>294</v>
      </c>
    </row>
    <row r="2883" spans="6:28" s="71" customFormat="1" outlineLevel="4">
      <c r="F2883" s="17">
        <v>1331</v>
      </c>
      <c r="G2883" s="18" t="s">
        <v>2929</v>
      </c>
      <c r="H2883" s="72" t="s">
        <v>4639</v>
      </c>
      <c r="I2883" s="72"/>
      <c r="J2883" s="73" t="s">
        <v>1015</v>
      </c>
      <c r="K2883" s="18" t="s">
        <v>2935</v>
      </c>
      <c r="L2883" s="74">
        <v>5.18</v>
      </c>
      <c r="M2883" s="21">
        <v>0</v>
      </c>
      <c r="N2883" s="74">
        <f t="shared" si="228"/>
        <v>5.18</v>
      </c>
      <c r="O2883" s="145"/>
      <c r="P2883" s="22">
        <f t="shared" si="229"/>
        <v>0</v>
      </c>
      <c r="Q2883" s="75"/>
      <c r="R2883" s="76">
        <f t="shared" si="230"/>
        <v>0</v>
      </c>
      <c r="S2883" s="75"/>
      <c r="T2883" s="76">
        <f t="shared" si="231"/>
        <v>0</v>
      </c>
      <c r="U2883" s="22">
        <v>21</v>
      </c>
      <c r="V2883" s="22">
        <f t="shared" si="232"/>
        <v>0</v>
      </c>
      <c r="W2883" s="22">
        <f t="shared" si="233"/>
        <v>0</v>
      </c>
      <c r="X2883" s="73"/>
      <c r="Y2883" s="72" t="s">
        <v>2930</v>
      </c>
      <c r="Z2883" s="72" t="s">
        <v>3267</v>
      </c>
      <c r="AA2883" s="143" t="s">
        <v>295</v>
      </c>
      <c r="AB2883" s="24" t="s">
        <v>294</v>
      </c>
    </row>
    <row r="2884" spans="6:28" s="71" customFormat="1" outlineLevel="4">
      <c r="F2884" s="17">
        <v>1332</v>
      </c>
      <c r="G2884" s="18" t="s">
        <v>2929</v>
      </c>
      <c r="H2884" s="72" t="s">
        <v>4640</v>
      </c>
      <c r="I2884" s="72"/>
      <c r="J2884" s="73" t="s">
        <v>1017</v>
      </c>
      <c r="K2884" s="18" t="s">
        <v>2935</v>
      </c>
      <c r="L2884" s="74">
        <v>16.559999999999999</v>
      </c>
      <c r="M2884" s="21">
        <v>0</v>
      </c>
      <c r="N2884" s="74">
        <f t="shared" si="228"/>
        <v>16.559999999999999</v>
      </c>
      <c r="O2884" s="145"/>
      <c r="P2884" s="22">
        <f t="shared" si="229"/>
        <v>0</v>
      </c>
      <c r="Q2884" s="75"/>
      <c r="R2884" s="76">
        <f t="shared" si="230"/>
        <v>0</v>
      </c>
      <c r="S2884" s="75"/>
      <c r="T2884" s="76">
        <f t="shared" si="231"/>
        <v>0</v>
      </c>
      <c r="U2884" s="22">
        <v>21</v>
      </c>
      <c r="V2884" s="22">
        <f t="shared" si="232"/>
        <v>0</v>
      </c>
      <c r="W2884" s="22">
        <f t="shared" si="233"/>
        <v>0</v>
      </c>
      <c r="X2884" s="73"/>
      <c r="Y2884" s="72" t="s">
        <v>2930</v>
      </c>
      <c r="Z2884" s="72" t="s">
        <v>3267</v>
      </c>
      <c r="AA2884" s="143" t="s">
        <v>295</v>
      </c>
      <c r="AB2884" s="24" t="s">
        <v>294</v>
      </c>
    </row>
    <row r="2885" spans="6:28" s="71" customFormat="1" outlineLevel="4">
      <c r="F2885" s="17">
        <v>1333</v>
      </c>
      <c r="G2885" s="18" t="s">
        <v>2929</v>
      </c>
      <c r="H2885" s="72" t="s">
        <v>4641</v>
      </c>
      <c r="I2885" s="72"/>
      <c r="J2885" s="73" t="s">
        <v>1019</v>
      </c>
      <c r="K2885" s="18" t="s">
        <v>2935</v>
      </c>
      <c r="L2885" s="74">
        <v>12.42</v>
      </c>
      <c r="M2885" s="21">
        <v>0</v>
      </c>
      <c r="N2885" s="74">
        <f t="shared" si="228"/>
        <v>12.42</v>
      </c>
      <c r="O2885" s="145"/>
      <c r="P2885" s="22">
        <f t="shared" si="229"/>
        <v>0</v>
      </c>
      <c r="Q2885" s="75"/>
      <c r="R2885" s="76">
        <f t="shared" si="230"/>
        <v>0</v>
      </c>
      <c r="S2885" s="75"/>
      <c r="T2885" s="76">
        <f t="shared" si="231"/>
        <v>0</v>
      </c>
      <c r="U2885" s="22">
        <v>21</v>
      </c>
      <c r="V2885" s="22">
        <f t="shared" si="232"/>
        <v>0</v>
      </c>
      <c r="W2885" s="22">
        <f t="shared" si="233"/>
        <v>0</v>
      </c>
      <c r="X2885" s="73"/>
      <c r="Y2885" s="72" t="s">
        <v>2930</v>
      </c>
      <c r="Z2885" s="72" t="s">
        <v>3267</v>
      </c>
      <c r="AA2885" s="143" t="s">
        <v>295</v>
      </c>
      <c r="AB2885" s="24" t="s">
        <v>294</v>
      </c>
    </row>
    <row r="2886" spans="6:28" s="71" customFormat="1" outlineLevel="4">
      <c r="F2886" s="17">
        <v>1334</v>
      </c>
      <c r="G2886" s="18" t="s">
        <v>2929</v>
      </c>
      <c r="H2886" s="72" t="s">
        <v>4642</v>
      </c>
      <c r="I2886" s="72"/>
      <c r="J2886" s="73" t="s">
        <v>1555</v>
      </c>
      <c r="K2886" s="18" t="s">
        <v>2935</v>
      </c>
      <c r="L2886" s="74">
        <v>175.935</v>
      </c>
      <c r="M2886" s="21">
        <v>0</v>
      </c>
      <c r="N2886" s="74">
        <f t="shared" si="228"/>
        <v>175.935</v>
      </c>
      <c r="O2886" s="145"/>
      <c r="P2886" s="22">
        <f t="shared" si="229"/>
        <v>0</v>
      </c>
      <c r="Q2886" s="75"/>
      <c r="R2886" s="76">
        <f t="shared" si="230"/>
        <v>0</v>
      </c>
      <c r="S2886" s="75"/>
      <c r="T2886" s="76">
        <f t="shared" si="231"/>
        <v>0</v>
      </c>
      <c r="U2886" s="22">
        <v>21</v>
      </c>
      <c r="V2886" s="22">
        <f t="shared" si="232"/>
        <v>0</v>
      </c>
      <c r="W2886" s="22">
        <f t="shared" si="233"/>
        <v>0</v>
      </c>
      <c r="X2886" s="73"/>
      <c r="Y2886" s="72" t="s">
        <v>2930</v>
      </c>
      <c r="Z2886" s="72" t="s">
        <v>3267</v>
      </c>
      <c r="AA2886" s="143" t="s">
        <v>295</v>
      </c>
      <c r="AB2886" s="24" t="s">
        <v>294</v>
      </c>
    </row>
    <row r="2887" spans="6:28" s="71" customFormat="1" outlineLevel="4">
      <c r="F2887" s="17">
        <v>1335</v>
      </c>
      <c r="G2887" s="18" t="s">
        <v>2929</v>
      </c>
      <c r="H2887" s="72" t="s">
        <v>4643</v>
      </c>
      <c r="I2887" s="72"/>
      <c r="J2887" s="73" t="s">
        <v>1635</v>
      </c>
      <c r="K2887" s="18" t="s">
        <v>2935</v>
      </c>
      <c r="L2887" s="74">
        <v>73.180000000000007</v>
      </c>
      <c r="M2887" s="21">
        <v>0</v>
      </c>
      <c r="N2887" s="74">
        <f t="shared" si="228"/>
        <v>73.180000000000007</v>
      </c>
      <c r="O2887" s="145"/>
      <c r="P2887" s="22">
        <f t="shared" si="229"/>
        <v>0</v>
      </c>
      <c r="Q2887" s="75"/>
      <c r="R2887" s="76">
        <f t="shared" si="230"/>
        <v>0</v>
      </c>
      <c r="S2887" s="75"/>
      <c r="T2887" s="76">
        <f t="shared" si="231"/>
        <v>0</v>
      </c>
      <c r="U2887" s="22">
        <v>21</v>
      </c>
      <c r="V2887" s="22">
        <f t="shared" si="232"/>
        <v>0</v>
      </c>
      <c r="W2887" s="22">
        <f t="shared" si="233"/>
        <v>0</v>
      </c>
      <c r="X2887" s="73"/>
      <c r="Y2887" s="72" t="s">
        <v>2930</v>
      </c>
      <c r="Z2887" s="72" t="s">
        <v>3267</v>
      </c>
      <c r="AA2887" s="143" t="s">
        <v>295</v>
      </c>
      <c r="AB2887" s="24" t="s">
        <v>294</v>
      </c>
    </row>
    <row r="2888" spans="6:28" s="71" customFormat="1" outlineLevel="4">
      <c r="F2888" s="17">
        <v>1336</v>
      </c>
      <c r="G2888" s="18" t="s">
        <v>2929</v>
      </c>
      <c r="H2888" s="72" t="s">
        <v>4644</v>
      </c>
      <c r="I2888" s="72"/>
      <c r="J2888" s="73" t="s">
        <v>951</v>
      </c>
      <c r="K2888" s="18" t="s">
        <v>2934</v>
      </c>
      <c r="L2888" s="74">
        <v>3</v>
      </c>
      <c r="M2888" s="21">
        <v>0</v>
      </c>
      <c r="N2888" s="74">
        <f t="shared" si="228"/>
        <v>3</v>
      </c>
      <c r="O2888" s="145"/>
      <c r="P2888" s="22">
        <f t="shared" si="229"/>
        <v>0</v>
      </c>
      <c r="Q2888" s="75"/>
      <c r="R2888" s="76">
        <f t="shared" si="230"/>
        <v>0</v>
      </c>
      <c r="S2888" s="75"/>
      <c r="T2888" s="76">
        <f t="shared" si="231"/>
        <v>0</v>
      </c>
      <c r="U2888" s="22">
        <v>21</v>
      </c>
      <c r="V2888" s="22">
        <f t="shared" si="232"/>
        <v>0</v>
      </c>
      <c r="W2888" s="22">
        <f t="shared" si="233"/>
        <v>0</v>
      </c>
      <c r="X2888" s="73"/>
      <c r="Y2888" s="72" t="s">
        <v>2930</v>
      </c>
      <c r="Z2888" s="72" t="s">
        <v>3267</v>
      </c>
      <c r="AA2888" s="143" t="s">
        <v>295</v>
      </c>
      <c r="AB2888" s="24" t="s">
        <v>294</v>
      </c>
    </row>
    <row r="2889" spans="6:28" s="71" customFormat="1" outlineLevel="4">
      <c r="F2889" s="17">
        <v>1337</v>
      </c>
      <c r="G2889" s="18" t="s">
        <v>2929</v>
      </c>
      <c r="H2889" s="72" t="s">
        <v>4645</v>
      </c>
      <c r="I2889" s="72"/>
      <c r="J2889" s="73" t="s">
        <v>950</v>
      </c>
      <c r="K2889" s="18" t="s">
        <v>2934</v>
      </c>
      <c r="L2889" s="74">
        <v>2</v>
      </c>
      <c r="M2889" s="21">
        <v>0</v>
      </c>
      <c r="N2889" s="74">
        <f t="shared" si="228"/>
        <v>2</v>
      </c>
      <c r="O2889" s="145"/>
      <c r="P2889" s="22">
        <f t="shared" si="229"/>
        <v>0</v>
      </c>
      <c r="Q2889" s="75"/>
      <c r="R2889" s="76">
        <f t="shared" si="230"/>
        <v>0</v>
      </c>
      <c r="S2889" s="75"/>
      <c r="T2889" s="76">
        <f t="shared" si="231"/>
        <v>0</v>
      </c>
      <c r="U2889" s="22">
        <v>21</v>
      </c>
      <c r="V2889" s="22">
        <f t="shared" si="232"/>
        <v>0</v>
      </c>
      <c r="W2889" s="22">
        <f t="shared" si="233"/>
        <v>0</v>
      </c>
      <c r="X2889" s="73"/>
      <c r="Y2889" s="72" t="s">
        <v>2930</v>
      </c>
      <c r="Z2889" s="72" t="s">
        <v>3267</v>
      </c>
      <c r="AA2889" s="143" t="s">
        <v>295</v>
      </c>
      <c r="AB2889" s="24" t="s">
        <v>294</v>
      </c>
    </row>
    <row r="2890" spans="6:28" s="71" customFormat="1" outlineLevel="4">
      <c r="F2890" s="17">
        <v>1338</v>
      </c>
      <c r="G2890" s="18" t="s">
        <v>2929</v>
      </c>
      <c r="H2890" s="72" t="s">
        <v>4646</v>
      </c>
      <c r="I2890" s="72"/>
      <c r="J2890" s="73" t="s">
        <v>952</v>
      </c>
      <c r="K2890" s="18" t="s">
        <v>2934</v>
      </c>
      <c r="L2890" s="74">
        <v>1</v>
      </c>
      <c r="M2890" s="21">
        <v>0</v>
      </c>
      <c r="N2890" s="74">
        <f t="shared" si="228"/>
        <v>1</v>
      </c>
      <c r="O2890" s="145"/>
      <c r="P2890" s="22">
        <f t="shared" si="229"/>
        <v>0</v>
      </c>
      <c r="Q2890" s="75"/>
      <c r="R2890" s="76">
        <f t="shared" si="230"/>
        <v>0</v>
      </c>
      <c r="S2890" s="75"/>
      <c r="T2890" s="76">
        <f t="shared" si="231"/>
        <v>0</v>
      </c>
      <c r="U2890" s="22">
        <v>21</v>
      </c>
      <c r="V2890" s="22">
        <f t="shared" si="232"/>
        <v>0</v>
      </c>
      <c r="W2890" s="22">
        <f t="shared" si="233"/>
        <v>0</v>
      </c>
      <c r="X2890" s="73"/>
      <c r="Y2890" s="72" t="s">
        <v>2930</v>
      </c>
      <c r="Z2890" s="72" t="s">
        <v>3267</v>
      </c>
      <c r="AA2890" s="143" t="s">
        <v>295</v>
      </c>
      <c r="AB2890" s="24" t="s">
        <v>294</v>
      </c>
    </row>
    <row r="2891" spans="6:28" s="71" customFormat="1" outlineLevel="4">
      <c r="F2891" s="17">
        <v>1339</v>
      </c>
      <c r="G2891" s="18" t="s">
        <v>2929</v>
      </c>
      <c r="H2891" s="72" t="s">
        <v>4647</v>
      </c>
      <c r="I2891" s="72"/>
      <c r="J2891" s="73" t="s">
        <v>933</v>
      </c>
      <c r="K2891" s="18" t="s">
        <v>2934</v>
      </c>
      <c r="L2891" s="74">
        <v>2</v>
      </c>
      <c r="M2891" s="21">
        <v>0</v>
      </c>
      <c r="N2891" s="74">
        <f t="shared" si="228"/>
        <v>2</v>
      </c>
      <c r="O2891" s="145"/>
      <c r="P2891" s="22">
        <f t="shared" si="229"/>
        <v>0</v>
      </c>
      <c r="Q2891" s="75"/>
      <c r="R2891" s="76">
        <f t="shared" si="230"/>
        <v>0</v>
      </c>
      <c r="S2891" s="75"/>
      <c r="T2891" s="76">
        <f t="shared" si="231"/>
        <v>0</v>
      </c>
      <c r="U2891" s="22">
        <v>21</v>
      </c>
      <c r="V2891" s="22">
        <f t="shared" si="232"/>
        <v>0</v>
      </c>
      <c r="W2891" s="22">
        <f t="shared" si="233"/>
        <v>0</v>
      </c>
      <c r="X2891" s="73"/>
      <c r="Y2891" s="72" t="s">
        <v>2930</v>
      </c>
      <c r="Z2891" s="72" t="s">
        <v>3267</v>
      </c>
      <c r="AA2891" s="143" t="s">
        <v>295</v>
      </c>
      <c r="AB2891" s="24" t="s">
        <v>294</v>
      </c>
    </row>
    <row r="2892" spans="6:28" s="71" customFormat="1" outlineLevel="4">
      <c r="F2892" s="17">
        <v>1340</v>
      </c>
      <c r="G2892" s="18" t="s">
        <v>2929</v>
      </c>
      <c r="H2892" s="72" t="s">
        <v>4648</v>
      </c>
      <c r="I2892" s="72"/>
      <c r="J2892" s="73" t="s">
        <v>934</v>
      </c>
      <c r="K2892" s="18" t="s">
        <v>2934</v>
      </c>
      <c r="L2892" s="74">
        <v>1</v>
      </c>
      <c r="M2892" s="21">
        <v>0</v>
      </c>
      <c r="N2892" s="74">
        <f t="shared" si="228"/>
        <v>1</v>
      </c>
      <c r="O2892" s="145"/>
      <c r="P2892" s="22">
        <f t="shared" si="229"/>
        <v>0</v>
      </c>
      <c r="Q2892" s="75"/>
      <c r="R2892" s="76">
        <f t="shared" si="230"/>
        <v>0</v>
      </c>
      <c r="S2892" s="75"/>
      <c r="T2892" s="76">
        <f t="shared" si="231"/>
        <v>0</v>
      </c>
      <c r="U2892" s="22">
        <v>21</v>
      </c>
      <c r="V2892" s="22">
        <f t="shared" si="232"/>
        <v>0</v>
      </c>
      <c r="W2892" s="22">
        <f t="shared" si="233"/>
        <v>0</v>
      </c>
      <c r="X2892" s="73"/>
      <c r="Y2892" s="72" t="s">
        <v>2930</v>
      </c>
      <c r="Z2892" s="72" t="s">
        <v>3267</v>
      </c>
      <c r="AA2892" s="143" t="s">
        <v>295</v>
      </c>
      <c r="AB2892" s="24" t="s">
        <v>294</v>
      </c>
    </row>
    <row r="2893" spans="6:28" s="71" customFormat="1" outlineLevel="4">
      <c r="F2893" s="17">
        <v>1341</v>
      </c>
      <c r="G2893" s="18" t="s">
        <v>2929</v>
      </c>
      <c r="H2893" s="72" t="s">
        <v>4649</v>
      </c>
      <c r="I2893" s="72"/>
      <c r="J2893" s="73" t="s">
        <v>935</v>
      </c>
      <c r="K2893" s="18" t="s">
        <v>2934</v>
      </c>
      <c r="L2893" s="74">
        <v>3</v>
      </c>
      <c r="M2893" s="21">
        <v>0</v>
      </c>
      <c r="N2893" s="74">
        <f t="shared" si="228"/>
        <v>3</v>
      </c>
      <c r="O2893" s="145"/>
      <c r="P2893" s="22">
        <f t="shared" si="229"/>
        <v>0</v>
      </c>
      <c r="Q2893" s="75"/>
      <c r="R2893" s="76">
        <f t="shared" si="230"/>
        <v>0</v>
      </c>
      <c r="S2893" s="75"/>
      <c r="T2893" s="76">
        <f t="shared" si="231"/>
        <v>0</v>
      </c>
      <c r="U2893" s="22">
        <v>21</v>
      </c>
      <c r="V2893" s="22">
        <f t="shared" si="232"/>
        <v>0</v>
      </c>
      <c r="W2893" s="22">
        <f t="shared" si="233"/>
        <v>0</v>
      </c>
      <c r="X2893" s="73"/>
      <c r="Y2893" s="72" t="s">
        <v>2930</v>
      </c>
      <c r="Z2893" s="72" t="s">
        <v>3267</v>
      </c>
      <c r="AA2893" s="143" t="s">
        <v>295</v>
      </c>
      <c r="AB2893" s="24" t="s">
        <v>294</v>
      </c>
    </row>
    <row r="2894" spans="6:28" s="71" customFormat="1" outlineLevel="4">
      <c r="F2894" s="17">
        <v>1342</v>
      </c>
      <c r="G2894" s="18" t="s">
        <v>2929</v>
      </c>
      <c r="H2894" s="72" t="s">
        <v>4650</v>
      </c>
      <c r="I2894" s="72"/>
      <c r="J2894" s="73" t="s">
        <v>936</v>
      </c>
      <c r="K2894" s="18" t="s">
        <v>2934</v>
      </c>
      <c r="L2894" s="74">
        <v>1</v>
      </c>
      <c r="M2894" s="21">
        <v>0</v>
      </c>
      <c r="N2894" s="74">
        <f t="shared" si="228"/>
        <v>1</v>
      </c>
      <c r="O2894" s="145"/>
      <c r="P2894" s="22">
        <f t="shared" si="229"/>
        <v>0</v>
      </c>
      <c r="Q2894" s="75"/>
      <c r="R2894" s="76">
        <f t="shared" si="230"/>
        <v>0</v>
      </c>
      <c r="S2894" s="75"/>
      <c r="T2894" s="76">
        <f t="shared" si="231"/>
        <v>0</v>
      </c>
      <c r="U2894" s="22">
        <v>21</v>
      </c>
      <c r="V2894" s="22">
        <f t="shared" si="232"/>
        <v>0</v>
      </c>
      <c r="W2894" s="22">
        <f t="shared" si="233"/>
        <v>0</v>
      </c>
      <c r="X2894" s="73"/>
      <c r="Y2894" s="72" t="s">
        <v>2930</v>
      </c>
      <c r="Z2894" s="72" t="s">
        <v>3267</v>
      </c>
      <c r="AA2894" s="143" t="s">
        <v>295</v>
      </c>
      <c r="AB2894" s="24" t="s">
        <v>294</v>
      </c>
    </row>
    <row r="2895" spans="6:28" s="71" customFormat="1" outlineLevel="4">
      <c r="F2895" s="17">
        <v>1343</v>
      </c>
      <c r="G2895" s="18" t="s">
        <v>2929</v>
      </c>
      <c r="H2895" s="72" t="s">
        <v>4651</v>
      </c>
      <c r="I2895" s="72"/>
      <c r="J2895" s="73" t="s">
        <v>989</v>
      </c>
      <c r="K2895" s="18" t="s">
        <v>2934</v>
      </c>
      <c r="L2895" s="74">
        <v>1</v>
      </c>
      <c r="M2895" s="21">
        <v>0</v>
      </c>
      <c r="N2895" s="74">
        <f t="shared" si="228"/>
        <v>1</v>
      </c>
      <c r="O2895" s="145"/>
      <c r="P2895" s="22">
        <f t="shared" si="229"/>
        <v>0</v>
      </c>
      <c r="Q2895" s="75"/>
      <c r="R2895" s="76">
        <f t="shared" si="230"/>
        <v>0</v>
      </c>
      <c r="S2895" s="75"/>
      <c r="T2895" s="76">
        <f t="shared" si="231"/>
        <v>0</v>
      </c>
      <c r="U2895" s="22">
        <v>21</v>
      </c>
      <c r="V2895" s="22">
        <f t="shared" si="232"/>
        <v>0</v>
      </c>
      <c r="W2895" s="22">
        <f t="shared" si="233"/>
        <v>0</v>
      </c>
      <c r="X2895" s="73"/>
      <c r="Y2895" s="72" t="s">
        <v>2930</v>
      </c>
      <c r="Z2895" s="72" t="s">
        <v>3267</v>
      </c>
      <c r="AA2895" s="143" t="s">
        <v>295</v>
      </c>
      <c r="AB2895" s="24" t="s">
        <v>294</v>
      </c>
    </row>
    <row r="2896" spans="6:28" s="71" customFormat="1" outlineLevel="4">
      <c r="F2896" s="17">
        <v>1344</v>
      </c>
      <c r="G2896" s="18" t="s">
        <v>2929</v>
      </c>
      <c r="H2896" s="72" t="s">
        <v>4652</v>
      </c>
      <c r="I2896" s="72"/>
      <c r="J2896" s="73" t="s">
        <v>980</v>
      </c>
      <c r="K2896" s="18" t="s">
        <v>2934</v>
      </c>
      <c r="L2896" s="74">
        <v>9</v>
      </c>
      <c r="M2896" s="21">
        <v>0</v>
      </c>
      <c r="N2896" s="74">
        <f t="shared" si="228"/>
        <v>9</v>
      </c>
      <c r="O2896" s="145"/>
      <c r="P2896" s="22">
        <f t="shared" si="229"/>
        <v>0</v>
      </c>
      <c r="Q2896" s="75"/>
      <c r="R2896" s="76">
        <f t="shared" si="230"/>
        <v>0</v>
      </c>
      <c r="S2896" s="75"/>
      <c r="T2896" s="76">
        <f t="shared" si="231"/>
        <v>0</v>
      </c>
      <c r="U2896" s="22">
        <v>21</v>
      </c>
      <c r="V2896" s="22">
        <f t="shared" si="232"/>
        <v>0</v>
      </c>
      <c r="W2896" s="22">
        <f t="shared" si="233"/>
        <v>0</v>
      </c>
      <c r="X2896" s="73"/>
      <c r="Y2896" s="72" t="s">
        <v>2930</v>
      </c>
      <c r="Z2896" s="72" t="s">
        <v>3267</v>
      </c>
      <c r="AA2896" s="143" t="s">
        <v>295</v>
      </c>
      <c r="AB2896" s="24" t="s">
        <v>294</v>
      </c>
    </row>
    <row r="2897" spans="6:28" s="71" customFormat="1" outlineLevel="4">
      <c r="F2897" s="17">
        <v>1345</v>
      </c>
      <c r="G2897" s="18" t="s">
        <v>2929</v>
      </c>
      <c r="H2897" s="72" t="s">
        <v>4653</v>
      </c>
      <c r="I2897" s="72"/>
      <c r="J2897" s="73" t="s">
        <v>979</v>
      </c>
      <c r="K2897" s="18" t="s">
        <v>2934</v>
      </c>
      <c r="L2897" s="74">
        <v>3</v>
      </c>
      <c r="M2897" s="21">
        <v>0</v>
      </c>
      <c r="N2897" s="74">
        <f t="shared" si="228"/>
        <v>3</v>
      </c>
      <c r="O2897" s="145"/>
      <c r="P2897" s="22">
        <f t="shared" si="229"/>
        <v>0</v>
      </c>
      <c r="Q2897" s="75"/>
      <c r="R2897" s="76">
        <f t="shared" si="230"/>
        <v>0</v>
      </c>
      <c r="S2897" s="75"/>
      <c r="T2897" s="76">
        <f t="shared" si="231"/>
        <v>0</v>
      </c>
      <c r="U2897" s="22">
        <v>21</v>
      </c>
      <c r="V2897" s="22">
        <f t="shared" si="232"/>
        <v>0</v>
      </c>
      <c r="W2897" s="22">
        <f t="shared" si="233"/>
        <v>0</v>
      </c>
      <c r="X2897" s="73"/>
      <c r="Y2897" s="72" t="s">
        <v>2930</v>
      </c>
      <c r="Z2897" s="72" t="s">
        <v>3267</v>
      </c>
      <c r="AA2897" s="143" t="s">
        <v>295</v>
      </c>
      <c r="AB2897" s="24" t="s">
        <v>294</v>
      </c>
    </row>
    <row r="2898" spans="6:28" s="71" customFormat="1" outlineLevel="4">
      <c r="F2898" s="17">
        <v>1346</v>
      </c>
      <c r="G2898" s="18" t="s">
        <v>2929</v>
      </c>
      <c r="H2898" s="72" t="s">
        <v>4654</v>
      </c>
      <c r="I2898" s="72"/>
      <c r="J2898" s="73" t="s">
        <v>981</v>
      </c>
      <c r="K2898" s="18" t="s">
        <v>2934</v>
      </c>
      <c r="L2898" s="74">
        <v>1</v>
      </c>
      <c r="M2898" s="21">
        <v>0</v>
      </c>
      <c r="N2898" s="74">
        <f t="shared" si="228"/>
        <v>1</v>
      </c>
      <c r="O2898" s="145"/>
      <c r="P2898" s="22">
        <f t="shared" si="229"/>
        <v>0</v>
      </c>
      <c r="Q2898" s="75"/>
      <c r="R2898" s="76">
        <f t="shared" si="230"/>
        <v>0</v>
      </c>
      <c r="S2898" s="75"/>
      <c r="T2898" s="76">
        <f t="shared" si="231"/>
        <v>0</v>
      </c>
      <c r="U2898" s="22">
        <v>21</v>
      </c>
      <c r="V2898" s="22">
        <f t="shared" si="232"/>
        <v>0</v>
      </c>
      <c r="W2898" s="22">
        <f t="shared" si="233"/>
        <v>0</v>
      </c>
      <c r="X2898" s="73"/>
      <c r="Y2898" s="72" t="s">
        <v>2930</v>
      </c>
      <c r="Z2898" s="72" t="s">
        <v>3267</v>
      </c>
      <c r="AA2898" s="143" t="s">
        <v>295</v>
      </c>
      <c r="AB2898" s="24" t="s">
        <v>294</v>
      </c>
    </row>
    <row r="2899" spans="6:28" s="71" customFormat="1" outlineLevel="4">
      <c r="F2899" s="17">
        <v>1347</v>
      </c>
      <c r="G2899" s="18" t="s">
        <v>2929</v>
      </c>
      <c r="H2899" s="72" t="s">
        <v>4655</v>
      </c>
      <c r="I2899" s="72"/>
      <c r="J2899" s="73" t="s">
        <v>941</v>
      </c>
      <c r="K2899" s="18" t="s">
        <v>2934</v>
      </c>
      <c r="L2899" s="74">
        <v>36</v>
      </c>
      <c r="M2899" s="21">
        <v>0</v>
      </c>
      <c r="N2899" s="74">
        <f t="shared" si="228"/>
        <v>36</v>
      </c>
      <c r="O2899" s="145"/>
      <c r="P2899" s="22">
        <f t="shared" si="229"/>
        <v>0</v>
      </c>
      <c r="Q2899" s="75"/>
      <c r="R2899" s="76">
        <f t="shared" si="230"/>
        <v>0</v>
      </c>
      <c r="S2899" s="75"/>
      <c r="T2899" s="76">
        <f t="shared" si="231"/>
        <v>0</v>
      </c>
      <c r="U2899" s="22">
        <v>21</v>
      </c>
      <c r="V2899" s="22">
        <f t="shared" si="232"/>
        <v>0</v>
      </c>
      <c r="W2899" s="22">
        <f t="shared" si="233"/>
        <v>0</v>
      </c>
      <c r="X2899" s="73"/>
      <c r="Y2899" s="72" t="s">
        <v>2930</v>
      </c>
      <c r="Z2899" s="72" t="s">
        <v>3267</v>
      </c>
      <c r="AA2899" s="143" t="s">
        <v>295</v>
      </c>
      <c r="AB2899" s="24" t="s">
        <v>294</v>
      </c>
    </row>
    <row r="2900" spans="6:28" s="71" customFormat="1" outlineLevel="4">
      <c r="F2900" s="17">
        <v>1348</v>
      </c>
      <c r="G2900" s="18" t="s">
        <v>2929</v>
      </c>
      <c r="H2900" s="72" t="s">
        <v>4656</v>
      </c>
      <c r="I2900" s="72"/>
      <c r="J2900" s="73" t="s">
        <v>956</v>
      </c>
      <c r="K2900" s="18" t="s">
        <v>2934</v>
      </c>
      <c r="L2900" s="74">
        <v>3</v>
      </c>
      <c r="M2900" s="21">
        <v>0</v>
      </c>
      <c r="N2900" s="74">
        <f t="shared" si="228"/>
        <v>3</v>
      </c>
      <c r="O2900" s="145"/>
      <c r="P2900" s="22">
        <f t="shared" si="229"/>
        <v>0</v>
      </c>
      <c r="Q2900" s="75"/>
      <c r="R2900" s="76">
        <f t="shared" si="230"/>
        <v>0</v>
      </c>
      <c r="S2900" s="75"/>
      <c r="T2900" s="76">
        <f t="shared" si="231"/>
        <v>0</v>
      </c>
      <c r="U2900" s="22">
        <v>21</v>
      </c>
      <c r="V2900" s="22">
        <f t="shared" si="232"/>
        <v>0</v>
      </c>
      <c r="W2900" s="22">
        <f t="shared" si="233"/>
        <v>0</v>
      </c>
      <c r="X2900" s="73"/>
      <c r="Y2900" s="72" t="s">
        <v>2930</v>
      </c>
      <c r="Z2900" s="72" t="s">
        <v>3267</v>
      </c>
      <c r="AA2900" s="143" t="s">
        <v>295</v>
      </c>
      <c r="AB2900" s="24" t="s">
        <v>294</v>
      </c>
    </row>
    <row r="2901" spans="6:28" s="71" customFormat="1" outlineLevel="4">
      <c r="F2901" s="17">
        <v>1349</v>
      </c>
      <c r="G2901" s="18" t="s">
        <v>2929</v>
      </c>
      <c r="H2901" s="72" t="s">
        <v>4657</v>
      </c>
      <c r="I2901" s="72"/>
      <c r="J2901" s="73" t="s">
        <v>1375</v>
      </c>
      <c r="K2901" s="18" t="s">
        <v>2934</v>
      </c>
      <c r="L2901" s="74">
        <v>13</v>
      </c>
      <c r="M2901" s="21">
        <v>0</v>
      </c>
      <c r="N2901" s="74">
        <f t="shared" si="228"/>
        <v>13</v>
      </c>
      <c r="O2901" s="145"/>
      <c r="P2901" s="22">
        <f t="shared" si="229"/>
        <v>0</v>
      </c>
      <c r="Q2901" s="75"/>
      <c r="R2901" s="76">
        <f t="shared" si="230"/>
        <v>0</v>
      </c>
      <c r="S2901" s="75"/>
      <c r="T2901" s="76">
        <f t="shared" si="231"/>
        <v>0</v>
      </c>
      <c r="U2901" s="22">
        <v>21</v>
      </c>
      <c r="V2901" s="22">
        <f t="shared" si="232"/>
        <v>0</v>
      </c>
      <c r="W2901" s="22">
        <f t="shared" si="233"/>
        <v>0</v>
      </c>
      <c r="X2901" s="73"/>
      <c r="Y2901" s="72" t="s">
        <v>2930</v>
      </c>
      <c r="Z2901" s="72" t="s">
        <v>3267</v>
      </c>
      <c r="AA2901" s="143" t="s">
        <v>295</v>
      </c>
      <c r="AB2901" s="24" t="s">
        <v>294</v>
      </c>
    </row>
    <row r="2902" spans="6:28" s="71" customFormat="1" outlineLevel="4">
      <c r="F2902" s="17">
        <v>1350</v>
      </c>
      <c r="G2902" s="18" t="s">
        <v>2929</v>
      </c>
      <c r="H2902" s="72" t="s">
        <v>4658</v>
      </c>
      <c r="I2902" s="72"/>
      <c r="J2902" s="73" t="s">
        <v>1580</v>
      </c>
      <c r="K2902" s="18" t="s">
        <v>2901</v>
      </c>
      <c r="L2902" s="146"/>
      <c r="M2902" s="21">
        <v>0</v>
      </c>
      <c r="N2902" s="74">
        <f t="shared" si="228"/>
        <v>0</v>
      </c>
      <c r="O2902" s="145"/>
      <c r="P2902" s="22">
        <f t="shared" si="229"/>
        <v>0</v>
      </c>
      <c r="Q2902" s="75"/>
      <c r="R2902" s="76">
        <f t="shared" si="230"/>
        <v>0</v>
      </c>
      <c r="S2902" s="75"/>
      <c r="T2902" s="76">
        <f t="shared" si="231"/>
        <v>0</v>
      </c>
      <c r="U2902" s="22">
        <v>21</v>
      </c>
      <c r="V2902" s="22">
        <f t="shared" si="232"/>
        <v>0</v>
      </c>
      <c r="W2902" s="22">
        <f t="shared" si="233"/>
        <v>0</v>
      </c>
      <c r="X2902" s="73"/>
      <c r="Y2902" s="72" t="s">
        <v>2930</v>
      </c>
      <c r="Z2902" s="72" t="s">
        <v>3267</v>
      </c>
      <c r="AA2902" s="143" t="s">
        <v>295</v>
      </c>
      <c r="AB2902" s="24" t="s">
        <v>294</v>
      </c>
    </row>
    <row r="2903" spans="6:28" s="120" customFormat="1" ht="12.75" customHeight="1" outlineLevel="4">
      <c r="F2903" s="121"/>
      <c r="G2903" s="122"/>
      <c r="H2903" s="122"/>
      <c r="I2903" s="122"/>
      <c r="J2903" s="123"/>
      <c r="K2903" s="122"/>
      <c r="L2903" s="124"/>
      <c r="M2903" s="125"/>
      <c r="N2903" s="124"/>
      <c r="O2903" s="125"/>
      <c r="P2903" s="126"/>
      <c r="Q2903" s="127"/>
      <c r="R2903" s="125"/>
      <c r="S2903" s="125"/>
      <c r="T2903" s="125"/>
      <c r="U2903" s="128" t="s">
        <v>2908</v>
      </c>
      <c r="V2903" s="125"/>
      <c r="W2903" s="125"/>
      <c r="X2903" s="125"/>
      <c r="Y2903" s="122"/>
      <c r="Z2903" s="122"/>
      <c r="AB2903" s="24" t="s">
        <v>294</v>
      </c>
    </row>
    <row r="2904" spans="6:28" s="62" customFormat="1" ht="16.5" customHeight="1" outlineLevel="3">
      <c r="F2904" s="63"/>
      <c r="G2904" s="6"/>
      <c r="H2904" s="64"/>
      <c r="I2904" s="64"/>
      <c r="J2904" s="64" t="s">
        <v>2721</v>
      </c>
      <c r="K2904" s="6"/>
      <c r="L2904" s="65"/>
      <c r="M2904" s="66"/>
      <c r="N2904" s="65"/>
      <c r="O2904" s="66"/>
      <c r="P2904" s="67">
        <f>SUBTOTAL(9,P2905:P2908)</f>
        <v>0</v>
      </c>
      <c r="Q2904" s="68"/>
      <c r="R2904" s="69">
        <f>SUBTOTAL(9,R2905:R2908)</f>
        <v>0</v>
      </c>
      <c r="S2904" s="66"/>
      <c r="T2904" s="69">
        <f>SUBTOTAL(9,T2905:T2908)</f>
        <v>0</v>
      </c>
      <c r="U2904" s="118" t="s">
        <v>2908</v>
      </c>
      <c r="V2904" s="67">
        <f>SUBTOTAL(9,V2905:V2908)</f>
        <v>0</v>
      </c>
      <c r="W2904" s="67">
        <f>SUBTOTAL(9,W2905:W2908)</f>
        <v>0</v>
      </c>
      <c r="X2904" s="70"/>
      <c r="Y2904" s="26"/>
      <c r="Z2904" s="26"/>
      <c r="AB2904" s="24" t="s">
        <v>294</v>
      </c>
    </row>
    <row r="2905" spans="6:28" s="71" customFormat="1" outlineLevel="4">
      <c r="F2905" s="17">
        <v>1351</v>
      </c>
      <c r="G2905" s="18" t="s">
        <v>2929</v>
      </c>
      <c r="H2905" s="72" t="s">
        <v>1667</v>
      </c>
      <c r="I2905" s="72"/>
      <c r="J2905" s="73" t="s">
        <v>1774</v>
      </c>
      <c r="K2905" s="18" t="s">
        <v>2934</v>
      </c>
      <c r="L2905" s="74">
        <v>1</v>
      </c>
      <c r="M2905" s="21">
        <v>0</v>
      </c>
      <c r="N2905" s="74">
        <f>L2905*(1+M2905/100)</f>
        <v>1</v>
      </c>
      <c r="O2905" s="145"/>
      <c r="P2905" s="22">
        <f>N2905*O2905</f>
        <v>0</v>
      </c>
      <c r="Q2905" s="75"/>
      <c r="R2905" s="76">
        <f>N2905*Q2905</f>
        <v>0</v>
      </c>
      <c r="S2905" s="75"/>
      <c r="T2905" s="76">
        <f>N2905*S2905</f>
        <v>0</v>
      </c>
      <c r="U2905" s="22">
        <v>21</v>
      </c>
      <c r="V2905" s="22">
        <f>P2905*(U2905/100)</f>
        <v>0</v>
      </c>
      <c r="W2905" s="22">
        <f>P2905+V2905</f>
        <v>0</v>
      </c>
      <c r="X2905" s="73"/>
      <c r="Y2905" s="72" t="s">
        <v>2930</v>
      </c>
      <c r="Z2905" s="72" t="s">
        <v>3267</v>
      </c>
      <c r="AA2905" s="143" t="s">
        <v>295</v>
      </c>
      <c r="AB2905" s="24" t="s">
        <v>294</v>
      </c>
    </row>
    <row r="2906" spans="6:28" s="71" customFormat="1" outlineLevel="4">
      <c r="F2906" s="17">
        <v>1352</v>
      </c>
      <c r="G2906" s="18" t="s">
        <v>2929</v>
      </c>
      <c r="H2906" s="72" t="s">
        <v>1668</v>
      </c>
      <c r="I2906" s="72"/>
      <c r="J2906" s="73" t="s">
        <v>2252</v>
      </c>
      <c r="K2906" s="18" t="s">
        <v>2934</v>
      </c>
      <c r="L2906" s="74">
        <v>1</v>
      </c>
      <c r="M2906" s="21">
        <v>0</v>
      </c>
      <c r="N2906" s="74">
        <f>L2906*(1+M2906/100)</f>
        <v>1</v>
      </c>
      <c r="O2906" s="145"/>
      <c r="P2906" s="22">
        <f>N2906*O2906</f>
        <v>0</v>
      </c>
      <c r="Q2906" s="75"/>
      <c r="R2906" s="76">
        <f>N2906*Q2906</f>
        <v>0</v>
      </c>
      <c r="S2906" s="75"/>
      <c r="T2906" s="76">
        <f>N2906*S2906</f>
        <v>0</v>
      </c>
      <c r="U2906" s="22">
        <v>21</v>
      </c>
      <c r="V2906" s="22">
        <f>P2906*(U2906/100)</f>
        <v>0</v>
      </c>
      <c r="W2906" s="22">
        <f>P2906+V2906</f>
        <v>0</v>
      </c>
      <c r="X2906" s="73"/>
      <c r="Y2906" s="72" t="s">
        <v>2930</v>
      </c>
      <c r="Z2906" s="72" t="s">
        <v>3267</v>
      </c>
      <c r="AA2906" s="143" t="s">
        <v>295</v>
      </c>
      <c r="AB2906" s="24" t="s">
        <v>294</v>
      </c>
    </row>
    <row r="2907" spans="6:28" s="71" customFormat="1" outlineLevel="4">
      <c r="F2907" s="17">
        <v>1353</v>
      </c>
      <c r="G2907" s="18" t="s">
        <v>2929</v>
      </c>
      <c r="H2907" s="72" t="s">
        <v>1669</v>
      </c>
      <c r="I2907" s="72"/>
      <c r="J2907" s="73" t="s">
        <v>2152</v>
      </c>
      <c r="K2907" s="18" t="s">
        <v>2934</v>
      </c>
      <c r="L2907" s="74">
        <v>1</v>
      </c>
      <c r="M2907" s="21">
        <v>0</v>
      </c>
      <c r="N2907" s="74">
        <f>L2907*(1+M2907/100)</f>
        <v>1</v>
      </c>
      <c r="O2907" s="145"/>
      <c r="P2907" s="22">
        <f>N2907*O2907</f>
        <v>0</v>
      </c>
      <c r="Q2907" s="75"/>
      <c r="R2907" s="76">
        <f>N2907*Q2907</f>
        <v>0</v>
      </c>
      <c r="S2907" s="75"/>
      <c r="T2907" s="76">
        <f>N2907*S2907</f>
        <v>0</v>
      </c>
      <c r="U2907" s="22">
        <v>21</v>
      </c>
      <c r="V2907" s="22">
        <f>P2907*(U2907/100)</f>
        <v>0</v>
      </c>
      <c r="W2907" s="22">
        <f>P2907+V2907</f>
        <v>0</v>
      </c>
      <c r="X2907" s="73"/>
      <c r="Y2907" s="72" t="s">
        <v>2930</v>
      </c>
      <c r="Z2907" s="72" t="s">
        <v>3267</v>
      </c>
      <c r="AA2907" s="143" t="s">
        <v>295</v>
      </c>
      <c r="AB2907" s="24" t="s">
        <v>294</v>
      </c>
    </row>
    <row r="2908" spans="6:28" s="120" customFormat="1" ht="12.75" customHeight="1" outlineLevel="4">
      <c r="F2908" s="121"/>
      <c r="G2908" s="122"/>
      <c r="H2908" s="122"/>
      <c r="I2908" s="122"/>
      <c r="J2908" s="123"/>
      <c r="K2908" s="122"/>
      <c r="L2908" s="124"/>
      <c r="M2908" s="125"/>
      <c r="N2908" s="124"/>
      <c r="O2908" s="125"/>
      <c r="P2908" s="126"/>
      <c r="Q2908" s="127"/>
      <c r="R2908" s="125"/>
      <c r="S2908" s="125"/>
      <c r="T2908" s="125"/>
      <c r="U2908" s="128" t="s">
        <v>2908</v>
      </c>
      <c r="V2908" s="125"/>
      <c r="W2908" s="125"/>
      <c r="X2908" s="125"/>
      <c r="Y2908" s="122"/>
      <c r="Z2908" s="122"/>
      <c r="AB2908" s="24" t="s">
        <v>294</v>
      </c>
    </row>
    <row r="2909" spans="6:28" s="62" customFormat="1" ht="16.5" customHeight="1" outlineLevel="3">
      <c r="F2909" s="63"/>
      <c r="G2909" s="6"/>
      <c r="H2909" s="64"/>
      <c r="I2909" s="64"/>
      <c r="J2909" s="64" t="s">
        <v>2149</v>
      </c>
      <c r="K2909" s="6"/>
      <c r="L2909" s="65"/>
      <c r="M2909" s="66"/>
      <c r="N2909" s="65"/>
      <c r="O2909" s="66"/>
      <c r="P2909" s="67">
        <f>SUBTOTAL(9,P2910:P2927)</f>
        <v>0</v>
      </c>
      <c r="Q2909" s="68"/>
      <c r="R2909" s="69">
        <f>SUBTOTAL(9,R2910:R2927)</f>
        <v>0</v>
      </c>
      <c r="S2909" s="66"/>
      <c r="T2909" s="69">
        <f>SUBTOTAL(9,T2910:T2927)</f>
        <v>0</v>
      </c>
      <c r="U2909" s="118" t="s">
        <v>2908</v>
      </c>
      <c r="V2909" s="67">
        <f>SUBTOTAL(9,V2910:V2927)</f>
        <v>0</v>
      </c>
      <c r="W2909" s="67">
        <f>SUBTOTAL(9,W2910:W2927)</f>
        <v>0</v>
      </c>
      <c r="X2909" s="70"/>
      <c r="Y2909" s="26"/>
      <c r="Z2909" s="26"/>
      <c r="AB2909" s="24" t="s">
        <v>294</v>
      </c>
    </row>
    <row r="2910" spans="6:28" s="71" customFormat="1" outlineLevel="4">
      <c r="F2910" s="17">
        <v>1354</v>
      </c>
      <c r="G2910" s="18" t="s">
        <v>2929</v>
      </c>
      <c r="H2910" s="72" t="s">
        <v>4659</v>
      </c>
      <c r="I2910" s="72"/>
      <c r="J2910" s="73" t="s">
        <v>1124</v>
      </c>
      <c r="K2910" s="18" t="s">
        <v>2934</v>
      </c>
      <c r="L2910" s="74">
        <v>1</v>
      </c>
      <c r="M2910" s="21">
        <v>0</v>
      </c>
      <c r="N2910" s="74">
        <f t="shared" ref="N2910:N2926" si="234">L2910*(1+M2910/100)</f>
        <v>1</v>
      </c>
      <c r="O2910" s="145"/>
      <c r="P2910" s="22">
        <f t="shared" ref="P2910:P2926" si="235">N2910*O2910</f>
        <v>0</v>
      </c>
      <c r="Q2910" s="75"/>
      <c r="R2910" s="76">
        <f t="shared" ref="R2910:R2926" si="236">N2910*Q2910</f>
        <v>0</v>
      </c>
      <c r="S2910" s="75"/>
      <c r="T2910" s="76">
        <f t="shared" ref="T2910:T2926" si="237">N2910*S2910</f>
        <v>0</v>
      </c>
      <c r="U2910" s="22">
        <v>21</v>
      </c>
      <c r="V2910" s="22">
        <f t="shared" ref="V2910:V2926" si="238">P2910*(U2910/100)</f>
        <v>0</v>
      </c>
      <c r="W2910" s="22">
        <f t="shared" ref="W2910:W2926" si="239">P2910+V2910</f>
        <v>0</v>
      </c>
      <c r="X2910" s="73"/>
      <c r="Y2910" s="72" t="s">
        <v>2930</v>
      </c>
      <c r="Z2910" s="72" t="s">
        <v>3267</v>
      </c>
      <c r="AA2910" s="143" t="s">
        <v>295</v>
      </c>
      <c r="AB2910" s="24" t="s">
        <v>294</v>
      </c>
    </row>
    <row r="2911" spans="6:28" s="71" customFormat="1" outlineLevel="4">
      <c r="F2911" s="17">
        <v>1355</v>
      </c>
      <c r="G2911" s="18" t="s">
        <v>2929</v>
      </c>
      <c r="H2911" s="72" t="s">
        <v>4660</v>
      </c>
      <c r="I2911" s="72"/>
      <c r="J2911" s="73" t="s">
        <v>856</v>
      </c>
      <c r="K2911" s="18" t="s">
        <v>2934</v>
      </c>
      <c r="L2911" s="74">
        <v>1</v>
      </c>
      <c r="M2911" s="21">
        <v>0</v>
      </c>
      <c r="N2911" s="74">
        <f t="shared" si="234"/>
        <v>1</v>
      </c>
      <c r="O2911" s="145"/>
      <c r="P2911" s="22">
        <f t="shared" si="235"/>
        <v>0</v>
      </c>
      <c r="Q2911" s="75"/>
      <c r="R2911" s="76">
        <f t="shared" si="236"/>
        <v>0</v>
      </c>
      <c r="S2911" s="75"/>
      <c r="T2911" s="76">
        <f t="shared" si="237"/>
        <v>0</v>
      </c>
      <c r="U2911" s="22">
        <v>21</v>
      </c>
      <c r="V2911" s="22">
        <f t="shared" si="238"/>
        <v>0</v>
      </c>
      <c r="W2911" s="22">
        <f t="shared" si="239"/>
        <v>0</v>
      </c>
      <c r="X2911" s="73"/>
      <c r="Y2911" s="72" t="s">
        <v>2930</v>
      </c>
      <c r="Z2911" s="72" t="s">
        <v>3267</v>
      </c>
      <c r="AA2911" s="143" t="s">
        <v>295</v>
      </c>
      <c r="AB2911" s="24" t="s">
        <v>294</v>
      </c>
    </row>
    <row r="2912" spans="6:28" s="71" customFormat="1" outlineLevel="4">
      <c r="F2912" s="17">
        <v>1356</v>
      </c>
      <c r="G2912" s="18" t="s">
        <v>2929</v>
      </c>
      <c r="H2912" s="72" t="s">
        <v>4661</v>
      </c>
      <c r="I2912" s="72"/>
      <c r="J2912" s="73" t="s">
        <v>1994</v>
      </c>
      <c r="K2912" s="18" t="s">
        <v>2934</v>
      </c>
      <c r="L2912" s="74">
        <v>1</v>
      </c>
      <c r="M2912" s="21">
        <v>0</v>
      </c>
      <c r="N2912" s="74">
        <f t="shared" si="234"/>
        <v>1</v>
      </c>
      <c r="O2912" s="145"/>
      <c r="P2912" s="22">
        <f t="shared" si="235"/>
        <v>0</v>
      </c>
      <c r="Q2912" s="75"/>
      <c r="R2912" s="76">
        <f t="shared" si="236"/>
        <v>0</v>
      </c>
      <c r="S2912" s="75"/>
      <c r="T2912" s="76">
        <f t="shared" si="237"/>
        <v>0</v>
      </c>
      <c r="U2912" s="22">
        <v>21</v>
      </c>
      <c r="V2912" s="22">
        <f t="shared" si="238"/>
        <v>0</v>
      </c>
      <c r="W2912" s="22">
        <f t="shared" si="239"/>
        <v>0</v>
      </c>
      <c r="X2912" s="73"/>
      <c r="Y2912" s="72" t="s">
        <v>2930</v>
      </c>
      <c r="Z2912" s="72" t="s">
        <v>3267</v>
      </c>
      <c r="AA2912" s="143" t="s">
        <v>295</v>
      </c>
      <c r="AB2912" s="24" t="s">
        <v>294</v>
      </c>
    </row>
    <row r="2913" spans="6:28" s="71" customFormat="1" outlineLevel="4">
      <c r="F2913" s="17">
        <v>1357</v>
      </c>
      <c r="G2913" s="18" t="s">
        <v>2929</v>
      </c>
      <c r="H2913" s="72" t="s">
        <v>4662</v>
      </c>
      <c r="I2913" s="72"/>
      <c r="J2913" s="73" t="s">
        <v>1342</v>
      </c>
      <c r="K2913" s="18" t="s">
        <v>2909</v>
      </c>
      <c r="L2913" s="74">
        <v>430</v>
      </c>
      <c r="M2913" s="21">
        <v>0</v>
      </c>
      <c r="N2913" s="74">
        <f t="shared" si="234"/>
        <v>430</v>
      </c>
      <c r="O2913" s="145"/>
      <c r="P2913" s="22">
        <f t="shared" si="235"/>
        <v>0</v>
      </c>
      <c r="Q2913" s="75"/>
      <c r="R2913" s="76">
        <f t="shared" si="236"/>
        <v>0</v>
      </c>
      <c r="S2913" s="75"/>
      <c r="T2913" s="76">
        <f t="shared" si="237"/>
        <v>0</v>
      </c>
      <c r="U2913" s="22">
        <v>21</v>
      </c>
      <c r="V2913" s="22">
        <f t="shared" si="238"/>
        <v>0</v>
      </c>
      <c r="W2913" s="22">
        <f t="shared" si="239"/>
        <v>0</v>
      </c>
      <c r="X2913" s="73"/>
      <c r="Y2913" s="72" t="s">
        <v>2930</v>
      </c>
      <c r="Z2913" s="72" t="s">
        <v>3267</v>
      </c>
      <c r="AA2913" s="143" t="s">
        <v>295</v>
      </c>
      <c r="AB2913" s="24" t="s">
        <v>294</v>
      </c>
    </row>
    <row r="2914" spans="6:28" s="71" customFormat="1" outlineLevel="4">
      <c r="F2914" s="17">
        <v>1358</v>
      </c>
      <c r="G2914" s="18" t="s">
        <v>2929</v>
      </c>
      <c r="H2914" s="72" t="s">
        <v>4663</v>
      </c>
      <c r="I2914" s="72"/>
      <c r="J2914" s="73" t="s">
        <v>1343</v>
      </c>
      <c r="K2914" s="18" t="s">
        <v>2909</v>
      </c>
      <c r="L2914" s="74">
        <v>68</v>
      </c>
      <c r="M2914" s="21">
        <v>0</v>
      </c>
      <c r="N2914" s="74">
        <f t="shared" si="234"/>
        <v>68</v>
      </c>
      <c r="O2914" s="145"/>
      <c r="P2914" s="22">
        <f t="shared" si="235"/>
        <v>0</v>
      </c>
      <c r="Q2914" s="75"/>
      <c r="R2914" s="76">
        <f t="shared" si="236"/>
        <v>0</v>
      </c>
      <c r="S2914" s="75"/>
      <c r="T2914" s="76">
        <f t="shared" si="237"/>
        <v>0</v>
      </c>
      <c r="U2914" s="22">
        <v>21</v>
      </c>
      <c r="V2914" s="22">
        <f t="shared" si="238"/>
        <v>0</v>
      </c>
      <c r="W2914" s="22">
        <f t="shared" si="239"/>
        <v>0</v>
      </c>
      <c r="X2914" s="73"/>
      <c r="Y2914" s="72" t="s">
        <v>2930</v>
      </c>
      <c r="Z2914" s="72" t="s">
        <v>3267</v>
      </c>
      <c r="AA2914" s="143" t="s">
        <v>295</v>
      </c>
      <c r="AB2914" s="24" t="s">
        <v>294</v>
      </c>
    </row>
    <row r="2915" spans="6:28" s="71" customFormat="1" outlineLevel="4">
      <c r="F2915" s="17">
        <v>1359</v>
      </c>
      <c r="G2915" s="18" t="s">
        <v>2929</v>
      </c>
      <c r="H2915" s="72" t="s">
        <v>4664</v>
      </c>
      <c r="I2915" s="72"/>
      <c r="J2915" s="73" t="s">
        <v>1344</v>
      </c>
      <c r="K2915" s="18" t="s">
        <v>2909</v>
      </c>
      <c r="L2915" s="74">
        <v>81</v>
      </c>
      <c r="M2915" s="21">
        <v>0</v>
      </c>
      <c r="N2915" s="74">
        <f t="shared" si="234"/>
        <v>81</v>
      </c>
      <c r="O2915" s="145"/>
      <c r="P2915" s="22">
        <f t="shared" si="235"/>
        <v>0</v>
      </c>
      <c r="Q2915" s="75"/>
      <c r="R2915" s="76">
        <f t="shared" si="236"/>
        <v>0</v>
      </c>
      <c r="S2915" s="75"/>
      <c r="T2915" s="76">
        <f t="shared" si="237"/>
        <v>0</v>
      </c>
      <c r="U2915" s="22">
        <v>21</v>
      </c>
      <c r="V2915" s="22">
        <f t="shared" si="238"/>
        <v>0</v>
      </c>
      <c r="W2915" s="22">
        <f t="shared" si="239"/>
        <v>0</v>
      </c>
      <c r="X2915" s="73"/>
      <c r="Y2915" s="72" t="s">
        <v>2930</v>
      </c>
      <c r="Z2915" s="72" t="s">
        <v>3267</v>
      </c>
      <c r="AA2915" s="143" t="s">
        <v>295</v>
      </c>
      <c r="AB2915" s="24" t="s">
        <v>294</v>
      </c>
    </row>
    <row r="2916" spans="6:28" s="71" customFormat="1" outlineLevel="4">
      <c r="F2916" s="17">
        <v>1360</v>
      </c>
      <c r="G2916" s="18" t="s">
        <v>2929</v>
      </c>
      <c r="H2916" s="72" t="s">
        <v>4665</v>
      </c>
      <c r="I2916" s="72"/>
      <c r="J2916" s="73" t="s">
        <v>1273</v>
      </c>
      <c r="K2916" s="18" t="s">
        <v>2909</v>
      </c>
      <c r="L2916" s="74">
        <v>22</v>
      </c>
      <c r="M2916" s="21">
        <v>0</v>
      </c>
      <c r="N2916" s="74">
        <f t="shared" si="234"/>
        <v>22</v>
      </c>
      <c r="O2916" s="145"/>
      <c r="P2916" s="22">
        <f t="shared" si="235"/>
        <v>0</v>
      </c>
      <c r="Q2916" s="75"/>
      <c r="R2916" s="76">
        <f t="shared" si="236"/>
        <v>0</v>
      </c>
      <c r="S2916" s="75"/>
      <c r="T2916" s="76">
        <f t="shared" si="237"/>
        <v>0</v>
      </c>
      <c r="U2916" s="22">
        <v>21</v>
      </c>
      <c r="V2916" s="22">
        <f t="shared" si="238"/>
        <v>0</v>
      </c>
      <c r="W2916" s="22">
        <f t="shared" si="239"/>
        <v>0</v>
      </c>
      <c r="X2916" s="73"/>
      <c r="Y2916" s="72" t="s">
        <v>2930</v>
      </c>
      <c r="Z2916" s="72" t="s">
        <v>3267</v>
      </c>
      <c r="AA2916" s="143" t="s">
        <v>295</v>
      </c>
      <c r="AB2916" s="24" t="s">
        <v>294</v>
      </c>
    </row>
    <row r="2917" spans="6:28" s="71" customFormat="1" outlineLevel="4">
      <c r="F2917" s="17">
        <v>1361</v>
      </c>
      <c r="G2917" s="18" t="s">
        <v>2929</v>
      </c>
      <c r="H2917" s="72" t="s">
        <v>4666</v>
      </c>
      <c r="I2917" s="72"/>
      <c r="J2917" s="73" t="s">
        <v>2397</v>
      </c>
      <c r="K2917" s="18" t="s">
        <v>2934</v>
      </c>
      <c r="L2917" s="74">
        <v>90</v>
      </c>
      <c r="M2917" s="21">
        <v>0</v>
      </c>
      <c r="N2917" s="74">
        <f t="shared" si="234"/>
        <v>90</v>
      </c>
      <c r="O2917" s="145"/>
      <c r="P2917" s="22">
        <f t="shared" si="235"/>
        <v>0</v>
      </c>
      <c r="Q2917" s="75"/>
      <c r="R2917" s="76">
        <f t="shared" si="236"/>
        <v>0</v>
      </c>
      <c r="S2917" s="75"/>
      <c r="T2917" s="76">
        <f t="shared" si="237"/>
        <v>0</v>
      </c>
      <c r="U2917" s="22">
        <v>21</v>
      </c>
      <c r="V2917" s="22">
        <f t="shared" si="238"/>
        <v>0</v>
      </c>
      <c r="W2917" s="22">
        <f t="shared" si="239"/>
        <v>0</v>
      </c>
      <c r="X2917" s="73"/>
      <c r="Y2917" s="72" t="s">
        <v>2930</v>
      </c>
      <c r="Z2917" s="72" t="s">
        <v>3267</v>
      </c>
      <c r="AA2917" s="143" t="s">
        <v>295</v>
      </c>
      <c r="AB2917" s="24" t="s">
        <v>294</v>
      </c>
    </row>
    <row r="2918" spans="6:28" s="71" customFormat="1" outlineLevel="4">
      <c r="F2918" s="17">
        <v>1362</v>
      </c>
      <c r="G2918" s="18" t="s">
        <v>2929</v>
      </c>
      <c r="H2918" s="72" t="s">
        <v>4667</v>
      </c>
      <c r="I2918" s="72"/>
      <c r="J2918" s="73" t="s">
        <v>987</v>
      </c>
      <c r="K2918" s="18" t="s">
        <v>2934</v>
      </c>
      <c r="L2918" s="74">
        <v>20</v>
      </c>
      <c r="M2918" s="21">
        <v>0</v>
      </c>
      <c r="N2918" s="74">
        <f t="shared" si="234"/>
        <v>20</v>
      </c>
      <c r="O2918" s="145"/>
      <c r="P2918" s="22">
        <f t="shared" si="235"/>
        <v>0</v>
      </c>
      <c r="Q2918" s="75"/>
      <c r="R2918" s="76">
        <f t="shared" si="236"/>
        <v>0</v>
      </c>
      <c r="S2918" s="75"/>
      <c r="T2918" s="76">
        <f t="shared" si="237"/>
        <v>0</v>
      </c>
      <c r="U2918" s="22">
        <v>21</v>
      </c>
      <c r="V2918" s="22">
        <f t="shared" si="238"/>
        <v>0</v>
      </c>
      <c r="W2918" s="22">
        <f t="shared" si="239"/>
        <v>0</v>
      </c>
      <c r="X2918" s="73"/>
      <c r="Y2918" s="72" t="s">
        <v>2930</v>
      </c>
      <c r="Z2918" s="72" t="s">
        <v>3267</v>
      </c>
      <c r="AA2918" s="143" t="s">
        <v>295</v>
      </c>
      <c r="AB2918" s="24" t="s">
        <v>294</v>
      </c>
    </row>
    <row r="2919" spans="6:28" s="71" customFormat="1" outlineLevel="4">
      <c r="F2919" s="17">
        <v>1363</v>
      </c>
      <c r="G2919" s="18" t="s">
        <v>2929</v>
      </c>
      <c r="H2919" s="72" t="s">
        <v>4668</v>
      </c>
      <c r="I2919" s="72"/>
      <c r="J2919" s="73" t="s">
        <v>1443</v>
      </c>
      <c r="K2919" s="18" t="s">
        <v>2934</v>
      </c>
      <c r="L2919" s="74">
        <v>98</v>
      </c>
      <c r="M2919" s="21">
        <v>0</v>
      </c>
      <c r="N2919" s="74">
        <f t="shared" si="234"/>
        <v>98</v>
      </c>
      <c r="O2919" s="145"/>
      <c r="P2919" s="22">
        <f t="shared" si="235"/>
        <v>0</v>
      </c>
      <c r="Q2919" s="75"/>
      <c r="R2919" s="76">
        <f t="shared" si="236"/>
        <v>0</v>
      </c>
      <c r="S2919" s="75"/>
      <c r="T2919" s="76">
        <f t="shared" si="237"/>
        <v>0</v>
      </c>
      <c r="U2919" s="22">
        <v>21</v>
      </c>
      <c r="V2919" s="22">
        <f t="shared" si="238"/>
        <v>0</v>
      </c>
      <c r="W2919" s="22">
        <f t="shared" si="239"/>
        <v>0</v>
      </c>
      <c r="X2919" s="73"/>
      <c r="Y2919" s="72" t="s">
        <v>2930</v>
      </c>
      <c r="Z2919" s="72" t="s">
        <v>3267</v>
      </c>
      <c r="AA2919" s="143" t="s">
        <v>295</v>
      </c>
      <c r="AB2919" s="24" t="s">
        <v>294</v>
      </c>
    </row>
    <row r="2920" spans="6:28" s="71" customFormat="1" outlineLevel="4">
      <c r="F2920" s="17">
        <v>1364</v>
      </c>
      <c r="G2920" s="18" t="s">
        <v>2929</v>
      </c>
      <c r="H2920" s="72" t="s">
        <v>4669</v>
      </c>
      <c r="I2920" s="72"/>
      <c r="J2920" s="73" t="s">
        <v>1403</v>
      </c>
      <c r="K2920" s="18" t="s">
        <v>2934</v>
      </c>
      <c r="L2920" s="74">
        <v>6</v>
      </c>
      <c r="M2920" s="21">
        <v>0</v>
      </c>
      <c r="N2920" s="74">
        <f t="shared" si="234"/>
        <v>6</v>
      </c>
      <c r="O2920" s="145"/>
      <c r="P2920" s="22">
        <f t="shared" si="235"/>
        <v>0</v>
      </c>
      <c r="Q2920" s="75"/>
      <c r="R2920" s="76">
        <f t="shared" si="236"/>
        <v>0</v>
      </c>
      <c r="S2920" s="75"/>
      <c r="T2920" s="76">
        <f t="shared" si="237"/>
        <v>0</v>
      </c>
      <c r="U2920" s="22">
        <v>21</v>
      </c>
      <c r="V2920" s="22">
        <f t="shared" si="238"/>
        <v>0</v>
      </c>
      <c r="W2920" s="22">
        <f t="shared" si="239"/>
        <v>0</v>
      </c>
      <c r="X2920" s="73"/>
      <c r="Y2920" s="72" t="s">
        <v>2930</v>
      </c>
      <c r="Z2920" s="72" t="s">
        <v>3267</v>
      </c>
      <c r="AA2920" s="143" t="s">
        <v>295</v>
      </c>
      <c r="AB2920" s="24" t="s">
        <v>294</v>
      </c>
    </row>
    <row r="2921" spans="6:28" s="71" customFormat="1" outlineLevel="4">
      <c r="F2921" s="17">
        <v>1365</v>
      </c>
      <c r="G2921" s="18" t="s">
        <v>2929</v>
      </c>
      <c r="H2921" s="72" t="s">
        <v>4670</v>
      </c>
      <c r="I2921" s="72"/>
      <c r="J2921" s="73" t="s">
        <v>1404</v>
      </c>
      <c r="K2921" s="18" t="s">
        <v>2934</v>
      </c>
      <c r="L2921" s="74">
        <v>4</v>
      </c>
      <c r="M2921" s="21">
        <v>0</v>
      </c>
      <c r="N2921" s="74">
        <f t="shared" si="234"/>
        <v>4</v>
      </c>
      <c r="O2921" s="145"/>
      <c r="P2921" s="22">
        <f t="shared" si="235"/>
        <v>0</v>
      </c>
      <c r="Q2921" s="75"/>
      <c r="R2921" s="76">
        <f t="shared" si="236"/>
        <v>0</v>
      </c>
      <c r="S2921" s="75"/>
      <c r="T2921" s="76">
        <f t="shared" si="237"/>
        <v>0</v>
      </c>
      <c r="U2921" s="22">
        <v>21</v>
      </c>
      <c r="V2921" s="22">
        <f t="shared" si="238"/>
        <v>0</v>
      </c>
      <c r="W2921" s="22">
        <f t="shared" si="239"/>
        <v>0</v>
      </c>
      <c r="X2921" s="73"/>
      <c r="Y2921" s="72" t="s">
        <v>2930</v>
      </c>
      <c r="Z2921" s="72" t="s">
        <v>3267</v>
      </c>
      <c r="AA2921" s="143" t="s">
        <v>295</v>
      </c>
      <c r="AB2921" s="24" t="s">
        <v>294</v>
      </c>
    </row>
    <row r="2922" spans="6:28" s="71" customFormat="1" outlineLevel="4">
      <c r="F2922" s="17">
        <v>1366</v>
      </c>
      <c r="G2922" s="18" t="s">
        <v>2929</v>
      </c>
      <c r="H2922" s="72" t="s">
        <v>4671</v>
      </c>
      <c r="I2922" s="72"/>
      <c r="J2922" s="73" t="s">
        <v>1340</v>
      </c>
      <c r="K2922" s="18" t="s">
        <v>2935</v>
      </c>
      <c r="L2922" s="74">
        <v>180</v>
      </c>
      <c r="M2922" s="21">
        <v>0</v>
      </c>
      <c r="N2922" s="74">
        <f t="shared" si="234"/>
        <v>180</v>
      </c>
      <c r="O2922" s="145"/>
      <c r="P2922" s="22">
        <f t="shared" si="235"/>
        <v>0</v>
      </c>
      <c r="Q2922" s="75"/>
      <c r="R2922" s="76">
        <f t="shared" si="236"/>
        <v>0</v>
      </c>
      <c r="S2922" s="75"/>
      <c r="T2922" s="76">
        <f t="shared" si="237"/>
        <v>0</v>
      </c>
      <c r="U2922" s="22">
        <v>21</v>
      </c>
      <c r="V2922" s="22">
        <f t="shared" si="238"/>
        <v>0</v>
      </c>
      <c r="W2922" s="22">
        <f t="shared" si="239"/>
        <v>0</v>
      </c>
      <c r="X2922" s="73"/>
      <c r="Y2922" s="72" t="s">
        <v>2930</v>
      </c>
      <c r="Z2922" s="72" t="s">
        <v>3267</v>
      </c>
      <c r="AA2922" s="143" t="s">
        <v>295</v>
      </c>
      <c r="AB2922" s="24" t="s">
        <v>294</v>
      </c>
    </row>
    <row r="2923" spans="6:28" s="71" customFormat="1" outlineLevel="4">
      <c r="F2923" s="17">
        <v>1367</v>
      </c>
      <c r="G2923" s="18" t="s">
        <v>2929</v>
      </c>
      <c r="H2923" s="72" t="s">
        <v>4672</v>
      </c>
      <c r="I2923" s="72"/>
      <c r="J2923" s="73" t="s">
        <v>886</v>
      </c>
      <c r="K2923" s="18" t="s">
        <v>2934</v>
      </c>
      <c r="L2923" s="74">
        <v>190</v>
      </c>
      <c r="M2923" s="21">
        <v>0</v>
      </c>
      <c r="N2923" s="74">
        <f t="shared" si="234"/>
        <v>190</v>
      </c>
      <c r="O2923" s="145"/>
      <c r="P2923" s="22">
        <f t="shared" si="235"/>
        <v>0</v>
      </c>
      <c r="Q2923" s="75"/>
      <c r="R2923" s="76">
        <f t="shared" si="236"/>
        <v>0</v>
      </c>
      <c r="S2923" s="75"/>
      <c r="T2923" s="76">
        <f t="shared" si="237"/>
        <v>0</v>
      </c>
      <c r="U2923" s="22">
        <v>21</v>
      </c>
      <c r="V2923" s="22">
        <f t="shared" si="238"/>
        <v>0</v>
      </c>
      <c r="W2923" s="22">
        <f t="shared" si="239"/>
        <v>0</v>
      </c>
      <c r="X2923" s="73"/>
      <c r="Y2923" s="72" t="s">
        <v>2930</v>
      </c>
      <c r="Z2923" s="72" t="s">
        <v>3267</v>
      </c>
      <c r="AA2923" s="143" t="s">
        <v>295</v>
      </c>
      <c r="AB2923" s="24" t="s">
        <v>294</v>
      </c>
    </row>
    <row r="2924" spans="6:28" s="71" customFormat="1" outlineLevel="4">
      <c r="F2924" s="17">
        <v>1368</v>
      </c>
      <c r="G2924" s="18" t="s">
        <v>2929</v>
      </c>
      <c r="H2924" s="72" t="s">
        <v>4673</v>
      </c>
      <c r="I2924" s="72"/>
      <c r="J2924" s="73" t="s">
        <v>2549</v>
      </c>
      <c r="K2924" s="18" t="s">
        <v>2935</v>
      </c>
      <c r="L2924" s="74">
        <v>180</v>
      </c>
      <c r="M2924" s="21">
        <v>0</v>
      </c>
      <c r="N2924" s="74">
        <f t="shared" si="234"/>
        <v>180</v>
      </c>
      <c r="O2924" s="145"/>
      <c r="P2924" s="22">
        <f t="shared" si="235"/>
        <v>0</v>
      </c>
      <c r="Q2924" s="75"/>
      <c r="R2924" s="76">
        <f t="shared" si="236"/>
        <v>0</v>
      </c>
      <c r="S2924" s="75"/>
      <c r="T2924" s="76">
        <f t="shared" si="237"/>
        <v>0</v>
      </c>
      <c r="U2924" s="22">
        <v>21</v>
      </c>
      <c r="V2924" s="22">
        <f t="shared" si="238"/>
        <v>0</v>
      </c>
      <c r="W2924" s="22">
        <f t="shared" si="239"/>
        <v>0</v>
      </c>
      <c r="X2924" s="73"/>
      <c r="Y2924" s="72" t="s">
        <v>2930</v>
      </c>
      <c r="Z2924" s="72" t="s">
        <v>3267</v>
      </c>
      <c r="AA2924" s="143" t="s">
        <v>295</v>
      </c>
      <c r="AB2924" s="24" t="s">
        <v>294</v>
      </c>
    </row>
    <row r="2925" spans="6:28" s="71" customFormat="1" outlineLevel="4">
      <c r="F2925" s="17">
        <v>1369</v>
      </c>
      <c r="G2925" s="18" t="s">
        <v>2929</v>
      </c>
      <c r="H2925" s="72" t="s">
        <v>4674</v>
      </c>
      <c r="I2925" s="72"/>
      <c r="J2925" s="73" t="s">
        <v>916</v>
      </c>
      <c r="K2925" s="18" t="s">
        <v>2910</v>
      </c>
      <c r="L2925" s="74">
        <v>4.5</v>
      </c>
      <c r="M2925" s="21">
        <v>0</v>
      </c>
      <c r="N2925" s="74">
        <f t="shared" si="234"/>
        <v>4.5</v>
      </c>
      <c r="O2925" s="145"/>
      <c r="P2925" s="22">
        <f t="shared" si="235"/>
        <v>0</v>
      </c>
      <c r="Q2925" s="75"/>
      <c r="R2925" s="76">
        <f t="shared" si="236"/>
        <v>0</v>
      </c>
      <c r="S2925" s="75"/>
      <c r="T2925" s="76">
        <f t="shared" si="237"/>
        <v>0</v>
      </c>
      <c r="U2925" s="22">
        <v>21</v>
      </c>
      <c r="V2925" s="22">
        <f t="shared" si="238"/>
        <v>0</v>
      </c>
      <c r="W2925" s="22">
        <f t="shared" si="239"/>
        <v>0</v>
      </c>
      <c r="X2925" s="73"/>
      <c r="Y2925" s="72" t="s">
        <v>2930</v>
      </c>
      <c r="Z2925" s="72" t="s">
        <v>3267</v>
      </c>
      <c r="AA2925" s="143" t="s">
        <v>295</v>
      </c>
      <c r="AB2925" s="24" t="s">
        <v>294</v>
      </c>
    </row>
    <row r="2926" spans="6:28" s="71" customFormat="1" outlineLevel="4">
      <c r="F2926" s="17">
        <v>1370</v>
      </c>
      <c r="G2926" s="18" t="s">
        <v>2929</v>
      </c>
      <c r="H2926" s="72" t="s">
        <v>4675</v>
      </c>
      <c r="I2926" s="72"/>
      <c r="J2926" s="73" t="s">
        <v>953</v>
      </c>
      <c r="K2926" s="18" t="s">
        <v>2910</v>
      </c>
      <c r="L2926" s="74">
        <v>1</v>
      </c>
      <c r="M2926" s="21">
        <v>0</v>
      </c>
      <c r="N2926" s="74">
        <f t="shared" si="234"/>
        <v>1</v>
      </c>
      <c r="O2926" s="145"/>
      <c r="P2926" s="22">
        <f t="shared" si="235"/>
        <v>0</v>
      </c>
      <c r="Q2926" s="75"/>
      <c r="R2926" s="76">
        <f t="shared" si="236"/>
        <v>0</v>
      </c>
      <c r="S2926" s="75"/>
      <c r="T2926" s="76">
        <f t="shared" si="237"/>
        <v>0</v>
      </c>
      <c r="U2926" s="22">
        <v>21</v>
      </c>
      <c r="V2926" s="22">
        <f t="shared" si="238"/>
        <v>0</v>
      </c>
      <c r="W2926" s="22">
        <f t="shared" si="239"/>
        <v>0</v>
      </c>
      <c r="X2926" s="73"/>
      <c r="Y2926" s="72" t="s">
        <v>2930</v>
      </c>
      <c r="Z2926" s="72" t="s">
        <v>3267</v>
      </c>
      <c r="AA2926" s="143" t="s">
        <v>295</v>
      </c>
      <c r="AB2926" s="24" t="s">
        <v>294</v>
      </c>
    </row>
    <row r="2927" spans="6:28" s="120" customFormat="1" ht="12.75" customHeight="1" outlineLevel="4">
      <c r="F2927" s="121"/>
      <c r="G2927" s="122"/>
      <c r="H2927" s="122"/>
      <c r="I2927" s="122"/>
      <c r="J2927" s="123"/>
      <c r="K2927" s="122"/>
      <c r="L2927" s="124"/>
      <c r="M2927" s="125"/>
      <c r="N2927" s="124"/>
      <c r="O2927" s="125"/>
      <c r="P2927" s="126"/>
      <c r="Q2927" s="127"/>
      <c r="R2927" s="125"/>
      <c r="S2927" s="125"/>
      <c r="T2927" s="125"/>
      <c r="U2927" s="128" t="s">
        <v>2908</v>
      </c>
      <c r="V2927" s="125"/>
      <c r="W2927" s="125"/>
      <c r="X2927" s="125"/>
      <c r="Y2927" s="122"/>
      <c r="Z2927" s="122"/>
      <c r="AB2927" s="24" t="s">
        <v>294</v>
      </c>
    </row>
    <row r="2928" spans="6:28" s="62" customFormat="1" ht="16.5" customHeight="1" outlineLevel="3">
      <c r="F2928" s="63"/>
      <c r="G2928" s="6"/>
      <c r="H2928" s="64"/>
      <c r="I2928" s="64"/>
      <c r="J2928" s="64" t="s">
        <v>2081</v>
      </c>
      <c r="K2928" s="6"/>
      <c r="L2928" s="65"/>
      <c r="M2928" s="66"/>
      <c r="N2928" s="65"/>
      <c r="O2928" s="66"/>
      <c r="P2928" s="67">
        <f>SUBTOTAL(9,P2929:P2932)</f>
        <v>0</v>
      </c>
      <c r="Q2928" s="68"/>
      <c r="R2928" s="69">
        <f>SUBTOTAL(9,R2929:R2932)</f>
        <v>0</v>
      </c>
      <c r="S2928" s="66"/>
      <c r="T2928" s="69">
        <f>SUBTOTAL(9,T2929:T2932)</f>
        <v>0</v>
      </c>
      <c r="U2928" s="118" t="s">
        <v>2908</v>
      </c>
      <c r="V2928" s="67">
        <f>SUBTOTAL(9,V2929:V2932)</f>
        <v>0</v>
      </c>
      <c r="W2928" s="67">
        <f>SUBTOTAL(9,W2929:W2932)</f>
        <v>0</v>
      </c>
      <c r="X2928" s="70"/>
      <c r="Y2928" s="26"/>
      <c r="Z2928" s="26"/>
      <c r="AB2928" s="24" t="s">
        <v>294</v>
      </c>
    </row>
    <row r="2929" spans="6:28" s="71" customFormat="1" outlineLevel="4">
      <c r="F2929" s="17">
        <v>1371</v>
      </c>
      <c r="G2929" s="18" t="s">
        <v>2929</v>
      </c>
      <c r="H2929" s="72" t="s">
        <v>4676</v>
      </c>
      <c r="I2929" s="72"/>
      <c r="J2929" s="73" t="s">
        <v>915</v>
      </c>
      <c r="K2929" s="18" t="s">
        <v>2935</v>
      </c>
      <c r="L2929" s="74">
        <v>175.94</v>
      </c>
      <c r="M2929" s="21">
        <v>0</v>
      </c>
      <c r="N2929" s="74">
        <f>L2929*(1+M2929/100)</f>
        <v>175.94</v>
      </c>
      <c r="O2929" s="145"/>
      <c r="P2929" s="22">
        <f>N2929*O2929</f>
        <v>0</v>
      </c>
      <c r="Q2929" s="75"/>
      <c r="R2929" s="76">
        <f>N2929*Q2929</f>
        <v>0</v>
      </c>
      <c r="S2929" s="75"/>
      <c r="T2929" s="76">
        <f>N2929*S2929</f>
        <v>0</v>
      </c>
      <c r="U2929" s="22">
        <v>21</v>
      </c>
      <c r="V2929" s="22">
        <f>P2929*(U2929/100)</f>
        <v>0</v>
      </c>
      <c r="W2929" s="22">
        <f>P2929+V2929</f>
        <v>0</v>
      </c>
      <c r="X2929" s="73"/>
      <c r="Y2929" s="72" t="s">
        <v>2930</v>
      </c>
      <c r="Z2929" s="72" t="s">
        <v>3267</v>
      </c>
      <c r="AA2929" s="143" t="s">
        <v>295</v>
      </c>
      <c r="AB2929" s="24" t="s">
        <v>294</v>
      </c>
    </row>
    <row r="2930" spans="6:28" s="71" customFormat="1" outlineLevel="4">
      <c r="F2930" s="17">
        <v>1372</v>
      </c>
      <c r="G2930" s="18" t="s">
        <v>2929</v>
      </c>
      <c r="H2930" s="72" t="s">
        <v>4677</v>
      </c>
      <c r="I2930" s="72"/>
      <c r="J2930" s="73" t="s">
        <v>1517</v>
      </c>
      <c r="K2930" s="18" t="s">
        <v>2935</v>
      </c>
      <c r="L2930" s="74">
        <v>175.94</v>
      </c>
      <c r="M2930" s="21">
        <v>0</v>
      </c>
      <c r="N2930" s="74">
        <f>L2930*(1+M2930/100)</f>
        <v>175.94</v>
      </c>
      <c r="O2930" s="145"/>
      <c r="P2930" s="22">
        <f>N2930*O2930</f>
        <v>0</v>
      </c>
      <c r="Q2930" s="75"/>
      <c r="R2930" s="76">
        <f>N2930*Q2930</f>
        <v>0</v>
      </c>
      <c r="S2930" s="75"/>
      <c r="T2930" s="76">
        <f>N2930*S2930</f>
        <v>0</v>
      </c>
      <c r="U2930" s="22">
        <v>21</v>
      </c>
      <c r="V2930" s="22">
        <f>P2930*(U2930/100)</f>
        <v>0</v>
      </c>
      <c r="W2930" s="22">
        <f>P2930+V2930</f>
        <v>0</v>
      </c>
      <c r="X2930" s="73"/>
      <c r="Y2930" s="72" t="s">
        <v>2930</v>
      </c>
      <c r="Z2930" s="72" t="s">
        <v>3267</v>
      </c>
      <c r="AA2930" s="143" t="s">
        <v>295</v>
      </c>
      <c r="AB2930" s="24" t="s">
        <v>294</v>
      </c>
    </row>
    <row r="2931" spans="6:28" s="71" customFormat="1" outlineLevel="4">
      <c r="F2931" s="17">
        <v>1373</v>
      </c>
      <c r="G2931" s="18" t="s">
        <v>2929</v>
      </c>
      <c r="H2931" s="72" t="s">
        <v>4678</v>
      </c>
      <c r="I2931" s="72"/>
      <c r="J2931" s="73" t="s">
        <v>1560</v>
      </c>
      <c r="K2931" s="18" t="s">
        <v>2935</v>
      </c>
      <c r="L2931" s="74">
        <v>175.94</v>
      </c>
      <c r="M2931" s="21">
        <v>0</v>
      </c>
      <c r="N2931" s="74">
        <f>L2931*(1+M2931/100)</f>
        <v>175.94</v>
      </c>
      <c r="O2931" s="145"/>
      <c r="P2931" s="22">
        <f>N2931*O2931</f>
        <v>0</v>
      </c>
      <c r="Q2931" s="75"/>
      <c r="R2931" s="76">
        <f>N2931*Q2931</f>
        <v>0</v>
      </c>
      <c r="S2931" s="75"/>
      <c r="T2931" s="76">
        <f>N2931*S2931</f>
        <v>0</v>
      </c>
      <c r="U2931" s="22">
        <v>21</v>
      </c>
      <c r="V2931" s="22">
        <f>P2931*(U2931/100)</f>
        <v>0</v>
      </c>
      <c r="W2931" s="22">
        <f>P2931+V2931</f>
        <v>0</v>
      </c>
      <c r="X2931" s="73"/>
      <c r="Y2931" s="72" t="s">
        <v>2930</v>
      </c>
      <c r="Z2931" s="72" t="s">
        <v>3267</v>
      </c>
      <c r="AA2931" s="143" t="s">
        <v>295</v>
      </c>
      <c r="AB2931" s="24" t="s">
        <v>294</v>
      </c>
    </row>
    <row r="2932" spans="6:28" s="120" customFormat="1" ht="12.75" customHeight="1" outlineLevel="4">
      <c r="F2932" s="121"/>
      <c r="G2932" s="122"/>
      <c r="H2932" s="122"/>
      <c r="I2932" s="122"/>
      <c r="J2932" s="123"/>
      <c r="K2932" s="122"/>
      <c r="L2932" s="124"/>
      <c r="M2932" s="125"/>
      <c r="N2932" s="124"/>
      <c r="O2932" s="125"/>
      <c r="P2932" s="126"/>
      <c r="Q2932" s="127"/>
      <c r="R2932" s="125"/>
      <c r="S2932" s="125"/>
      <c r="T2932" s="125"/>
      <c r="U2932" s="128" t="s">
        <v>2908</v>
      </c>
      <c r="V2932" s="125"/>
      <c r="W2932" s="125"/>
      <c r="X2932" s="125"/>
      <c r="Y2932" s="122"/>
      <c r="Z2932" s="122"/>
      <c r="AB2932" s="24" t="s">
        <v>294</v>
      </c>
    </row>
    <row r="2933" spans="6:28" s="62" customFormat="1" ht="16.5" customHeight="1" outlineLevel="3">
      <c r="F2933" s="63"/>
      <c r="G2933" s="6"/>
      <c r="H2933" s="64"/>
      <c r="I2933" s="64"/>
      <c r="J2933" s="64" t="s">
        <v>1549</v>
      </c>
      <c r="K2933" s="6"/>
      <c r="L2933" s="65"/>
      <c r="M2933" s="66"/>
      <c r="N2933" s="65"/>
      <c r="O2933" s="66"/>
      <c r="P2933" s="67">
        <f>SUBTOTAL(9,P2934:P2941)</f>
        <v>0</v>
      </c>
      <c r="Q2933" s="68"/>
      <c r="R2933" s="69">
        <f>SUBTOTAL(9,R2934:R2941)</f>
        <v>0</v>
      </c>
      <c r="S2933" s="66"/>
      <c r="T2933" s="69">
        <f>SUBTOTAL(9,T2934:T2941)</f>
        <v>0</v>
      </c>
      <c r="U2933" s="118" t="s">
        <v>2908</v>
      </c>
      <c r="V2933" s="67">
        <f>SUBTOTAL(9,V2934:V2941)</f>
        <v>0</v>
      </c>
      <c r="W2933" s="67">
        <f>SUBTOTAL(9,W2934:W2941)</f>
        <v>0</v>
      </c>
      <c r="X2933" s="70"/>
      <c r="Y2933" s="26"/>
      <c r="Z2933" s="26"/>
      <c r="AB2933" s="24" t="s">
        <v>294</v>
      </c>
    </row>
    <row r="2934" spans="6:28" s="71" customFormat="1" outlineLevel="4">
      <c r="F2934" s="17">
        <v>1374</v>
      </c>
      <c r="G2934" s="18" t="s">
        <v>2929</v>
      </c>
      <c r="H2934" s="72" t="s">
        <v>4679</v>
      </c>
      <c r="I2934" s="72"/>
      <c r="J2934" s="73" t="s">
        <v>1387</v>
      </c>
      <c r="K2934" s="18" t="s">
        <v>2936</v>
      </c>
      <c r="L2934" s="74">
        <v>8</v>
      </c>
      <c r="M2934" s="21">
        <v>0</v>
      </c>
      <c r="N2934" s="74">
        <f t="shared" ref="N2934:N2940" si="240">L2934*(1+M2934/100)</f>
        <v>8</v>
      </c>
      <c r="O2934" s="145"/>
      <c r="P2934" s="22">
        <f t="shared" ref="P2934:P2940" si="241">N2934*O2934</f>
        <v>0</v>
      </c>
      <c r="Q2934" s="75"/>
      <c r="R2934" s="76">
        <f t="shared" ref="R2934:R2940" si="242">N2934*Q2934</f>
        <v>0</v>
      </c>
      <c r="S2934" s="75"/>
      <c r="T2934" s="76">
        <f t="shared" ref="T2934:T2940" si="243">N2934*S2934</f>
        <v>0</v>
      </c>
      <c r="U2934" s="22">
        <v>21</v>
      </c>
      <c r="V2934" s="22">
        <f t="shared" ref="V2934:V2940" si="244">P2934*(U2934/100)</f>
        <v>0</v>
      </c>
      <c r="W2934" s="22">
        <f t="shared" ref="W2934:W2940" si="245">P2934+V2934</f>
        <v>0</v>
      </c>
      <c r="X2934" s="73"/>
      <c r="Y2934" s="72" t="s">
        <v>2930</v>
      </c>
      <c r="Z2934" s="72" t="s">
        <v>3267</v>
      </c>
      <c r="AA2934" s="143" t="s">
        <v>295</v>
      </c>
      <c r="AB2934" s="24" t="s">
        <v>294</v>
      </c>
    </row>
    <row r="2935" spans="6:28" s="71" customFormat="1" outlineLevel="4">
      <c r="F2935" s="17">
        <v>1375</v>
      </c>
      <c r="G2935" s="18" t="s">
        <v>2929</v>
      </c>
      <c r="H2935" s="72" t="s">
        <v>4680</v>
      </c>
      <c r="I2935" s="72"/>
      <c r="J2935" s="73" t="s">
        <v>791</v>
      </c>
      <c r="K2935" s="18" t="s">
        <v>2934</v>
      </c>
      <c r="L2935" s="74">
        <v>22</v>
      </c>
      <c r="M2935" s="21">
        <v>0</v>
      </c>
      <c r="N2935" s="74">
        <f t="shared" si="240"/>
        <v>22</v>
      </c>
      <c r="O2935" s="145"/>
      <c r="P2935" s="22">
        <f t="shared" si="241"/>
        <v>0</v>
      </c>
      <c r="Q2935" s="75"/>
      <c r="R2935" s="76">
        <f t="shared" si="242"/>
        <v>0</v>
      </c>
      <c r="S2935" s="75"/>
      <c r="T2935" s="76">
        <f t="shared" si="243"/>
        <v>0</v>
      </c>
      <c r="U2935" s="22">
        <v>21</v>
      </c>
      <c r="V2935" s="22">
        <f t="shared" si="244"/>
        <v>0</v>
      </c>
      <c r="W2935" s="22">
        <f t="shared" si="245"/>
        <v>0</v>
      </c>
      <c r="X2935" s="73"/>
      <c r="Y2935" s="72" t="s">
        <v>2930</v>
      </c>
      <c r="Z2935" s="72" t="s">
        <v>3267</v>
      </c>
      <c r="AA2935" s="143" t="s">
        <v>295</v>
      </c>
      <c r="AB2935" s="24" t="s">
        <v>294</v>
      </c>
    </row>
    <row r="2936" spans="6:28" s="71" customFormat="1" outlineLevel="4">
      <c r="F2936" s="17">
        <v>1376</v>
      </c>
      <c r="G2936" s="18" t="s">
        <v>2929</v>
      </c>
      <c r="H2936" s="72" t="s">
        <v>4681</v>
      </c>
      <c r="I2936" s="72"/>
      <c r="J2936" s="73" t="s">
        <v>1316</v>
      </c>
      <c r="K2936" s="18" t="s">
        <v>2936</v>
      </c>
      <c r="L2936" s="74">
        <v>0.25</v>
      </c>
      <c r="M2936" s="21">
        <v>0</v>
      </c>
      <c r="N2936" s="74">
        <f t="shared" si="240"/>
        <v>0.25</v>
      </c>
      <c r="O2936" s="145"/>
      <c r="P2936" s="22">
        <f t="shared" si="241"/>
        <v>0</v>
      </c>
      <c r="Q2936" s="75"/>
      <c r="R2936" s="76">
        <f t="shared" si="242"/>
        <v>0</v>
      </c>
      <c r="S2936" s="75"/>
      <c r="T2936" s="76">
        <f t="shared" si="243"/>
        <v>0</v>
      </c>
      <c r="U2936" s="22">
        <v>21</v>
      </c>
      <c r="V2936" s="22">
        <f t="shared" si="244"/>
        <v>0</v>
      </c>
      <c r="W2936" s="22">
        <f t="shared" si="245"/>
        <v>0</v>
      </c>
      <c r="X2936" s="73"/>
      <c r="Y2936" s="72" t="s">
        <v>2930</v>
      </c>
      <c r="Z2936" s="72" t="s">
        <v>3267</v>
      </c>
      <c r="AA2936" s="143" t="s">
        <v>295</v>
      </c>
      <c r="AB2936" s="24" t="s">
        <v>294</v>
      </c>
    </row>
    <row r="2937" spans="6:28" s="71" customFormat="1" outlineLevel="4">
      <c r="F2937" s="17">
        <v>1377</v>
      </c>
      <c r="G2937" s="18" t="s">
        <v>2929</v>
      </c>
      <c r="H2937" s="72" t="s">
        <v>4682</v>
      </c>
      <c r="I2937" s="72"/>
      <c r="J2937" s="73" t="s">
        <v>1538</v>
      </c>
      <c r="K2937" s="18" t="s">
        <v>2909</v>
      </c>
      <c r="L2937" s="74">
        <v>80</v>
      </c>
      <c r="M2937" s="21">
        <v>0</v>
      </c>
      <c r="N2937" s="74">
        <f t="shared" si="240"/>
        <v>80</v>
      </c>
      <c r="O2937" s="145"/>
      <c r="P2937" s="22">
        <f t="shared" si="241"/>
        <v>0</v>
      </c>
      <c r="Q2937" s="75"/>
      <c r="R2937" s="76">
        <f t="shared" si="242"/>
        <v>0</v>
      </c>
      <c r="S2937" s="75"/>
      <c r="T2937" s="76">
        <f t="shared" si="243"/>
        <v>0</v>
      </c>
      <c r="U2937" s="22">
        <v>21</v>
      </c>
      <c r="V2937" s="22">
        <f t="shared" si="244"/>
        <v>0</v>
      </c>
      <c r="W2937" s="22">
        <f t="shared" si="245"/>
        <v>0</v>
      </c>
      <c r="X2937" s="73"/>
      <c r="Y2937" s="72" t="s">
        <v>2930</v>
      </c>
      <c r="Z2937" s="72" t="s">
        <v>3267</v>
      </c>
      <c r="AA2937" s="143" t="s">
        <v>295</v>
      </c>
      <c r="AB2937" s="24" t="s">
        <v>294</v>
      </c>
    </row>
    <row r="2938" spans="6:28" s="71" customFormat="1" outlineLevel="4">
      <c r="F2938" s="17">
        <v>1378</v>
      </c>
      <c r="G2938" s="18" t="s">
        <v>2929</v>
      </c>
      <c r="H2938" s="72" t="s">
        <v>4683</v>
      </c>
      <c r="I2938" s="72"/>
      <c r="J2938" s="73" t="s">
        <v>1522</v>
      </c>
      <c r="K2938" s="18" t="s">
        <v>2935</v>
      </c>
      <c r="L2938" s="74">
        <v>16</v>
      </c>
      <c r="M2938" s="21">
        <v>0</v>
      </c>
      <c r="N2938" s="74">
        <f t="shared" si="240"/>
        <v>16</v>
      </c>
      <c r="O2938" s="145"/>
      <c r="P2938" s="22">
        <f t="shared" si="241"/>
        <v>0</v>
      </c>
      <c r="Q2938" s="75"/>
      <c r="R2938" s="76">
        <f t="shared" si="242"/>
        <v>0</v>
      </c>
      <c r="S2938" s="75"/>
      <c r="T2938" s="76">
        <f t="shared" si="243"/>
        <v>0</v>
      </c>
      <c r="U2938" s="22">
        <v>21</v>
      </c>
      <c r="V2938" s="22">
        <f t="shared" si="244"/>
        <v>0</v>
      </c>
      <c r="W2938" s="22">
        <f t="shared" si="245"/>
        <v>0</v>
      </c>
      <c r="X2938" s="73"/>
      <c r="Y2938" s="72" t="s">
        <v>2930</v>
      </c>
      <c r="Z2938" s="72" t="s">
        <v>3267</v>
      </c>
      <c r="AA2938" s="143" t="s">
        <v>295</v>
      </c>
      <c r="AB2938" s="24" t="s">
        <v>294</v>
      </c>
    </row>
    <row r="2939" spans="6:28" s="71" customFormat="1" outlineLevel="4">
      <c r="F2939" s="17">
        <v>1379</v>
      </c>
      <c r="G2939" s="18" t="s">
        <v>2929</v>
      </c>
      <c r="H2939" s="72" t="s">
        <v>4684</v>
      </c>
      <c r="I2939" s="72"/>
      <c r="J2939" s="73" t="s">
        <v>1631</v>
      </c>
      <c r="K2939" s="18" t="s">
        <v>2935</v>
      </c>
      <c r="L2939" s="74">
        <v>24</v>
      </c>
      <c r="M2939" s="21">
        <v>0</v>
      </c>
      <c r="N2939" s="74">
        <f t="shared" si="240"/>
        <v>24</v>
      </c>
      <c r="O2939" s="145"/>
      <c r="P2939" s="22">
        <f t="shared" si="241"/>
        <v>0</v>
      </c>
      <c r="Q2939" s="75"/>
      <c r="R2939" s="76">
        <f t="shared" si="242"/>
        <v>0</v>
      </c>
      <c r="S2939" s="75"/>
      <c r="T2939" s="76">
        <f t="shared" si="243"/>
        <v>0</v>
      </c>
      <c r="U2939" s="22">
        <v>21</v>
      </c>
      <c r="V2939" s="22">
        <f t="shared" si="244"/>
        <v>0</v>
      </c>
      <c r="W2939" s="22">
        <f t="shared" si="245"/>
        <v>0</v>
      </c>
      <c r="X2939" s="73"/>
      <c r="Y2939" s="72" t="s">
        <v>2930</v>
      </c>
      <c r="Z2939" s="72" t="s">
        <v>3267</v>
      </c>
      <c r="AA2939" s="143" t="s">
        <v>295</v>
      </c>
      <c r="AB2939" s="24" t="s">
        <v>294</v>
      </c>
    </row>
    <row r="2940" spans="6:28" s="71" customFormat="1" outlineLevel="4">
      <c r="F2940" s="17">
        <v>1380</v>
      </c>
      <c r="G2940" s="18" t="s">
        <v>2929</v>
      </c>
      <c r="H2940" s="72" t="s">
        <v>4685</v>
      </c>
      <c r="I2940" s="72"/>
      <c r="J2940" s="73" t="s">
        <v>1420</v>
      </c>
      <c r="K2940" s="18" t="s">
        <v>2909</v>
      </c>
      <c r="L2940" s="74">
        <v>80</v>
      </c>
      <c r="M2940" s="21">
        <v>0</v>
      </c>
      <c r="N2940" s="74">
        <f t="shared" si="240"/>
        <v>80</v>
      </c>
      <c r="O2940" s="145"/>
      <c r="P2940" s="22">
        <f t="shared" si="241"/>
        <v>0</v>
      </c>
      <c r="Q2940" s="75"/>
      <c r="R2940" s="76">
        <f t="shared" si="242"/>
        <v>0</v>
      </c>
      <c r="S2940" s="75"/>
      <c r="T2940" s="76">
        <f t="shared" si="243"/>
        <v>0</v>
      </c>
      <c r="U2940" s="22">
        <v>21</v>
      </c>
      <c r="V2940" s="22">
        <f t="shared" si="244"/>
        <v>0</v>
      </c>
      <c r="W2940" s="22">
        <f t="shared" si="245"/>
        <v>0</v>
      </c>
      <c r="X2940" s="73"/>
      <c r="Y2940" s="72" t="s">
        <v>2930</v>
      </c>
      <c r="Z2940" s="72" t="s">
        <v>3267</v>
      </c>
      <c r="AA2940" s="143" t="s">
        <v>295</v>
      </c>
      <c r="AB2940" s="24" t="s">
        <v>294</v>
      </c>
    </row>
    <row r="2941" spans="6:28" s="120" customFormat="1" ht="12.75" customHeight="1" outlineLevel="4">
      <c r="F2941" s="121"/>
      <c r="G2941" s="122"/>
      <c r="H2941" s="122"/>
      <c r="I2941" s="122"/>
      <c r="J2941" s="123"/>
      <c r="K2941" s="122"/>
      <c r="L2941" s="124"/>
      <c r="M2941" s="125"/>
      <c r="N2941" s="124"/>
      <c r="O2941" s="125"/>
      <c r="P2941" s="126"/>
      <c r="Q2941" s="127"/>
      <c r="R2941" s="125"/>
      <c r="S2941" s="125"/>
      <c r="T2941" s="125"/>
      <c r="U2941" s="128" t="s">
        <v>2908</v>
      </c>
      <c r="V2941" s="125"/>
      <c r="W2941" s="125"/>
      <c r="X2941" s="125"/>
      <c r="Y2941" s="122"/>
      <c r="Z2941" s="122"/>
      <c r="AB2941" s="24" t="s">
        <v>294</v>
      </c>
    </row>
    <row r="2942" spans="6:28" s="120" customFormat="1" ht="12.75" customHeight="1" outlineLevel="3">
      <c r="F2942" s="121"/>
      <c r="G2942" s="122"/>
      <c r="H2942" s="122"/>
      <c r="I2942" s="122"/>
      <c r="J2942" s="123"/>
      <c r="K2942" s="122"/>
      <c r="L2942" s="124"/>
      <c r="M2942" s="125"/>
      <c r="N2942" s="124"/>
      <c r="O2942" s="125"/>
      <c r="P2942" s="126"/>
      <c r="Q2942" s="127"/>
      <c r="R2942" s="125"/>
      <c r="S2942" s="125"/>
      <c r="T2942" s="125"/>
      <c r="U2942" s="128" t="s">
        <v>2908</v>
      </c>
      <c r="V2942" s="125"/>
      <c r="W2942" s="125"/>
      <c r="X2942" s="125"/>
      <c r="Y2942" s="122"/>
      <c r="Z2942" s="122"/>
      <c r="AB2942" s="24" t="s">
        <v>294</v>
      </c>
    </row>
    <row r="2943" spans="6:28" s="120" customFormat="1" ht="12.75" customHeight="1" outlineLevel="2">
      <c r="F2943" s="121"/>
      <c r="G2943" s="122"/>
      <c r="H2943" s="122"/>
      <c r="I2943" s="122"/>
      <c r="J2943" s="123"/>
      <c r="K2943" s="122"/>
      <c r="L2943" s="124"/>
      <c r="M2943" s="125"/>
      <c r="N2943" s="124"/>
      <c r="O2943" s="125"/>
      <c r="P2943" s="126"/>
      <c r="Q2943" s="127"/>
      <c r="R2943" s="125"/>
      <c r="S2943" s="125"/>
      <c r="T2943" s="125"/>
      <c r="U2943" s="128" t="s">
        <v>2908</v>
      </c>
      <c r="V2943" s="125"/>
      <c r="W2943" s="125"/>
      <c r="X2943" s="125"/>
      <c r="Y2943" s="122"/>
      <c r="Z2943" s="122"/>
      <c r="AB2943" s="24" t="s">
        <v>294</v>
      </c>
    </row>
    <row r="2944" spans="6:28" s="40" customFormat="1" ht="19.5" customHeight="1" outlineLevel="1">
      <c r="F2944" s="41"/>
      <c r="G2944" s="42"/>
      <c r="H2944" s="43"/>
      <c r="I2944" s="43"/>
      <c r="J2944" s="43" t="s">
        <v>2679</v>
      </c>
      <c r="K2944" s="42"/>
      <c r="L2944" s="44"/>
      <c r="M2944" s="45"/>
      <c r="N2944" s="44"/>
      <c r="O2944" s="45"/>
      <c r="P2944" s="46">
        <f>SUBTOTAL(9,P2945:P3064)</f>
        <v>0</v>
      </c>
      <c r="Q2944" s="47"/>
      <c r="R2944" s="48">
        <f>SUBTOTAL(9,R2945:R3064)</f>
        <v>0</v>
      </c>
      <c r="S2944" s="45"/>
      <c r="T2944" s="48">
        <f>SUBTOTAL(9,T2945:T3064)</f>
        <v>0</v>
      </c>
      <c r="U2944" s="116" t="s">
        <v>2908</v>
      </c>
      <c r="V2944" s="46">
        <f>SUBTOTAL(9,V2945:V3064)</f>
        <v>0</v>
      </c>
      <c r="W2944" s="46">
        <f>SUBTOTAL(9,W2945:W3064)</f>
        <v>0</v>
      </c>
      <c r="X2944" s="49"/>
      <c r="Y2944" s="50"/>
      <c r="Z2944" s="50"/>
      <c r="AB2944" s="24" t="s">
        <v>294</v>
      </c>
    </row>
    <row r="2945" spans="6:28" s="51" customFormat="1" ht="18.75" customHeight="1" outlineLevel="2">
      <c r="F2945" s="52"/>
      <c r="G2945" s="53"/>
      <c r="H2945" s="54"/>
      <c r="I2945" s="54"/>
      <c r="J2945" s="54" t="s">
        <v>2610</v>
      </c>
      <c r="K2945" s="53"/>
      <c r="L2945" s="55"/>
      <c r="M2945" s="56"/>
      <c r="N2945" s="55"/>
      <c r="O2945" s="56"/>
      <c r="P2945" s="57">
        <f>SUBTOTAL(9,P2946:P2979)</f>
        <v>0</v>
      </c>
      <c r="Q2945" s="58"/>
      <c r="R2945" s="59">
        <f>SUBTOTAL(9,R2946:R2979)</f>
        <v>0</v>
      </c>
      <c r="S2945" s="56"/>
      <c r="T2945" s="59">
        <f>SUBTOTAL(9,T2946:T2979)</f>
        <v>0</v>
      </c>
      <c r="U2945" s="117" t="s">
        <v>2908</v>
      </c>
      <c r="V2945" s="57">
        <f>SUBTOTAL(9,V2946:V2979)</f>
        <v>0</v>
      </c>
      <c r="W2945" s="57">
        <f>SUBTOTAL(9,W2946:W2979)</f>
        <v>0</v>
      </c>
      <c r="X2945" s="60"/>
      <c r="Y2945" s="61"/>
      <c r="Z2945" s="61"/>
      <c r="AB2945" s="24" t="s">
        <v>294</v>
      </c>
    </row>
    <row r="2946" spans="6:28" s="62" customFormat="1" ht="16.5" customHeight="1" outlineLevel="3">
      <c r="F2946" s="63"/>
      <c r="G2946" s="6"/>
      <c r="H2946" s="64"/>
      <c r="I2946" s="64"/>
      <c r="J2946" s="64" t="s">
        <v>2676</v>
      </c>
      <c r="K2946" s="6"/>
      <c r="L2946" s="65"/>
      <c r="M2946" s="66"/>
      <c r="N2946" s="65"/>
      <c r="O2946" s="66"/>
      <c r="P2946" s="67">
        <f>SUBTOTAL(9,P2947:P2952)</f>
        <v>0</v>
      </c>
      <c r="Q2946" s="68"/>
      <c r="R2946" s="69">
        <f>SUBTOTAL(9,R2947:R2952)</f>
        <v>0</v>
      </c>
      <c r="S2946" s="66"/>
      <c r="T2946" s="69">
        <f>SUBTOTAL(9,T2947:T2952)</f>
        <v>0</v>
      </c>
      <c r="U2946" s="118" t="s">
        <v>2908</v>
      </c>
      <c r="V2946" s="67">
        <f>SUBTOTAL(9,V2947:V2952)</f>
        <v>0</v>
      </c>
      <c r="W2946" s="67">
        <f>SUBTOTAL(9,W2947:W2952)</f>
        <v>0</v>
      </c>
      <c r="X2946" s="70"/>
      <c r="Y2946" s="26"/>
      <c r="Z2946" s="26"/>
      <c r="AB2946" s="24" t="s">
        <v>294</v>
      </c>
    </row>
    <row r="2947" spans="6:28" s="71" customFormat="1" outlineLevel="4">
      <c r="F2947" s="17">
        <v>1381</v>
      </c>
      <c r="G2947" s="18" t="s">
        <v>2929</v>
      </c>
      <c r="H2947" s="72" t="s">
        <v>4779</v>
      </c>
      <c r="I2947" s="72"/>
      <c r="J2947" s="73" t="s">
        <v>2258</v>
      </c>
      <c r="K2947" s="18" t="s">
        <v>2934</v>
      </c>
      <c r="L2947" s="74">
        <v>1</v>
      </c>
      <c r="M2947" s="21">
        <v>0</v>
      </c>
      <c r="N2947" s="74">
        <f>L2947*(1+M2947/100)</f>
        <v>1</v>
      </c>
      <c r="O2947" s="145"/>
      <c r="P2947" s="22">
        <f>N2947*O2947</f>
        <v>0</v>
      </c>
      <c r="Q2947" s="75"/>
      <c r="R2947" s="76">
        <f>N2947*Q2947</f>
        <v>0</v>
      </c>
      <c r="S2947" s="75"/>
      <c r="T2947" s="76">
        <f>N2947*S2947</f>
        <v>0</v>
      </c>
      <c r="U2947" s="22">
        <v>21</v>
      </c>
      <c r="V2947" s="22">
        <f>P2947*(U2947/100)</f>
        <v>0</v>
      </c>
      <c r="W2947" s="22">
        <f>P2947+V2947</f>
        <v>0</v>
      </c>
      <c r="X2947" s="73"/>
      <c r="Y2947" s="72" t="s">
        <v>2930</v>
      </c>
      <c r="Z2947" s="72" t="s">
        <v>3327</v>
      </c>
      <c r="AA2947" s="143" t="s">
        <v>295</v>
      </c>
      <c r="AB2947" s="24" t="s">
        <v>294</v>
      </c>
    </row>
    <row r="2948" spans="6:28" s="71" customFormat="1" outlineLevel="4">
      <c r="F2948" s="17">
        <v>1382</v>
      </c>
      <c r="G2948" s="18" t="s">
        <v>2929</v>
      </c>
      <c r="H2948" s="72" t="s">
        <v>4780</v>
      </c>
      <c r="I2948" s="72"/>
      <c r="J2948" s="73" t="s">
        <v>1583</v>
      </c>
      <c r="K2948" s="18" t="s">
        <v>2909</v>
      </c>
      <c r="L2948" s="74">
        <v>11</v>
      </c>
      <c r="M2948" s="21">
        <v>0</v>
      </c>
      <c r="N2948" s="74">
        <f>L2948*(1+M2948/100)</f>
        <v>11</v>
      </c>
      <c r="O2948" s="145"/>
      <c r="P2948" s="22">
        <f>N2948*O2948</f>
        <v>0</v>
      </c>
      <c r="Q2948" s="75"/>
      <c r="R2948" s="76">
        <f>N2948*Q2948</f>
        <v>0</v>
      </c>
      <c r="S2948" s="75"/>
      <c r="T2948" s="76">
        <f>N2948*S2948</f>
        <v>0</v>
      </c>
      <c r="U2948" s="22">
        <v>21</v>
      </c>
      <c r="V2948" s="22">
        <f>P2948*(U2948/100)</f>
        <v>0</v>
      </c>
      <c r="W2948" s="22">
        <f>P2948+V2948</f>
        <v>0</v>
      </c>
      <c r="X2948" s="73"/>
      <c r="Y2948" s="72" t="s">
        <v>2930</v>
      </c>
      <c r="Z2948" s="72" t="s">
        <v>3327</v>
      </c>
      <c r="AA2948" s="143" t="s">
        <v>295</v>
      </c>
      <c r="AB2948" s="24" t="s">
        <v>294</v>
      </c>
    </row>
    <row r="2949" spans="6:28" s="71" customFormat="1" outlineLevel="4">
      <c r="F2949" s="17">
        <v>1383</v>
      </c>
      <c r="G2949" s="18" t="s">
        <v>2929</v>
      </c>
      <c r="H2949" s="72" t="s">
        <v>4781</v>
      </c>
      <c r="I2949" s="72"/>
      <c r="J2949" s="73" t="s">
        <v>2189</v>
      </c>
      <c r="K2949" s="18" t="s">
        <v>2909</v>
      </c>
      <c r="L2949" s="74">
        <v>1</v>
      </c>
      <c r="M2949" s="21">
        <v>0</v>
      </c>
      <c r="N2949" s="74">
        <f>L2949*(1+M2949/100)</f>
        <v>1</v>
      </c>
      <c r="O2949" s="145"/>
      <c r="P2949" s="22">
        <f>N2949*O2949</f>
        <v>0</v>
      </c>
      <c r="Q2949" s="75"/>
      <c r="R2949" s="76">
        <f>N2949*Q2949</f>
        <v>0</v>
      </c>
      <c r="S2949" s="75"/>
      <c r="T2949" s="76">
        <f>N2949*S2949</f>
        <v>0</v>
      </c>
      <c r="U2949" s="22">
        <v>21</v>
      </c>
      <c r="V2949" s="22">
        <f>P2949*(U2949/100)</f>
        <v>0</v>
      </c>
      <c r="W2949" s="22">
        <f>P2949+V2949</f>
        <v>0</v>
      </c>
      <c r="X2949" s="73"/>
      <c r="Y2949" s="72" t="s">
        <v>2930</v>
      </c>
      <c r="Z2949" s="72" t="s">
        <v>3327</v>
      </c>
      <c r="AA2949" s="143" t="s">
        <v>295</v>
      </c>
      <c r="AB2949" s="24" t="s">
        <v>294</v>
      </c>
    </row>
    <row r="2950" spans="6:28" s="71" customFormat="1" outlineLevel="4">
      <c r="F2950" s="17">
        <v>1384</v>
      </c>
      <c r="G2950" s="18" t="s">
        <v>2929</v>
      </c>
      <c r="H2950" s="72" t="s">
        <v>4782</v>
      </c>
      <c r="I2950" s="72"/>
      <c r="J2950" s="73" t="s">
        <v>2310</v>
      </c>
      <c r="K2950" s="18" t="s">
        <v>2909</v>
      </c>
      <c r="L2950" s="74">
        <v>0.8</v>
      </c>
      <c r="M2950" s="21">
        <v>0</v>
      </c>
      <c r="N2950" s="74">
        <f>L2950*(1+M2950/100)</f>
        <v>0.8</v>
      </c>
      <c r="O2950" s="145"/>
      <c r="P2950" s="22">
        <f>N2950*O2950</f>
        <v>0</v>
      </c>
      <c r="Q2950" s="75"/>
      <c r="R2950" s="76">
        <f>N2950*Q2950</f>
        <v>0</v>
      </c>
      <c r="S2950" s="75"/>
      <c r="T2950" s="76">
        <f>N2950*S2950</f>
        <v>0</v>
      </c>
      <c r="U2950" s="22">
        <v>21</v>
      </c>
      <c r="V2950" s="22">
        <f>P2950*(U2950/100)</f>
        <v>0</v>
      </c>
      <c r="W2950" s="22">
        <f>P2950+V2950</f>
        <v>0</v>
      </c>
      <c r="X2950" s="73"/>
      <c r="Y2950" s="72" t="s">
        <v>2930</v>
      </c>
      <c r="Z2950" s="72" t="s">
        <v>3327</v>
      </c>
      <c r="AA2950" s="143" t="s">
        <v>295</v>
      </c>
      <c r="AB2950" s="24" t="s">
        <v>294</v>
      </c>
    </row>
    <row r="2951" spans="6:28" s="71" customFormat="1" outlineLevel="4">
      <c r="F2951" s="17">
        <v>1385</v>
      </c>
      <c r="G2951" s="18" t="s">
        <v>2929</v>
      </c>
      <c r="H2951" s="72" t="s">
        <v>4783</v>
      </c>
      <c r="I2951" s="72"/>
      <c r="J2951" s="73" t="s">
        <v>1627</v>
      </c>
      <c r="K2951" s="18" t="s">
        <v>2909</v>
      </c>
      <c r="L2951" s="74">
        <v>0.8</v>
      </c>
      <c r="M2951" s="21">
        <v>0</v>
      </c>
      <c r="N2951" s="74">
        <f>L2951*(1+M2951/100)</f>
        <v>0.8</v>
      </c>
      <c r="O2951" s="145"/>
      <c r="P2951" s="22">
        <f>N2951*O2951</f>
        <v>0</v>
      </c>
      <c r="Q2951" s="75"/>
      <c r="R2951" s="76">
        <f>N2951*Q2951</f>
        <v>0</v>
      </c>
      <c r="S2951" s="75"/>
      <c r="T2951" s="76">
        <f>N2951*S2951</f>
        <v>0</v>
      </c>
      <c r="U2951" s="22">
        <v>21</v>
      </c>
      <c r="V2951" s="22">
        <f>P2951*(U2951/100)</f>
        <v>0</v>
      </c>
      <c r="W2951" s="22">
        <f>P2951+V2951</f>
        <v>0</v>
      </c>
      <c r="X2951" s="73"/>
      <c r="Y2951" s="72" t="s">
        <v>2930</v>
      </c>
      <c r="Z2951" s="72" t="s">
        <v>3327</v>
      </c>
      <c r="AA2951" s="143" t="s">
        <v>295</v>
      </c>
      <c r="AB2951" s="24" t="s">
        <v>294</v>
      </c>
    </row>
    <row r="2952" spans="6:28" s="120" customFormat="1" ht="12.75" customHeight="1" outlineLevel="4">
      <c r="F2952" s="121"/>
      <c r="G2952" s="122"/>
      <c r="H2952" s="122"/>
      <c r="I2952" s="122"/>
      <c r="J2952" s="123"/>
      <c r="K2952" s="122"/>
      <c r="L2952" s="124"/>
      <c r="M2952" s="125"/>
      <c r="N2952" s="124"/>
      <c r="O2952" s="125"/>
      <c r="P2952" s="126"/>
      <c r="Q2952" s="127"/>
      <c r="R2952" s="125"/>
      <c r="S2952" s="125"/>
      <c r="T2952" s="125"/>
      <c r="U2952" s="128" t="s">
        <v>2908</v>
      </c>
      <c r="V2952" s="125"/>
      <c r="W2952" s="125"/>
      <c r="X2952" s="125"/>
      <c r="Y2952" s="122"/>
      <c r="Z2952" s="122"/>
      <c r="AB2952" s="24" t="s">
        <v>294</v>
      </c>
    </row>
    <row r="2953" spans="6:28" s="62" customFormat="1" ht="16.5" customHeight="1" outlineLevel="3">
      <c r="F2953" s="63"/>
      <c r="G2953" s="6"/>
      <c r="H2953" s="64"/>
      <c r="I2953" s="64"/>
      <c r="J2953" s="64" t="s">
        <v>2586</v>
      </c>
      <c r="K2953" s="6"/>
      <c r="L2953" s="65"/>
      <c r="M2953" s="66"/>
      <c r="N2953" s="65"/>
      <c r="O2953" s="66"/>
      <c r="P2953" s="67">
        <f>SUBTOTAL(9,P2954:P2956)</f>
        <v>0</v>
      </c>
      <c r="Q2953" s="68"/>
      <c r="R2953" s="69">
        <f>SUBTOTAL(9,R2954:R2956)</f>
        <v>0</v>
      </c>
      <c r="S2953" s="66"/>
      <c r="T2953" s="69">
        <f>SUBTOTAL(9,T2954:T2956)</f>
        <v>0</v>
      </c>
      <c r="U2953" s="118" t="s">
        <v>2908</v>
      </c>
      <c r="V2953" s="67">
        <f>SUBTOTAL(9,V2954:V2956)</f>
        <v>0</v>
      </c>
      <c r="W2953" s="67">
        <f>SUBTOTAL(9,W2954:W2956)</f>
        <v>0</v>
      </c>
      <c r="X2953" s="70"/>
      <c r="Y2953" s="26"/>
      <c r="Z2953" s="26"/>
      <c r="AB2953" s="24" t="s">
        <v>294</v>
      </c>
    </row>
    <row r="2954" spans="6:28" s="71" customFormat="1" outlineLevel="4">
      <c r="F2954" s="17">
        <v>1386</v>
      </c>
      <c r="G2954" s="18" t="s">
        <v>2929</v>
      </c>
      <c r="H2954" s="72" t="s">
        <v>4784</v>
      </c>
      <c r="I2954" s="72"/>
      <c r="J2954" s="73" t="s">
        <v>1610</v>
      </c>
      <c r="K2954" s="18" t="s">
        <v>2934</v>
      </c>
      <c r="L2954" s="74">
        <v>1</v>
      </c>
      <c r="M2954" s="21">
        <v>0</v>
      </c>
      <c r="N2954" s="74">
        <f>L2954*(1+M2954/100)</f>
        <v>1</v>
      </c>
      <c r="O2954" s="145"/>
      <c r="P2954" s="22">
        <f>N2954*O2954</f>
        <v>0</v>
      </c>
      <c r="Q2954" s="75"/>
      <c r="R2954" s="76">
        <f>N2954*Q2954</f>
        <v>0</v>
      </c>
      <c r="S2954" s="75"/>
      <c r="T2954" s="76">
        <f>N2954*S2954</f>
        <v>0</v>
      </c>
      <c r="U2954" s="22">
        <v>21</v>
      </c>
      <c r="V2954" s="22">
        <f>P2954*(U2954/100)</f>
        <v>0</v>
      </c>
      <c r="W2954" s="22">
        <f>P2954+V2954</f>
        <v>0</v>
      </c>
      <c r="X2954" s="73"/>
      <c r="Y2954" s="72" t="s">
        <v>2930</v>
      </c>
      <c r="Z2954" s="72" t="s">
        <v>3327</v>
      </c>
      <c r="AA2954" s="143" t="s">
        <v>295</v>
      </c>
      <c r="AB2954" s="24" t="s">
        <v>294</v>
      </c>
    </row>
    <row r="2955" spans="6:28" s="71" customFormat="1" outlineLevel="4">
      <c r="F2955" s="17">
        <v>1387</v>
      </c>
      <c r="G2955" s="18" t="s">
        <v>2929</v>
      </c>
      <c r="H2955" s="72" t="s">
        <v>4785</v>
      </c>
      <c r="I2955" s="72"/>
      <c r="J2955" s="73" t="s">
        <v>2545</v>
      </c>
      <c r="K2955" s="18" t="s">
        <v>2934</v>
      </c>
      <c r="L2955" s="74">
        <v>1</v>
      </c>
      <c r="M2955" s="21">
        <v>0</v>
      </c>
      <c r="N2955" s="74">
        <f>L2955*(1+M2955/100)</f>
        <v>1</v>
      </c>
      <c r="O2955" s="145"/>
      <c r="P2955" s="22">
        <f>N2955*O2955</f>
        <v>0</v>
      </c>
      <c r="Q2955" s="75"/>
      <c r="R2955" s="76">
        <f>N2955*Q2955</f>
        <v>0</v>
      </c>
      <c r="S2955" s="75"/>
      <c r="T2955" s="76">
        <f>N2955*S2955</f>
        <v>0</v>
      </c>
      <c r="U2955" s="22">
        <v>21</v>
      </c>
      <c r="V2955" s="22">
        <f>P2955*(U2955/100)</f>
        <v>0</v>
      </c>
      <c r="W2955" s="22">
        <f>P2955+V2955</f>
        <v>0</v>
      </c>
      <c r="X2955" s="73"/>
      <c r="Y2955" s="72" t="s">
        <v>2930</v>
      </c>
      <c r="Z2955" s="72" t="s">
        <v>3327</v>
      </c>
      <c r="AA2955" s="143" t="s">
        <v>295</v>
      </c>
      <c r="AB2955" s="24" t="s">
        <v>294</v>
      </c>
    </row>
    <row r="2956" spans="6:28" s="120" customFormat="1" ht="12.75" customHeight="1" outlineLevel="4">
      <c r="F2956" s="121"/>
      <c r="G2956" s="122"/>
      <c r="H2956" s="122"/>
      <c r="I2956" s="122"/>
      <c r="J2956" s="123"/>
      <c r="K2956" s="122"/>
      <c r="L2956" s="124"/>
      <c r="M2956" s="125"/>
      <c r="N2956" s="124"/>
      <c r="O2956" s="125"/>
      <c r="P2956" s="126"/>
      <c r="Q2956" s="127"/>
      <c r="R2956" s="125"/>
      <c r="S2956" s="125"/>
      <c r="T2956" s="125"/>
      <c r="U2956" s="128" t="s">
        <v>2908</v>
      </c>
      <c r="V2956" s="125"/>
      <c r="W2956" s="125"/>
      <c r="X2956" s="125"/>
      <c r="Y2956" s="122"/>
      <c r="Z2956" s="122"/>
      <c r="AB2956" s="24" t="s">
        <v>294</v>
      </c>
    </row>
    <row r="2957" spans="6:28" s="62" customFormat="1" ht="16.5" customHeight="1" outlineLevel="3">
      <c r="F2957" s="63"/>
      <c r="G2957" s="6"/>
      <c r="H2957" s="64"/>
      <c r="I2957" s="64"/>
      <c r="J2957" s="64" t="s">
        <v>2697</v>
      </c>
      <c r="K2957" s="6"/>
      <c r="L2957" s="65"/>
      <c r="M2957" s="66"/>
      <c r="N2957" s="65"/>
      <c r="O2957" s="66"/>
      <c r="P2957" s="67">
        <f>SUBTOTAL(9,P2958:P2962)</f>
        <v>0</v>
      </c>
      <c r="Q2957" s="68"/>
      <c r="R2957" s="69">
        <f>SUBTOTAL(9,R2958:R2962)</f>
        <v>0</v>
      </c>
      <c r="S2957" s="66"/>
      <c r="T2957" s="69">
        <f>SUBTOTAL(9,T2958:T2962)</f>
        <v>0</v>
      </c>
      <c r="U2957" s="118" t="s">
        <v>2908</v>
      </c>
      <c r="V2957" s="67">
        <f>SUBTOTAL(9,V2958:V2962)</f>
        <v>0</v>
      </c>
      <c r="W2957" s="67">
        <f>SUBTOTAL(9,W2958:W2962)</f>
        <v>0</v>
      </c>
      <c r="X2957" s="70"/>
      <c r="Y2957" s="26"/>
      <c r="Z2957" s="26"/>
      <c r="AB2957" s="24" t="s">
        <v>294</v>
      </c>
    </row>
    <row r="2958" spans="6:28" s="71" customFormat="1" outlineLevel="4">
      <c r="F2958" s="17">
        <v>1388</v>
      </c>
      <c r="G2958" s="18" t="s">
        <v>2929</v>
      </c>
      <c r="H2958" s="72" t="s">
        <v>4786</v>
      </c>
      <c r="I2958" s="72"/>
      <c r="J2958" s="73" t="s">
        <v>997</v>
      </c>
      <c r="K2958" s="18" t="s">
        <v>2934</v>
      </c>
      <c r="L2958" s="74">
        <v>1</v>
      </c>
      <c r="M2958" s="21">
        <v>0</v>
      </c>
      <c r="N2958" s="74">
        <f>L2958*(1+M2958/100)</f>
        <v>1</v>
      </c>
      <c r="O2958" s="145"/>
      <c r="P2958" s="22">
        <f>N2958*O2958</f>
        <v>0</v>
      </c>
      <c r="Q2958" s="75"/>
      <c r="R2958" s="76">
        <f>N2958*Q2958</f>
        <v>0</v>
      </c>
      <c r="S2958" s="75"/>
      <c r="T2958" s="76">
        <f>N2958*S2958</f>
        <v>0</v>
      </c>
      <c r="U2958" s="22">
        <v>21</v>
      </c>
      <c r="V2958" s="22">
        <f>P2958*(U2958/100)</f>
        <v>0</v>
      </c>
      <c r="W2958" s="22">
        <f>P2958+V2958</f>
        <v>0</v>
      </c>
      <c r="X2958" s="73"/>
      <c r="Y2958" s="72" t="s">
        <v>2930</v>
      </c>
      <c r="Z2958" s="72" t="s">
        <v>3327</v>
      </c>
      <c r="AA2958" s="143" t="s">
        <v>295</v>
      </c>
      <c r="AB2958" s="24" t="s">
        <v>294</v>
      </c>
    </row>
    <row r="2959" spans="6:28" s="71" customFormat="1" outlineLevel="4">
      <c r="F2959" s="17">
        <v>1389</v>
      </c>
      <c r="G2959" s="18" t="s">
        <v>2929</v>
      </c>
      <c r="H2959" s="72" t="s">
        <v>4787</v>
      </c>
      <c r="I2959" s="72"/>
      <c r="J2959" s="73" t="s">
        <v>985</v>
      </c>
      <c r="K2959" s="18" t="s">
        <v>2934</v>
      </c>
      <c r="L2959" s="74">
        <v>1</v>
      </c>
      <c r="M2959" s="21">
        <v>0</v>
      </c>
      <c r="N2959" s="74">
        <f>L2959*(1+M2959/100)</f>
        <v>1</v>
      </c>
      <c r="O2959" s="145"/>
      <c r="P2959" s="22">
        <f>N2959*O2959</f>
        <v>0</v>
      </c>
      <c r="Q2959" s="75"/>
      <c r="R2959" s="76">
        <f>N2959*Q2959</f>
        <v>0</v>
      </c>
      <c r="S2959" s="75"/>
      <c r="T2959" s="76">
        <f>N2959*S2959</f>
        <v>0</v>
      </c>
      <c r="U2959" s="22">
        <v>21</v>
      </c>
      <c r="V2959" s="22">
        <f>P2959*(U2959/100)</f>
        <v>0</v>
      </c>
      <c r="W2959" s="22">
        <f>P2959+V2959</f>
        <v>0</v>
      </c>
      <c r="X2959" s="73"/>
      <c r="Y2959" s="72" t="s">
        <v>2930</v>
      </c>
      <c r="Z2959" s="72" t="s">
        <v>3327</v>
      </c>
      <c r="AA2959" s="143" t="s">
        <v>295</v>
      </c>
      <c r="AB2959" s="24" t="s">
        <v>294</v>
      </c>
    </row>
    <row r="2960" spans="6:28" s="71" customFormat="1" outlineLevel="4">
      <c r="F2960" s="17">
        <v>1390</v>
      </c>
      <c r="G2960" s="18" t="s">
        <v>2929</v>
      </c>
      <c r="H2960" s="72" t="s">
        <v>4788</v>
      </c>
      <c r="I2960" s="72"/>
      <c r="J2960" s="73" t="s">
        <v>905</v>
      </c>
      <c r="K2960" s="18" t="s">
        <v>2934</v>
      </c>
      <c r="L2960" s="74">
        <v>2</v>
      </c>
      <c r="M2960" s="21">
        <v>0</v>
      </c>
      <c r="N2960" s="74">
        <f>L2960*(1+M2960/100)</f>
        <v>2</v>
      </c>
      <c r="O2960" s="145"/>
      <c r="P2960" s="22">
        <f>N2960*O2960</f>
        <v>0</v>
      </c>
      <c r="Q2960" s="75"/>
      <c r="R2960" s="76">
        <f>N2960*Q2960</f>
        <v>0</v>
      </c>
      <c r="S2960" s="75"/>
      <c r="T2960" s="76">
        <f>N2960*S2960</f>
        <v>0</v>
      </c>
      <c r="U2960" s="22">
        <v>21</v>
      </c>
      <c r="V2960" s="22">
        <f>P2960*(U2960/100)</f>
        <v>0</v>
      </c>
      <c r="W2960" s="22">
        <f>P2960+V2960</f>
        <v>0</v>
      </c>
      <c r="X2960" s="73"/>
      <c r="Y2960" s="72" t="s">
        <v>2930</v>
      </c>
      <c r="Z2960" s="72" t="s">
        <v>3327</v>
      </c>
      <c r="AA2960" s="143" t="s">
        <v>295</v>
      </c>
      <c r="AB2960" s="24" t="s">
        <v>294</v>
      </c>
    </row>
    <row r="2961" spans="6:28" s="71" customFormat="1" outlineLevel="4">
      <c r="F2961" s="17">
        <v>1391</v>
      </c>
      <c r="G2961" s="18" t="s">
        <v>2929</v>
      </c>
      <c r="H2961" s="72" t="s">
        <v>4789</v>
      </c>
      <c r="I2961" s="72"/>
      <c r="J2961" s="73" t="s">
        <v>1609</v>
      </c>
      <c r="K2961" s="18" t="s">
        <v>2901</v>
      </c>
      <c r="L2961" s="146"/>
      <c r="M2961" s="21">
        <v>0</v>
      </c>
      <c r="N2961" s="74">
        <f>L2961*(1+M2961/100)</f>
        <v>0</v>
      </c>
      <c r="O2961" s="145"/>
      <c r="P2961" s="22">
        <f>N2961*O2961</f>
        <v>0</v>
      </c>
      <c r="Q2961" s="75"/>
      <c r="R2961" s="76">
        <f>N2961*Q2961</f>
        <v>0</v>
      </c>
      <c r="S2961" s="75"/>
      <c r="T2961" s="76">
        <f>N2961*S2961</f>
        <v>0</v>
      </c>
      <c r="U2961" s="22">
        <v>21</v>
      </c>
      <c r="V2961" s="22">
        <f>P2961*(U2961/100)</f>
        <v>0</v>
      </c>
      <c r="W2961" s="22">
        <f>P2961+V2961</f>
        <v>0</v>
      </c>
      <c r="X2961" s="73"/>
      <c r="Y2961" s="72" t="s">
        <v>2930</v>
      </c>
      <c r="Z2961" s="72" t="s">
        <v>3327</v>
      </c>
      <c r="AA2961" s="143" t="s">
        <v>295</v>
      </c>
      <c r="AB2961" s="24" t="s">
        <v>294</v>
      </c>
    </row>
    <row r="2962" spans="6:28" s="120" customFormat="1" ht="12.75" customHeight="1" outlineLevel="4">
      <c r="F2962" s="121"/>
      <c r="G2962" s="122"/>
      <c r="H2962" s="122"/>
      <c r="I2962" s="122"/>
      <c r="J2962" s="123"/>
      <c r="K2962" s="122"/>
      <c r="L2962" s="124"/>
      <c r="M2962" s="125"/>
      <c r="N2962" s="124"/>
      <c r="O2962" s="125"/>
      <c r="P2962" s="126"/>
      <c r="Q2962" s="127"/>
      <c r="R2962" s="125"/>
      <c r="S2962" s="125"/>
      <c r="T2962" s="125"/>
      <c r="U2962" s="128" t="s">
        <v>2908</v>
      </c>
      <c r="V2962" s="125"/>
      <c r="W2962" s="125"/>
      <c r="X2962" s="125"/>
      <c r="Y2962" s="122"/>
      <c r="Z2962" s="122"/>
      <c r="AB2962" s="24" t="s">
        <v>294</v>
      </c>
    </row>
    <row r="2963" spans="6:28" s="62" customFormat="1" ht="16.5" customHeight="1" outlineLevel="3">
      <c r="F2963" s="63"/>
      <c r="G2963" s="6"/>
      <c r="H2963" s="64"/>
      <c r="I2963" s="64"/>
      <c r="J2963" s="64" t="s">
        <v>2194</v>
      </c>
      <c r="K2963" s="6"/>
      <c r="L2963" s="65"/>
      <c r="M2963" s="66"/>
      <c r="N2963" s="65"/>
      <c r="O2963" s="66"/>
      <c r="P2963" s="67">
        <f>SUBTOTAL(9,P2964:P2965)</f>
        <v>0</v>
      </c>
      <c r="Q2963" s="68"/>
      <c r="R2963" s="69">
        <f>SUBTOTAL(9,R2964:R2965)</f>
        <v>0</v>
      </c>
      <c r="S2963" s="66"/>
      <c r="T2963" s="69">
        <f>SUBTOTAL(9,T2964:T2965)</f>
        <v>0</v>
      </c>
      <c r="U2963" s="118" t="s">
        <v>2908</v>
      </c>
      <c r="V2963" s="67">
        <f>SUBTOTAL(9,V2964:V2965)</f>
        <v>0</v>
      </c>
      <c r="W2963" s="67">
        <f>SUBTOTAL(9,W2964:W2965)</f>
        <v>0</v>
      </c>
      <c r="X2963" s="70"/>
      <c r="Y2963" s="26"/>
      <c r="Z2963" s="26"/>
      <c r="AB2963" s="24" t="s">
        <v>294</v>
      </c>
    </row>
    <row r="2964" spans="6:28" s="71" customFormat="1" outlineLevel="4">
      <c r="F2964" s="17">
        <v>1392</v>
      </c>
      <c r="G2964" s="18" t="s">
        <v>2929</v>
      </c>
      <c r="H2964" s="72" t="s">
        <v>4790</v>
      </c>
      <c r="I2964" s="72"/>
      <c r="J2964" s="73" t="s">
        <v>1464</v>
      </c>
      <c r="K2964" s="18" t="s">
        <v>2909</v>
      </c>
      <c r="L2964" s="74">
        <v>11</v>
      </c>
      <c r="M2964" s="21">
        <v>0</v>
      </c>
      <c r="N2964" s="74">
        <f>L2964*(1+M2964/100)</f>
        <v>11</v>
      </c>
      <c r="O2964" s="145"/>
      <c r="P2964" s="22">
        <f>N2964*O2964</f>
        <v>0</v>
      </c>
      <c r="Q2964" s="75"/>
      <c r="R2964" s="76">
        <f>N2964*Q2964</f>
        <v>0</v>
      </c>
      <c r="S2964" s="75"/>
      <c r="T2964" s="76">
        <f>N2964*S2964</f>
        <v>0</v>
      </c>
      <c r="U2964" s="22">
        <v>21</v>
      </c>
      <c r="V2964" s="22">
        <f>P2964*(U2964/100)</f>
        <v>0</v>
      </c>
      <c r="W2964" s="22">
        <f>P2964+V2964</f>
        <v>0</v>
      </c>
      <c r="X2964" s="73"/>
      <c r="Y2964" s="72" t="s">
        <v>2930</v>
      </c>
      <c r="Z2964" s="72" t="s">
        <v>3327</v>
      </c>
      <c r="AA2964" s="143" t="s">
        <v>295</v>
      </c>
      <c r="AB2964" s="24" t="s">
        <v>294</v>
      </c>
    </row>
    <row r="2965" spans="6:28" s="120" customFormat="1" ht="12.75" customHeight="1" outlineLevel="4">
      <c r="F2965" s="121"/>
      <c r="G2965" s="122"/>
      <c r="H2965" s="122"/>
      <c r="I2965" s="122"/>
      <c r="J2965" s="123"/>
      <c r="K2965" s="122"/>
      <c r="L2965" s="124"/>
      <c r="M2965" s="125"/>
      <c r="N2965" s="124"/>
      <c r="O2965" s="125"/>
      <c r="P2965" s="126"/>
      <c r="Q2965" s="127"/>
      <c r="R2965" s="125"/>
      <c r="S2965" s="125"/>
      <c r="T2965" s="125"/>
      <c r="U2965" s="128" t="s">
        <v>2908</v>
      </c>
      <c r="V2965" s="125"/>
      <c r="W2965" s="125"/>
      <c r="X2965" s="125"/>
      <c r="Y2965" s="122"/>
      <c r="Z2965" s="122"/>
      <c r="AB2965" s="24" t="s">
        <v>294</v>
      </c>
    </row>
    <row r="2966" spans="6:28" s="62" customFormat="1" ht="16.5" customHeight="1" outlineLevel="3">
      <c r="F2966" s="63"/>
      <c r="G2966" s="6"/>
      <c r="H2966" s="64"/>
      <c r="I2966" s="64"/>
      <c r="J2966" s="64" t="s">
        <v>2677</v>
      </c>
      <c r="K2966" s="6"/>
      <c r="L2966" s="65"/>
      <c r="M2966" s="66"/>
      <c r="N2966" s="65"/>
      <c r="O2966" s="66"/>
      <c r="P2966" s="67">
        <f>SUBTOTAL(9,P2967:P2970)</f>
        <v>0</v>
      </c>
      <c r="Q2966" s="68"/>
      <c r="R2966" s="69">
        <f>SUBTOTAL(9,R2967:R2970)</f>
        <v>0</v>
      </c>
      <c r="S2966" s="66"/>
      <c r="T2966" s="69">
        <f>SUBTOTAL(9,T2967:T2970)</f>
        <v>0</v>
      </c>
      <c r="U2966" s="118" t="s">
        <v>2908</v>
      </c>
      <c r="V2966" s="67">
        <f>SUBTOTAL(9,V2967:V2970)</f>
        <v>0</v>
      </c>
      <c r="W2966" s="67">
        <f>SUBTOTAL(9,W2967:W2970)</f>
        <v>0</v>
      </c>
      <c r="X2966" s="70"/>
      <c r="Y2966" s="26"/>
      <c r="Z2966" s="26"/>
      <c r="AB2966" s="24" t="s">
        <v>294</v>
      </c>
    </row>
    <row r="2967" spans="6:28" s="71" customFormat="1" outlineLevel="4">
      <c r="F2967" s="17">
        <v>1393</v>
      </c>
      <c r="G2967" s="18" t="s">
        <v>2929</v>
      </c>
      <c r="H2967" s="72" t="s">
        <v>4791</v>
      </c>
      <c r="I2967" s="72"/>
      <c r="J2967" s="73" t="s">
        <v>1441</v>
      </c>
      <c r="K2967" s="18" t="s">
        <v>2934</v>
      </c>
      <c r="L2967" s="74">
        <v>1</v>
      </c>
      <c r="M2967" s="21">
        <v>0</v>
      </c>
      <c r="N2967" s="74">
        <f>L2967*(1+M2967/100)</f>
        <v>1</v>
      </c>
      <c r="O2967" s="145"/>
      <c r="P2967" s="22">
        <f>N2967*O2967</f>
        <v>0</v>
      </c>
      <c r="Q2967" s="75"/>
      <c r="R2967" s="76">
        <f>N2967*Q2967</f>
        <v>0</v>
      </c>
      <c r="S2967" s="75"/>
      <c r="T2967" s="76">
        <f>N2967*S2967</f>
        <v>0</v>
      </c>
      <c r="U2967" s="22">
        <v>21</v>
      </c>
      <c r="V2967" s="22">
        <f>P2967*(U2967/100)</f>
        <v>0</v>
      </c>
      <c r="W2967" s="22">
        <f>P2967+V2967</f>
        <v>0</v>
      </c>
      <c r="X2967" s="73"/>
      <c r="Y2967" s="72" t="s">
        <v>2930</v>
      </c>
      <c r="Z2967" s="72" t="s">
        <v>3327</v>
      </c>
      <c r="AA2967" s="143" t="s">
        <v>295</v>
      </c>
      <c r="AB2967" s="24" t="s">
        <v>294</v>
      </c>
    </row>
    <row r="2968" spans="6:28" s="71" customFormat="1" outlineLevel="4">
      <c r="F2968" s="17">
        <v>1394</v>
      </c>
      <c r="G2968" s="18" t="s">
        <v>2929</v>
      </c>
      <c r="H2968" s="72" t="s">
        <v>4792</v>
      </c>
      <c r="I2968" s="72"/>
      <c r="J2968" s="73" t="s">
        <v>1537</v>
      </c>
      <c r="K2968" s="18" t="s">
        <v>2934</v>
      </c>
      <c r="L2968" s="74">
        <v>1</v>
      </c>
      <c r="M2968" s="21">
        <v>0</v>
      </c>
      <c r="N2968" s="74">
        <f>L2968*(1+M2968/100)</f>
        <v>1</v>
      </c>
      <c r="O2968" s="145"/>
      <c r="P2968" s="22">
        <f>N2968*O2968</f>
        <v>0</v>
      </c>
      <c r="Q2968" s="75"/>
      <c r="R2968" s="76">
        <f>N2968*Q2968</f>
        <v>0</v>
      </c>
      <c r="S2968" s="75"/>
      <c r="T2968" s="76">
        <f>N2968*S2968</f>
        <v>0</v>
      </c>
      <c r="U2968" s="22">
        <v>21</v>
      </c>
      <c r="V2968" s="22">
        <f>P2968*(U2968/100)</f>
        <v>0</v>
      </c>
      <c r="W2968" s="22">
        <f>P2968+V2968</f>
        <v>0</v>
      </c>
      <c r="X2968" s="73"/>
      <c r="Y2968" s="72" t="s">
        <v>2930</v>
      </c>
      <c r="Z2968" s="72" t="s">
        <v>3327</v>
      </c>
      <c r="AA2968" s="143" t="s">
        <v>295</v>
      </c>
      <c r="AB2968" s="24" t="s">
        <v>294</v>
      </c>
    </row>
    <row r="2969" spans="6:28" s="71" customFormat="1" outlineLevel="4">
      <c r="F2969" s="17">
        <v>1395</v>
      </c>
      <c r="G2969" s="18" t="s">
        <v>2929</v>
      </c>
      <c r="H2969" s="72" t="s">
        <v>4793</v>
      </c>
      <c r="I2969" s="72"/>
      <c r="J2969" s="73" t="s">
        <v>1987</v>
      </c>
      <c r="K2969" s="18" t="s">
        <v>2934</v>
      </c>
      <c r="L2969" s="74">
        <v>1</v>
      </c>
      <c r="M2969" s="21">
        <v>0</v>
      </c>
      <c r="N2969" s="74">
        <f>L2969*(1+M2969/100)</f>
        <v>1</v>
      </c>
      <c r="O2969" s="145"/>
      <c r="P2969" s="22">
        <f>N2969*O2969</f>
        <v>0</v>
      </c>
      <c r="Q2969" s="75"/>
      <c r="R2969" s="76">
        <f>N2969*Q2969</f>
        <v>0</v>
      </c>
      <c r="S2969" s="75"/>
      <c r="T2969" s="76">
        <f>N2969*S2969</f>
        <v>0</v>
      </c>
      <c r="U2969" s="22">
        <v>21</v>
      </c>
      <c r="V2969" s="22">
        <f>P2969*(U2969/100)</f>
        <v>0</v>
      </c>
      <c r="W2969" s="22">
        <f>P2969+V2969</f>
        <v>0</v>
      </c>
      <c r="X2969" s="73"/>
      <c r="Y2969" s="72" t="s">
        <v>2930</v>
      </c>
      <c r="Z2969" s="72" t="s">
        <v>3327</v>
      </c>
      <c r="AA2969" s="143" t="s">
        <v>295</v>
      </c>
      <c r="AB2969" s="24" t="s">
        <v>294</v>
      </c>
    </row>
    <row r="2970" spans="6:28" s="120" customFormat="1" ht="12.75" customHeight="1" outlineLevel="4">
      <c r="F2970" s="121"/>
      <c r="G2970" s="122"/>
      <c r="H2970" s="122"/>
      <c r="I2970" s="122"/>
      <c r="J2970" s="123"/>
      <c r="K2970" s="122"/>
      <c r="L2970" s="124"/>
      <c r="M2970" s="125"/>
      <c r="N2970" s="124"/>
      <c r="O2970" s="125"/>
      <c r="P2970" s="126"/>
      <c r="Q2970" s="127"/>
      <c r="R2970" s="125"/>
      <c r="S2970" s="125"/>
      <c r="T2970" s="125"/>
      <c r="U2970" s="128" t="s">
        <v>2908</v>
      </c>
      <c r="V2970" s="125"/>
      <c r="W2970" s="125"/>
      <c r="X2970" s="125"/>
      <c r="Y2970" s="122"/>
      <c r="Z2970" s="122"/>
      <c r="AB2970" s="24" t="s">
        <v>294</v>
      </c>
    </row>
    <row r="2971" spans="6:28" s="62" customFormat="1" ht="16.5" customHeight="1" outlineLevel="3">
      <c r="F2971" s="63"/>
      <c r="G2971" s="6"/>
      <c r="H2971" s="64"/>
      <c r="I2971" s="64"/>
      <c r="J2971" s="64" t="s">
        <v>1570</v>
      </c>
      <c r="K2971" s="6"/>
      <c r="L2971" s="65"/>
      <c r="M2971" s="66"/>
      <c r="N2971" s="65"/>
      <c r="O2971" s="66"/>
      <c r="P2971" s="67">
        <f>SUBTOTAL(9,P2972:P2978)</f>
        <v>0</v>
      </c>
      <c r="Q2971" s="68"/>
      <c r="R2971" s="69">
        <f>SUBTOTAL(9,R2972:R2978)</f>
        <v>0</v>
      </c>
      <c r="S2971" s="66"/>
      <c r="T2971" s="69">
        <f>SUBTOTAL(9,T2972:T2978)</f>
        <v>0</v>
      </c>
      <c r="U2971" s="118" t="s">
        <v>2908</v>
      </c>
      <c r="V2971" s="67">
        <f>SUBTOTAL(9,V2972:V2978)</f>
        <v>0</v>
      </c>
      <c r="W2971" s="67">
        <f>SUBTOTAL(9,W2972:W2978)</f>
        <v>0</v>
      </c>
      <c r="X2971" s="70"/>
      <c r="Y2971" s="26"/>
      <c r="Z2971" s="26"/>
      <c r="AB2971" s="24" t="s">
        <v>294</v>
      </c>
    </row>
    <row r="2972" spans="6:28" s="71" customFormat="1" outlineLevel="4">
      <c r="F2972" s="17">
        <v>1396</v>
      </c>
      <c r="G2972" s="18" t="s">
        <v>2929</v>
      </c>
      <c r="H2972" s="72" t="s">
        <v>4794</v>
      </c>
      <c r="I2972" s="72"/>
      <c r="J2972" s="73" t="s">
        <v>794</v>
      </c>
      <c r="K2972" s="18" t="s">
        <v>2934</v>
      </c>
      <c r="L2972" s="74">
        <v>1</v>
      </c>
      <c r="M2972" s="21">
        <v>0</v>
      </c>
      <c r="N2972" s="74">
        <f t="shared" ref="N2972:N2977" si="246">L2972*(1+M2972/100)</f>
        <v>1</v>
      </c>
      <c r="O2972" s="145"/>
      <c r="P2972" s="22">
        <f t="shared" ref="P2972:P2977" si="247">N2972*O2972</f>
        <v>0</v>
      </c>
      <c r="Q2972" s="75"/>
      <c r="R2972" s="76">
        <f t="shared" ref="R2972:R2977" si="248">N2972*Q2972</f>
        <v>0</v>
      </c>
      <c r="S2972" s="75"/>
      <c r="T2972" s="76">
        <f t="shared" ref="T2972:T2977" si="249">N2972*S2972</f>
        <v>0</v>
      </c>
      <c r="U2972" s="22">
        <v>21</v>
      </c>
      <c r="V2972" s="22">
        <f t="shared" ref="V2972:V2977" si="250">P2972*(U2972/100)</f>
        <v>0</v>
      </c>
      <c r="W2972" s="22">
        <f t="shared" ref="W2972:W2977" si="251">P2972+V2972</f>
        <v>0</v>
      </c>
      <c r="X2972" s="73"/>
      <c r="Y2972" s="72" t="s">
        <v>2930</v>
      </c>
      <c r="Z2972" s="72" t="s">
        <v>3327</v>
      </c>
      <c r="AA2972" s="143" t="s">
        <v>295</v>
      </c>
      <c r="AB2972" s="24" t="s">
        <v>294</v>
      </c>
    </row>
    <row r="2973" spans="6:28" s="71" customFormat="1" outlineLevel="4">
      <c r="F2973" s="17">
        <v>1397</v>
      </c>
      <c r="G2973" s="18" t="s">
        <v>2929</v>
      </c>
      <c r="H2973" s="72" t="s">
        <v>4795</v>
      </c>
      <c r="I2973" s="72"/>
      <c r="J2973" s="73" t="s">
        <v>1544</v>
      </c>
      <c r="K2973" s="18" t="s">
        <v>2909</v>
      </c>
      <c r="L2973" s="74">
        <v>10</v>
      </c>
      <c r="M2973" s="21">
        <v>0</v>
      </c>
      <c r="N2973" s="74">
        <f t="shared" si="246"/>
        <v>10</v>
      </c>
      <c r="O2973" s="145"/>
      <c r="P2973" s="22">
        <f t="shared" si="247"/>
        <v>0</v>
      </c>
      <c r="Q2973" s="75"/>
      <c r="R2973" s="76">
        <f t="shared" si="248"/>
        <v>0</v>
      </c>
      <c r="S2973" s="75"/>
      <c r="T2973" s="76">
        <f t="shared" si="249"/>
        <v>0</v>
      </c>
      <c r="U2973" s="22">
        <v>21</v>
      </c>
      <c r="V2973" s="22">
        <f t="shared" si="250"/>
        <v>0</v>
      </c>
      <c r="W2973" s="22">
        <f t="shared" si="251"/>
        <v>0</v>
      </c>
      <c r="X2973" s="73"/>
      <c r="Y2973" s="72" t="s">
        <v>2930</v>
      </c>
      <c r="Z2973" s="72" t="s">
        <v>3327</v>
      </c>
      <c r="AA2973" s="143" t="s">
        <v>295</v>
      </c>
      <c r="AB2973" s="24" t="s">
        <v>294</v>
      </c>
    </row>
    <row r="2974" spans="6:28" s="71" customFormat="1" outlineLevel="4">
      <c r="F2974" s="17">
        <v>1398</v>
      </c>
      <c r="G2974" s="18" t="s">
        <v>2929</v>
      </c>
      <c r="H2974" s="72" t="s">
        <v>4796</v>
      </c>
      <c r="I2974" s="72"/>
      <c r="J2974" s="73" t="s">
        <v>1426</v>
      </c>
      <c r="K2974" s="18" t="s">
        <v>2909</v>
      </c>
      <c r="L2974" s="74">
        <v>11</v>
      </c>
      <c r="M2974" s="21">
        <v>0</v>
      </c>
      <c r="N2974" s="74">
        <f t="shared" si="246"/>
        <v>11</v>
      </c>
      <c r="O2974" s="145"/>
      <c r="P2974" s="22">
        <f t="shared" si="247"/>
        <v>0</v>
      </c>
      <c r="Q2974" s="75"/>
      <c r="R2974" s="76">
        <f t="shared" si="248"/>
        <v>0</v>
      </c>
      <c r="S2974" s="75"/>
      <c r="T2974" s="76">
        <f t="shared" si="249"/>
        <v>0</v>
      </c>
      <c r="U2974" s="22">
        <v>21</v>
      </c>
      <c r="V2974" s="22">
        <f t="shared" si="250"/>
        <v>0</v>
      </c>
      <c r="W2974" s="22">
        <f t="shared" si="251"/>
        <v>0</v>
      </c>
      <c r="X2974" s="73"/>
      <c r="Y2974" s="72" t="s">
        <v>2930</v>
      </c>
      <c r="Z2974" s="72" t="s">
        <v>3327</v>
      </c>
      <c r="AA2974" s="143" t="s">
        <v>295</v>
      </c>
      <c r="AB2974" s="24" t="s">
        <v>294</v>
      </c>
    </row>
    <row r="2975" spans="6:28" s="71" customFormat="1" outlineLevel="4">
      <c r="F2975" s="17">
        <v>1399</v>
      </c>
      <c r="G2975" s="18" t="s">
        <v>2929</v>
      </c>
      <c r="H2975" s="72" t="s">
        <v>4797</v>
      </c>
      <c r="I2975" s="72"/>
      <c r="J2975" s="73" t="s">
        <v>1323</v>
      </c>
      <c r="K2975" s="18" t="s">
        <v>2936</v>
      </c>
      <c r="L2975" s="74">
        <v>0.02</v>
      </c>
      <c r="M2975" s="21">
        <v>0</v>
      </c>
      <c r="N2975" s="74">
        <f t="shared" si="246"/>
        <v>0.02</v>
      </c>
      <c r="O2975" s="145"/>
      <c r="P2975" s="22">
        <f t="shared" si="247"/>
        <v>0</v>
      </c>
      <c r="Q2975" s="75"/>
      <c r="R2975" s="76">
        <f t="shared" si="248"/>
        <v>0</v>
      </c>
      <c r="S2975" s="75"/>
      <c r="T2975" s="76">
        <f t="shared" si="249"/>
        <v>0</v>
      </c>
      <c r="U2975" s="22">
        <v>21</v>
      </c>
      <c r="V2975" s="22">
        <f t="shared" si="250"/>
        <v>0</v>
      </c>
      <c r="W2975" s="22">
        <f t="shared" si="251"/>
        <v>0</v>
      </c>
      <c r="X2975" s="73"/>
      <c r="Y2975" s="72" t="s">
        <v>2930</v>
      </c>
      <c r="Z2975" s="72" t="s">
        <v>3327</v>
      </c>
      <c r="AA2975" s="143" t="s">
        <v>295</v>
      </c>
      <c r="AB2975" s="24" t="s">
        <v>294</v>
      </c>
    </row>
    <row r="2976" spans="6:28" s="71" customFormat="1" outlineLevel="4">
      <c r="F2976" s="17">
        <v>1400</v>
      </c>
      <c r="G2976" s="18" t="s">
        <v>2929</v>
      </c>
      <c r="H2976" s="72" t="s">
        <v>4798</v>
      </c>
      <c r="I2976" s="72"/>
      <c r="J2976" s="73" t="s">
        <v>1524</v>
      </c>
      <c r="K2976" s="18" t="s">
        <v>2935</v>
      </c>
      <c r="L2976" s="74">
        <v>1</v>
      </c>
      <c r="M2976" s="21">
        <v>0</v>
      </c>
      <c r="N2976" s="74">
        <f t="shared" si="246"/>
        <v>1</v>
      </c>
      <c r="O2976" s="145"/>
      <c r="P2976" s="22">
        <f t="shared" si="247"/>
        <v>0</v>
      </c>
      <c r="Q2976" s="75"/>
      <c r="R2976" s="76">
        <f t="shared" si="248"/>
        <v>0</v>
      </c>
      <c r="S2976" s="75"/>
      <c r="T2976" s="76">
        <f t="shared" si="249"/>
        <v>0</v>
      </c>
      <c r="U2976" s="22">
        <v>21</v>
      </c>
      <c r="V2976" s="22">
        <f t="shared" si="250"/>
        <v>0</v>
      </c>
      <c r="W2976" s="22">
        <f t="shared" si="251"/>
        <v>0</v>
      </c>
      <c r="X2976" s="73"/>
      <c r="Y2976" s="72" t="s">
        <v>2930</v>
      </c>
      <c r="Z2976" s="72" t="s">
        <v>3327</v>
      </c>
      <c r="AA2976" s="143" t="s">
        <v>295</v>
      </c>
      <c r="AB2976" s="24" t="s">
        <v>294</v>
      </c>
    </row>
    <row r="2977" spans="6:28" s="71" customFormat="1" outlineLevel="4">
      <c r="F2977" s="17">
        <v>1401</v>
      </c>
      <c r="G2977" s="18" t="s">
        <v>2929</v>
      </c>
      <c r="H2977" s="72" t="s">
        <v>4799</v>
      </c>
      <c r="I2977" s="72"/>
      <c r="J2977" s="73" t="s">
        <v>1637</v>
      </c>
      <c r="K2977" s="18" t="s">
        <v>2935</v>
      </c>
      <c r="L2977" s="74">
        <v>1</v>
      </c>
      <c r="M2977" s="21">
        <v>0</v>
      </c>
      <c r="N2977" s="74">
        <f t="shared" si="246"/>
        <v>1</v>
      </c>
      <c r="O2977" s="145"/>
      <c r="P2977" s="22">
        <f t="shared" si="247"/>
        <v>0</v>
      </c>
      <c r="Q2977" s="75"/>
      <c r="R2977" s="76">
        <f t="shared" si="248"/>
        <v>0</v>
      </c>
      <c r="S2977" s="75"/>
      <c r="T2977" s="76">
        <f t="shared" si="249"/>
        <v>0</v>
      </c>
      <c r="U2977" s="22">
        <v>21</v>
      </c>
      <c r="V2977" s="22">
        <f t="shared" si="250"/>
        <v>0</v>
      </c>
      <c r="W2977" s="22">
        <f t="shared" si="251"/>
        <v>0</v>
      </c>
      <c r="X2977" s="73"/>
      <c r="Y2977" s="72" t="s">
        <v>2930</v>
      </c>
      <c r="Z2977" s="72" t="s">
        <v>3327</v>
      </c>
      <c r="AA2977" s="143" t="s">
        <v>295</v>
      </c>
      <c r="AB2977" s="24" t="s">
        <v>294</v>
      </c>
    </row>
    <row r="2978" spans="6:28" s="120" customFormat="1" ht="12.75" customHeight="1" outlineLevel="4">
      <c r="F2978" s="121"/>
      <c r="G2978" s="122"/>
      <c r="H2978" s="122"/>
      <c r="I2978" s="122"/>
      <c r="J2978" s="123"/>
      <c r="K2978" s="122"/>
      <c r="L2978" s="124"/>
      <c r="M2978" s="125"/>
      <c r="N2978" s="124"/>
      <c r="O2978" s="125"/>
      <c r="P2978" s="126"/>
      <c r="Q2978" s="127"/>
      <c r="R2978" s="125"/>
      <c r="S2978" s="125"/>
      <c r="T2978" s="125"/>
      <c r="U2978" s="128" t="s">
        <v>2908</v>
      </c>
      <c r="V2978" s="125"/>
      <c r="W2978" s="125"/>
      <c r="X2978" s="125"/>
      <c r="Y2978" s="122"/>
      <c r="Z2978" s="122"/>
      <c r="AB2978" s="24" t="s">
        <v>294</v>
      </c>
    </row>
    <row r="2979" spans="6:28" s="120" customFormat="1" ht="12.75" customHeight="1" outlineLevel="3">
      <c r="F2979" s="121"/>
      <c r="G2979" s="122"/>
      <c r="H2979" s="122"/>
      <c r="I2979" s="122"/>
      <c r="J2979" s="123"/>
      <c r="K2979" s="122"/>
      <c r="L2979" s="124"/>
      <c r="M2979" s="125"/>
      <c r="N2979" s="124"/>
      <c r="O2979" s="125"/>
      <c r="P2979" s="126"/>
      <c r="Q2979" s="127"/>
      <c r="R2979" s="125"/>
      <c r="S2979" s="125"/>
      <c r="T2979" s="125"/>
      <c r="U2979" s="128" t="s">
        <v>2908</v>
      </c>
      <c r="V2979" s="125"/>
      <c r="W2979" s="125"/>
      <c r="X2979" s="125"/>
      <c r="Y2979" s="122"/>
      <c r="Z2979" s="122"/>
      <c r="AB2979" s="24" t="s">
        <v>294</v>
      </c>
    </row>
    <row r="2980" spans="6:28" s="51" customFormat="1" ht="18.75" customHeight="1" outlineLevel="2">
      <c r="F2980" s="52"/>
      <c r="G2980" s="53"/>
      <c r="H2980" s="54"/>
      <c r="I2980" s="54"/>
      <c r="J2980" s="54" t="s">
        <v>2082</v>
      </c>
      <c r="K2980" s="53"/>
      <c r="L2980" s="55"/>
      <c r="M2980" s="56"/>
      <c r="N2980" s="55"/>
      <c r="O2980" s="56"/>
      <c r="P2980" s="57">
        <f>SUBTOTAL(9,P2981:P3063)</f>
        <v>0</v>
      </c>
      <c r="Q2980" s="58"/>
      <c r="R2980" s="59">
        <f>SUBTOTAL(9,R2981:R3063)</f>
        <v>0</v>
      </c>
      <c r="S2980" s="56"/>
      <c r="T2980" s="59">
        <f>SUBTOTAL(9,T2981:T3063)</f>
        <v>0</v>
      </c>
      <c r="U2980" s="117" t="s">
        <v>2908</v>
      </c>
      <c r="V2980" s="57">
        <f>SUBTOTAL(9,V2981:V3063)</f>
        <v>0</v>
      </c>
      <c r="W2980" s="57">
        <f>SUBTOTAL(9,W2981:W3063)</f>
        <v>0</v>
      </c>
      <c r="X2980" s="60"/>
      <c r="Y2980" s="61"/>
      <c r="Z2980" s="61"/>
      <c r="AB2980" s="24" t="s">
        <v>294</v>
      </c>
    </row>
    <row r="2981" spans="6:28" s="62" customFormat="1" ht="16.5" customHeight="1" outlineLevel="3">
      <c r="F2981" s="63"/>
      <c r="G2981" s="6"/>
      <c r="H2981" s="64"/>
      <c r="I2981" s="64"/>
      <c r="J2981" s="64" t="s">
        <v>1802</v>
      </c>
      <c r="K2981" s="6"/>
      <c r="L2981" s="65"/>
      <c r="M2981" s="66"/>
      <c r="N2981" s="65"/>
      <c r="O2981" s="66"/>
      <c r="P2981" s="67">
        <f>SUBTOTAL(9,P2982:P2988)</f>
        <v>0</v>
      </c>
      <c r="Q2981" s="68"/>
      <c r="R2981" s="69">
        <f>SUBTOTAL(9,R2982:R2988)</f>
        <v>0</v>
      </c>
      <c r="S2981" s="66"/>
      <c r="T2981" s="69">
        <f>SUBTOTAL(9,T2982:T2988)</f>
        <v>0</v>
      </c>
      <c r="U2981" s="118" t="s">
        <v>2908</v>
      </c>
      <c r="V2981" s="67">
        <f>SUBTOTAL(9,V2982:V2988)</f>
        <v>0</v>
      </c>
      <c r="W2981" s="67">
        <f>SUBTOTAL(9,W2982:W2988)</f>
        <v>0</v>
      </c>
      <c r="X2981" s="70"/>
      <c r="Y2981" s="26"/>
      <c r="Z2981" s="26"/>
      <c r="AB2981" s="24" t="s">
        <v>294</v>
      </c>
    </row>
    <row r="2982" spans="6:28" s="71" customFormat="1" outlineLevel="4">
      <c r="F2982" s="17">
        <v>1402</v>
      </c>
      <c r="G2982" s="18" t="s">
        <v>2929</v>
      </c>
      <c r="H2982" s="72" t="s">
        <v>4686</v>
      </c>
      <c r="I2982" s="72"/>
      <c r="J2982" s="73" t="s">
        <v>782</v>
      </c>
      <c r="K2982" s="18" t="s">
        <v>2934</v>
      </c>
      <c r="L2982" s="74">
        <v>1</v>
      </c>
      <c r="M2982" s="21">
        <v>0</v>
      </c>
      <c r="N2982" s="74">
        <f t="shared" ref="N2982:N2987" si="252">L2982*(1+M2982/100)</f>
        <v>1</v>
      </c>
      <c r="O2982" s="145"/>
      <c r="P2982" s="22">
        <f t="shared" ref="P2982:P2987" si="253">N2982*O2982</f>
        <v>0</v>
      </c>
      <c r="Q2982" s="75"/>
      <c r="R2982" s="76">
        <f t="shared" ref="R2982:R2987" si="254">N2982*Q2982</f>
        <v>0</v>
      </c>
      <c r="S2982" s="75"/>
      <c r="T2982" s="76">
        <f t="shared" ref="T2982:T2987" si="255">N2982*S2982</f>
        <v>0</v>
      </c>
      <c r="U2982" s="22">
        <v>21</v>
      </c>
      <c r="V2982" s="22">
        <f t="shared" ref="V2982:V2987" si="256">P2982*(U2982/100)</f>
        <v>0</v>
      </c>
      <c r="W2982" s="22">
        <f t="shared" ref="W2982:W2987" si="257">P2982+V2982</f>
        <v>0</v>
      </c>
      <c r="X2982" s="73"/>
      <c r="Y2982" s="72" t="s">
        <v>2930</v>
      </c>
      <c r="Z2982" s="72" t="s">
        <v>3268</v>
      </c>
      <c r="AA2982" s="143" t="s">
        <v>295</v>
      </c>
      <c r="AB2982" s="24" t="s">
        <v>294</v>
      </c>
    </row>
    <row r="2983" spans="6:28" s="71" customFormat="1" outlineLevel="4">
      <c r="F2983" s="17">
        <v>1403</v>
      </c>
      <c r="G2983" s="18" t="s">
        <v>2929</v>
      </c>
      <c r="H2983" s="72" t="s">
        <v>4687</v>
      </c>
      <c r="I2983" s="72"/>
      <c r="J2983" s="73" t="s">
        <v>1833</v>
      </c>
      <c r="K2983" s="18" t="s">
        <v>2934</v>
      </c>
      <c r="L2983" s="74">
        <v>1</v>
      </c>
      <c r="M2983" s="21">
        <v>0</v>
      </c>
      <c r="N2983" s="74">
        <f t="shared" si="252"/>
        <v>1</v>
      </c>
      <c r="O2983" s="145"/>
      <c r="P2983" s="22">
        <f t="shared" si="253"/>
        <v>0</v>
      </c>
      <c r="Q2983" s="75"/>
      <c r="R2983" s="76">
        <f t="shared" si="254"/>
        <v>0</v>
      </c>
      <c r="S2983" s="75"/>
      <c r="T2983" s="76">
        <f t="shared" si="255"/>
        <v>0</v>
      </c>
      <c r="U2983" s="22">
        <v>21</v>
      </c>
      <c r="V2983" s="22">
        <f t="shared" si="256"/>
        <v>0</v>
      </c>
      <c r="W2983" s="22">
        <f t="shared" si="257"/>
        <v>0</v>
      </c>
      <c r="X2983" s="73"/>
      <c r="Y2983" s="72" t="s">
        <v>2930</v>
      </c>
      <c r="Z2983" s="72" t="s">
        <v>3268</v>
      </c>
      <c r="AA2983" s="143" t="s">
        <v>295</v>
      </c>
      <c r="AB2983" s="24" t="s">
        <v>294</v>
      </c>
    </row>
    <row r="2984" spans="6:28" s="71" customFormat="1" outlineLevel="4">
      <c r="F2984" s="17">
        <v>1404</v>
      </c>
      <c r="G2984" s="18" t="s">
        <v>2929</v>
      </c>
      <c r="H2984" s="72" t="s">
        <v>4688</v>
      </c>
      <c r="I2984" s="72"/>
      <c r="J2984" s="73" t="s">
        <v>1026</v>
      </c>
      <c r="K2984" s="18" t="s">
        <v>2934</v>
      </c>
      <c r="L2984" s="74">
        <v>1</v>
      </c>
      <c r="M2984" s="21">
        <v>0</v>
      </c>
      <c r="N2984" s="74">
        <f t="shared" si="252"/>
        <v>1</v>
      </c>
      <c r="O2984" s="145"/>
      <c r="P2984" s="22">
        <f t="shared" si="253"/>
        <v>0</v>
      </c>
      <c r="Q2984" s="75"/>
      <c r="R2984" s="76">
        <f t="shared" si="254"/>
        <v>0</v>
      </c>
      <c r="S2984" s="75"/>
      <c r="T2984" s="76">
        <f t="shared" si="255"/>
        <v>0</v>
      </c>
      <c r="U2984" s="22">
        <v>21</v>
      </c>
      <c r="V2984" s="22">
        <f t="shared" si="256"/>
        <v>0</v>
      </c>
      <c r="W2984" s="22">
        <f t="shared" si="257"/>
        <v>0</v>
      </c>
      <c r="X2984" s="73"/>
      <c r="Y2984" s="72" t="s">
        <v>2930</v>
      </c>
      <c r="Z2984" s="72" t="s">
        <v>3268</v>
      </c>
      <c r="AA2984" s="143" t="s">
        <v>295</v>
      </c>
      <c r="AB2984" s="24" t="s">
        <v>294</v>
      </c>
    </row>
    <row r="2985" spans="6:28" s="71" customFormat="1" outlineLevel="4">
      <c r="F2985" s="17">
        <v>1405</v>
      </c>
      <c r="G2985" s="18" t="s">
        <v>2929</v>
      </c>
      <c r="H2985" s="72" t="s">
        <v>4689</v>
      </c>
      <c r="I2985" s="72"/>
      <c r="J2985" s="73" t="s">
        <v>983</v>
      </c>
      <c r="K2985" s="18" t="s">
        <v>2934</v>
      </c>
      <c r="L2985" s="74">
        <v>1</v>
      </c>
      <c r="M2985" s="21">
        <v>0</v>
      </c>
      <c r="N2985" s="74">
        <f t="shared" si="252"/>
        <v>1</v>
      </c>
      <c r="O2985" s="145"/>
      <c r="P2985" s="22">
        <f t="shared" si="253"/>
        <v>0</v>
      </c>
      <c r="Q2985" s="75"/>
      <c r="R2985" s="76">
        <f t="shared" si="254"/>
        <v>0</v>
      </c>
      <c r="S2985" s="75"/>
      <c r="T2985" s="76">
        <f t="shared" si="255"/>
        <v>0</v>
      </c>
      <c r="U2985" s="22">
        <v>21</v>
      </c>
      <c r="V2985" s="22">
        <f t="shared" si="256"/>
        <v>0</v>
      </c>
      <c r="W2985" s="22">
        <f t="shared" si="257"/>
        <v>0</v>
      </c>
      <c r="X2985" s="73"/>
      <c r="Y2985" s="72" t="s">
        <v>2930</v>
      </c>
      <c r="Z2985" s="72" t="s">
        <v>3268</v>
      </c>
      <c r="AA2985" s="143" t="s">
        <v>295</v>
      </c>
      <c r="AB2985" s="24" t="s">
        <v>294</v>
      </c>
    </row>
    <row r="2986" spans="6:28" s="71" customFormat="1" outlineLevel="4">
      <c r="F2986" s="17">
        <v>1406</v>
      </c>
      <c r="G2986" s="18" t="s">
        <v>2929</v>
      </c>
      <c r="H2986" s="72" t="s">
        <v>4690</v>
      </c>
      <c r="I2986" s="72"/>
      <c r="J2986" s="73" t="s">
        <v>1498</v>
      </c>
      <c r="K2986" s="18" t="s">
        <v>2901</v>
      </c>
      <c r="L2986" s="146"/>
      <c r="M2986" s="21"/>
      <c r="N2986" s="74">
        <f t="shared" si="252"/>
        <v>0</v>
      </c>
      <c r="O2986" s="145"/>
      <c r="P2986" s="22">
        <f t="shared" si="253"/>
        <v>0</v>
      </c>
      <c r="Q2986" s="75"/>
      <c r="R2986" s="76">
        <f t="shared" si="254"/>
        <v>0</v>
      </c>
      <c r="S2986" s="75"/>
      <c r="T2986" s="76">
        <f t="shared" si="255"/>
        <v>0</v>
      </c>
      <c r="U2986" s="22">
        <v>21</v>
      </c>
      <c r="V2986" s="22">
        <f t="shared" si="256"/>
        <v>0</v>
      </c>
      <c r="W2986" s="22">
        <f t="shared" si="257"/>
        <v>0</v>
      </c>
      <c r="X2986" s="73"/>
      <c r="Y2986" s="72" t="s">
        <v>2930</v>
      </c>
      <c r="Z2986" s="72" t="s">
        <v>3268</v>
      </c>
      <c r="AA2986" s="143" t="s">
        <v>295</v>
      </c>
      <c r="AB2986" s="24" t="s">
        <v>294</v>
      </c>
    </row>
    <row r="2987" spans="6:28" s="71" customFormat="1" outlineLevel="4">
      <c r="F2987" s="17">
        <v>1407</v>
      </c>
      <c r="G2987" s="18" t="s">
        <v>2929</v>
      </c>
      <c r="H2987" s="72" t="s">
        <v>4691</v>
      </c>
      <c r="I2987" s="72"/>
      <c r="J2987" s="73" t="s">
        <v>1643</v>
      </c>
      <c r="K2987" s="18" t="s">
        <v>2909</v>
      </c>
      <c r="L2987" s="74">
        <v>7</v>
      </c>
      <c r="M2987" s="21">
        <v>0</v>
      </c>
      <c r="N2987" s="74">
        <f t="shared" si="252"/>
        <v>7</v>
      </c>
      <c r="O2987" s="145"/>
      <c r="P2987" s="22">
        <f t="shared" si="253"/>
        <v>0</v>
      </c>
      <c r="Q2987" s="75"/>
      <c r="R2987" s="76">
        <f t="shared" si="254"/>
        <v>0</v>
      </c>
      <c r="S2987" s="75"/>
      <c r="T2987" s="76">
        <f t="shared" si="255"/>
        <v>0</v>
      </c>
      <c r="U2987" s="22">
        <v>21</v>
      </c>
      <c r="V2987" s="22">
        <f t="shared" si="256"/>
        <v>0</v>
      </c>
      <c r="W2987" s="22">
        <f t="shared" si="257"/>
        <v>0</v>
      </c>
      <c r="X2987" s="73"/>
      <c r="Y2987" s="72" t="s">
        <v>2930</v>
      </c>
      <c r="Z2987" s="72" t="s">
        <v>3268</v>
      </c>
      <c r="AA2987" s="143" t="s">
        <v>295</v>
      </c>
      <c r="AB2987" s="24" t="s">
        <v>294</v>
      </c>
    </row>
    <row r="2988" spans="6:28" s="120" customFormat="1" ht="12.75" customHeight="1" outlineLevel="4">
      <c r="F2988" s="121"/>
      <c r="G2988" s="122"/>
      <c r="H2988" s="122"/>
      <c r="I2988" s="122"/>
      <c r="J2988" s="123"/>
      <c r="K2988" s="122"/>
      <c r="L2988" s="124"/>
      <c r="M2988" s="125"/>
      <c r="N2988" s="124"/>
      <c r="O2988" s="125"/>
      <c r="P2988" s="126"/>
      <c r="Q2988" s="127"/>
      <c r="R2988" s="125"/>
      <c r="S2988" s="125"/>
      <c r="T2988" s="125"/>
      <c r="U2988" s="128" t="s">
        <v>2908</v>
      </c>
      <c r="V2988" s="125"/>
      <c r="W2988" s="125"/>
      <c r="X2988" s="125"/>
      <c r="Y2988" s="122"/>
      <c r="Z2988" s="122"/>
      <c r="AB2988" s="24" t="s">
        <v>294</v>
      </c>
    </row>
    <row r="2989" spans="6:28" s="62" customFormat="1" ht="16.5" customHeight="1" outlineLevel="3">
      <c r="F2989" s="63"/>
      <c r="G2989" s="6"/>
      <c r="H2989" s="64"/>
      <c r="I2989" s="64"/>
      <c r="J2989" s="64" t="s">
        <v>2698</v>
      </c>
      <c r="K2989" s="6"/>
      <c r="L2989" s="65"/>
      <c r="M2989" s="66"/>
      <c r="N2989" s="65"/>
      <c r="O2989" s="66"/>
      <c r="P2989" s="67">
        <f>SUBTOTAL(9,P2990:P2992)</f>
        <v>0</v>
      </c>
      <c r="Q2989" s="68"/>
      <c r="R2989" s="69">
        <f>SUBTOTAL(9,R2990:R2992)</f>
        <v>0</v>
      </c>
      <c r="S2989" s="66"/>
      <c r="T2989" s="69">
        <f>SUBTOTAL(9,T2990:T2992)</f>
        <v>0</v>
      </c>
      <c r="U2989" s="118" t="s">
        <v>2908</v>
      </c>
      <c r="V2989" s="67">
        <f>SUBTOTAL(9,V2990:V2992)</f>
        <v>0</v>
      </c>
      <c r="W2989" s="67">
        <f>SUBTOTAL(9,W2990:W2992)</f>
        <v>0</v>
      </c>
      <c r="X2989" s="70"/>
      <c r="Y2989" s="26"/>
      <c r="Z2989" s="26"/>
      <c r="AB2989" s="24" t="s">
        <v>294</v>
      </c>
    </row>
    <row r="2990" spans="6:28" s="71" customFormat="1" outlineLevel="4">
      <c r="F2990" s="17">
        <v>1408</v>
      </c>
      <c r="G2990" s="18" t="s">
        <v>2929</v>
      </c>
      <c r="H2990" s="72" t="s">
        <v>4692</v>
      </c>
      <c r="I2990" s="72"/>
      <c r="J2990" s="73" t="s">
        <v>1860</v>
      </c>
      <c r="K2990" s="18" t="s">
        <v>2934</v>
      </c>
      <c r="L2990" s="74">
        <v>1</v>
      </c>
      <c r="M2990" s="21">
        <v>0</v>
      </c>
      <c r="N2990" s="74">
        <f>L2990*(1+M2990/100)</f>
        <v>1</v>
      </c>
      <c r="O2990" s="145"/>
      <c r="P2990" s="22">
        <f>N2990*O2990</f>
        <v>0</v>
      </c>
      <c r="Q2990" s="75"/>
      <c r="R2990" s="76">
        <f>N2990*Q2990</f>
        <v>0</v>
      </c>
      <c r="S2990" s="75"/>
      <c r="T2990" s="76">
        <f>N2990*S2990</f>
        <v>0</v>
      </c>
      <c r="U2990" s="22">
        <v>21</v>
      </c>
      <c r="V2990" s="22">
        <f>P2990*(U2990/100)</f>
        <v>0</v>
      </c>
      <c r="W2990" s="22">
        <f>P2990+V2990</f>
        <v>0</v>
      </c>
      <c r="X2990" s="73"/>
      <c r="Y2990" s="72" t="s">
        <v>2930</v>
      </c>
      <c r="Z2990" s="72" t="s">
        <v>3268</v>
      </c>
      <c r="AA2990" s="143" t="s">
        <v>295</v>
      </c>
      <c r="AB2990" s="24" t="s">
        <v>294</v>
      </c>
    </row>
    <row r="2991" spans="6:28" s="71" customFormat="1" outlineLevel="4">
      <c r="F2991" s="17">
        <v>1409</v>
      </c>
      <c r="G2991" s="18" t="s">
        <v>2929</v>
      </c>
      <c r="H2991" s="72" t="s">
        <v>4693</v>
      </c>
      <c r="I2991" s="72"/>
      <c r="J2991" s="73" t="s">
        <v>1519</v>
      </c>
      <c r="K2991" s="18" t="s">
        <v>2901</v>
      </c>
      <c r="L2991" s="146"/>
      <c r="M2991" s="21">
        <v>0</v>
      </c>
      <c r="N2991" s="74">
        <f>L2991*(1+M2991/100)</f>
        <v>0</v>
      </c>
      <c r="O2991" s="145"/>
      <c r="P2991" s="22">
        <f>N2991*O2991</f>
        <v>0</v>
      </c>
      <c r="Q2991" s="75"/>
      <c r="R2991" s="76">
        <f>N2991*Q2991</f>
        <v>0</v>
      </c>
      <c r="S2991" s="75"/>
      <c r="T2991" s="76">
        <f>N2991*S2991</f>
        <v>0</v>
      </c>
      <c r="U2991" s="22">
        <v>21</v>
      </c>
      <c r="V2991" s="22">
        <f>P2991*(U2991/100)</f>
        <v>0</v>
      </c>
      <c r="W2991" s="22">
        <f>P2991+V2991</f>
        <v>0</v>
      </c>
      <c r="X2991" s="73"/>
      <c r="Y2991" s="72" t="s">
        <v>2930</v>
      </c>
      <c r="Z2991" s="72" t="s">
        <v>3268</v>
      </c>
      <c r="AA2991" s="143" t="s">
        <v>295</v>
      </c>
      <c r="AB2991" s="24" t="s">
        <v>294</v>
      </c>
    </row>
    <row r="2992" spans="6:28" s="120" customFormat="1" ht="12.75" customHeight="1" outlineLevel="4">
      <c r="F2992" s="121"/>
      <c r="G2992" s="122"/>
      <c r="H2992" s="122"/>
      <c r="I2992" s="122"/>
      <c r="J2992" s="123"/>
      <c r="K2992" s="122"/>
      <c r="L2992" s="124"/>
      <c r="M2992" s="125"/>
      <c r="N2992" s="124"/>
      <c r="O2992" s="125"/>
      <c r="P2992" s="126"/>
      <c r="Q2992" s="127"/>
      <c r="R2992" s="125"/>
      <c r="S2992" s="125"/>
      <c r="T2992" s="125"/>
      <c r="U2992" s="128" t="s">
        <v>2908</v>
      </c>
      <c r="V2992" s="125"/>
      <c r="W2992" s="125"/>
      <c r="X2992" s="125"/>
      <c r="Y2992" s="122"/>
      <c r="Z2992" s="122"/>
      <c r="AB2992" s="24" t="s">
        <v>294</v>
      </c>
    </row>
    <row r="2993" spans="6:28" s="62" customFormat="1" ht="16.5" customHeight="1" outlineLevel="3">
      <c r="F2993" s="63"/>
      <c r="G2993" s="6"/>
      <c r="H2993" s="64"/>
      <c r="I2993" s="64"/>
      <c r="J2993" s="64" t="s">
        <v>1803</v>
      </c>
      <c r="K2993" s="6"/>
      <c r="L2993" s="65"/>
      <c r="M2993" s="66"/>
      <c r="N2993" s="65"/>
      <c r="O2993" s="66"/>
      <c r="P2993" s="67">
        <f>SUBTOTAL(9,P2994:P3005)</f>
        <v>0</v>
      </c>
      <c r="Q2993" s="68"/>
      <c r="R2993" s="69">
        <f>SUBTOTAL(9,R2994:R3005)</f>
        <v>0</v>
      </c>
      <c r="S2993" s="66"/>
      <c r="T2993" s="69">
        <f>SUBTOTAL(9,T2994:T3005)</f>
        <v>0</v>
      </c>
      <c r="U2993" s="118" t="s">
        <v>2908</v>
      </c>
      <c r="V2993" s="67">
        <f>SUBTOTAL(9,V2994:V3005)</f>
        <v>0</v>
      </c>
      <c r="W2993" s="67">
        <f>SUBTOTAL(9,W2994:W3005)</f>
        <v>0</v>
      </c>
      <c r="X2993" s="70"/>
      <c r="Y2993" s="26"/>
      <c r="Z2993" s="26"/>
      <c r="AB2993" s="24" t="s">
        <v>294</v>
      </c>
    </row>
    <row r="2994" spans="6:28" s="71" customFormat="1" outlineLevel="4">
      <c r="F2994" s="17">
        <v>1410</v>
      </c>
      <c r="G2994" s="18" t="s">
        <v>2929</v>
      </c>
      <c r="H2994" s="72" t="s">
        <v>4694</v>
      </c>
      <c r="I2994" s="72"/>
      <c r="J2994" s="73" t="s">
        <v>1612</v>
      </c>
      <c r="K2994" s="18" t="s">
        <v>2909</v>
      </c>
      <c r="L2994" s="74">
        <v>48.5</v>
      </c>
      <c r="M2994" s="21">
        <v>0</v>
      </c>
      <c r="N2994" s="74">
        <f t="shared" ref="N2994:N3004" si="258">L2994*(1+M2994/100)</f>
        <v>48.5</v>
      </c>
      <c r="O2994" s="145"/>
      <c r="P2994" s="22">
        <f t="shared" ref="P2994:P3004" si="259">N2994*O2994</f>
        <v>0</v>
      </c>
      <c r="Q2994" s="75"/>
      <c r="R2994" s="76">
        <f t="shared" ref="R2994:R3004" si="260">N2994*Q2994</f>
        <v>0</v>
      </c>
      <c r="S2994" s="75"/>
      <c r="T2994" s="76">
        <f t="shared" ref="T2994:T3004" si="261">N2994*S2994</f>
        <v>0</v>
      </c>
      <c r="U2994" s="22">
        <v>21</v>
      </c>
      <c r="V2994" s="22">
        <f t="shared" ref="V2994:V3004" si="262">P2994*(U2994/100)</f>
        <v>0</v>
      </c>
      <c r="W2994" s="22">
        <f t="shared" ref="W2994:W3004" si="263">P2994+V2994</f>
        <v>0</v>
      </c>
      <c r="X2994" s="73"/>
      <c r="Y2994" s="72" t="s">
        <v>2930</v>
      </c>
      <c r="Z2994" s="72" t="s">
        <v>3268</v>
      </c>
      <c r="AA2994" s="143" t="s">
        <v>295</v>
      </c>
      <c r="AB2994" s="24" t="s">
        <v>294</v>
      </c>
    </row>
    <row r="2995" spans="6:28" s="71" customFormat="1" outlineLevel="4">
      <c r="F2995" s="17">
        <v>1411</v>
      </c>
      <c r="G2995" s="18" t="s">
        <v>2929</v>
      </c>
      <c r="H2995" s="72" t="s">
        <v>4695</v>
      </c>
      <c r="I2995" s="72"/>
      <c r="J2995" s="73" t="s">
        <v>1613</v>
      </c>
      <c r="K2995" s="18" t="s">
        <v>2909</v>
      </c>
      <c r="L2995" s="74">
        <v>11</v>
      </c>
      <c r="M2995" s="21">
        <v>0</v>
      </c>
      <c r="N2995" s="74">
        <f t="shared" si="258"/>
        <v>11</v>
      </c>
      <c r="O2995" s="145"/>
      <c r="P2995" s="22">
        <f t="shared" si="259"/>
        <v>0</v>
      </c>
      <c r="Q2995" s="75"/>
      <c r="R2995" s="76">
        <f t="shared" si="260"/>
        <v>0</v>
      </c>
      <c r="S2995" s="75"/>
      <c r="T2995" s="76">
        <f t="shared" si="261"/>
        <v>0</v>
      </c>
      <c r="U2995" s="22">
        <v>21</v>
      </c>
      <c r="V2995" s="22">
        <f t="shared" si="262"/>
        <v>0</v>
      </c>
      <c r="W2995" s="22">
        <f t="shared" si="263"/>
        <v>0</v>
      </c>
      <c r="X2995" s="73"/>
      <c r="Y2995" s="72" t="s">
        <v>2930</v>
      </c>
      <c r="Z2995" s="72" t="s">
        <v>3268</v>
      </c>
      <c r="AA2995" s="143" t="s">
        <v>295</v>
      </c>
      <c r="AB2995" s="24" t="s">
        <v>294</v>
      </c>
    </row>
    <row r="2996" spans="6:28" s="71" customFormat="1" outlineLevel="4">
      <c r="F2996" s="17">
        <v>1412</v>
      </c>
      <c r="G2996" s="18" t="s">
        <v>2929</v>
      </c>
      <c r="H2996" s="72" t="s">
        <v>4696</v>
      </c>
      <c r="I2996" s="72"/>
      <c r="J2996" s="73" t="s">
        <v>1614</v>
      </c>
      <c r="K2996" s="18" t="s">
        <v>2909</v>
      </c>
      <c r="L2996" s="74">
        <v>28.6</v>
      </c>
      <c r="M2996" s="21">
        <v>0</v>
      </c>
      <c r="N2996" s="74">
        <f t="shared" si="258"/>
        <v>28.6</v>
      </c>
      <c r="O2996" s="145"/>
      <c r="P2996" s="22">
        <f t="shared" si="259"/>
        <v>0</v>
      </c>
      <c r="Q2996" s="75"/>
      <c r="R2996" s="76">
        <f t="shared" si="260"/>
        <v>0</v>
      </c>
      <c r="S2996" s="75"/>
      <c r="T2996" s="76">
        <f t="shared" si="261"/>
        <v>0</v>
      </c>
      <c r="U2996" s="22">
        <v>21</v>
      </c>
      <c r="V2996" s="22">
        <f t="shared" si="262"/>
        <v>0</v>
      </c>
      <c r="W2996" s="22">
        <f t="shared" si="263"/>
        <v>0</v>
      </c>
      <c r="X2996" s="73"/>
      <c r="Y2996" s="72" t="s">
        <v>2930</v>
      </c>
      <c r="Z2996" s="72" t="s">
        <v>3268</v>
      </c>
      <c r="AA2996" s="143" t="s">
        <v>295</v>
      </c>
      <c r="AB2996" s="24" t="s">
        <v>294</v>
      </c>
    </row>
    <row r="2997" spans="6:28" s="71" customFormat="1" outlineLevel="4">
      <c r="F2997" s="17">
        <v>1413</v>
      </c>
      <c r="G2997" s="18" t="s">
        <v>2929</v>
      </c>
      <c r="H2997" s="72" t="s">
        <v>4697</v>
      </c>
      <c r="I2997" s="72"/>
      <c r="J2997" s="73" t="s">
        <v>1584</v>
      </c>
      <c r="K2997" s="18" t="s">
        <v>2909</v>
      </c>
      <c r="L2997" s="74">
        <v>19</v>
      </c>
      <c r="M2997" s="21">
        <v>0</v>
      </c>
      <c r="N2997" s="74">
        <f t="shared" si="258"/>
        <v>19</v>
      </c>
      <c r="O2997" s="145"/>
      <c r="P2997" s="22">
        <f t="shared" si="259"/>
        <v>0</v>
      </c>
      <c r="Q2997" s="75"/>
      <c r="R2997" s="76">
        <f t="shared" si="260"/>
        <v>0</v>
      </c>
      <c r="S2997" s="75"/>
      <c r="T2997" s="76">
        <f t="shared" si="261"/>
        <v>0</v>
      </c>
      <c r="U2997" s="22">
        <v>21</v>
      </c>
      <c r="V2997" s="22">
        <f t="shared" si="262"/>
        <v>0</v>
      </c>
      <c r="W2997" s="22">
        <f t="shared" si="263"/>
        <v>0</v>
      </c>
      <c r="X2997" s="73"/>
      <c r="Y2997" s="72" t="s">
        <v>2930</v>
      </c>
      <c r="Z2997" s="72" t="s">
        <v>3268</v>
      </c>
      <c r="AA2997" s="143" t="s">
        <v>295</v>
      </c>
      <c r="AB2997" s="24" t="s">
        <v>294</v>
      </c>
    </row>
    <row r="2998" spans="6:28" s="71" customFormat="1" outlineLevel="4">
      <c r="F2998" s="17">
        <v>1414</v>
      </c>
      <c r="G2998" s="18" t="s">
        <v>2929</v>
      </c>
      <c r="H2998" s="72" t="s">
        <v>4698</v>
      </c>
      <c r="I2998" s="72"/>
      <c r="J2998" s="73" t="s">
        <v>2210</v>
      </c>
      <c r="K2998" s="18" t="s">
        <v>2909</v>
      </c>
      <c r="L2998" s="74">
        <v>1.2</v>
      </c>
      <c r="M2998" s="21">
        <v>0</v>
      </c>
      <c r="N2998" s="74">
        <f t="shared" si="258"/>
        <v>1.2</v>
      </c>
      <c r="O2998" s="145"/>
      <c r="P2998" s="22">
        <f t="shared" si="259"/>
        <v>0</v>
      </c>
      <c r="Q2998" s="75"/>
      <c r="R2998" s="76">
        <f t="shared" si="260"/>
        <v>0</v>
      </c>
      <c r="S2998" s="75"/>
      <c r="T2998" s="76">
        <f t="shared" si="261"/>
        <v>0</v>
      </c>
      <c r="U2998" s="22">
        <v>21</v>
      </c>
      <c r="V2998" s="22">
        <f t="shared" si="262"/>
        <v>0</v>
      </c>
      <c r="W2998" s="22">
        <f t="shared" si="263"/>
        <v>0</v>
      </c>
      <c r="X2998" s="73"/>
      <c r="Y2998" s="72" t="s">
        <v>2930</v>
      </c>
      <c r="Z2998" s="72" t="s">
        <v>3268</v>
      </c>
      <c r="AA2998" s="143" t="s">
        <v>295</v>
      </c>
      <c r="AB2998" s="24" t="s">
        <v>294</v>
      </c>
    </row>
    <row r="2999" spans="6:28" s="71" customFormat="1" outlineLevel="4">
      <c r="F2999" s="17">
        <v>1415</v>
      </c>
      <c r="G2999" s="18" t="s">
        <v>2929</v>
      </c>
      <c r="H2999" s="72" t="s">
        <v>4699</v>
      </c>
      <c r="I2999" s="72"/>
      <c r="J2999" s="73" t="s">
        <v>844</v>
      </c>
      <c r="K2999" s="18" t="s">
        <v>2934</v>
      </c>
      <c r="L2999" s="74">
        <v>16</v>
      </c>
      <c r="M2999" s="21">
        <v>0</v>
      </c>
      <c r="N2999" s="74">
        <f t="shared" si="258"/>
        <v>16</v>
      </c>
      <c r="O2999" s="145"/>
      <c r="P2999" s="22">
        <f t="shared" si="259"/>
        <v>0</v>
      </c>
      <c r="Q2999" s="75"/>
      <c r="R2999" s="76">
        <f t="shared" si="260"/>
        <v>0</v>
      </c>
      <c r="S2999" s="75"/>
      <c r="T2999" s="76">
        <f t="shared" si="261"/>
        <v>0</v>
      </c>
      <c r="U2999" s="22">
        <v>21</v>
      </c>
      <c r="V2999" s="22">
        <f t="shared" si="262"/>
        <v>0</v>
      </c>
      <c r="W2999" s="22">
        <f t="shared" si="263"/>
        <v>0</v>
      </c>
      <c r="X2999" s="73"/>
      <c r="Y2999" s="72" t="s">
        <v>2930</v>
      </c>
      <c r="Z2999" s="72" t="s">
        <v>3268</v>
      </c>
      <c r="AA2999" s="143" t="s">
        <v>295</v>
      </c>
      <c r="AB2999" s="24" t="s">
        <v>294</v>
      </c>
    </row>
    <row r="3000" spans="6:28" s="71" customFormat="1" outlineLevel="4">
      <c r="F3000" s="17">
        <v>1416</v>
      </c>
      <c r="G3000" s="18" t="s">
        <v>2929</v>
      </c>
      <c r="H3000" s="72" t="s">
        <v>4700</v>
      </c>
      <c r="I3000" s="72"/>
      <c r="J3000" s="73" t="s">
        <v>1285</v>
      </c>
      <c r="K3000" s="18" t="s">
        <v>2909</v>
      </c>
      <c r="L3000" s="74">
        <v>107.1</v>
      </c>
      <c r="M3000" s="21">
        <v>0</v>
      </c>
      <c r="N3000" s="74">
        <f t="shared" si="258"/>
        <v>107.1</v>
      </c>
      <c r="O3000" s="145"/>
      <c r="P3000" s="22">
        <f t="shared" si="259"/>
        <v>0</v>
      </c>
      <c r="Q3000" s="75"/>
      <c r="R3000" s="76">
        <f t="shared" si="260"/>
        <v>0</v>
      </c>
      <c r="S3000" s="75"/>
      <c r="T3000" s="76">
        <f t="shared" si="261"/>
        <v>0</v>
      </c>
      <c r="U3000" s="22">
        <v>21</v>
      </c>
      <c r="V3000" s="22">
        <f t="shared" si="262"/>
        <v>0</v>
      </c>
      <c r="W3000" s="22">
        <f t="shared" si="263"/>
        <v>0</v>
      </c>
      <c r="X3000" s="73"/>
      <c r="Y3000" s="72" t="s">
        <v>2930</v>
      </c>
      <c r="Z3000" s="72" t="s">
        <v>3268</v>
      </c>
      <c r="AA3000" s="143" t="s">
        <v>295</v>
      </c>
      <c r="AB3000" s="24" t="s">
        <v>294</v>
      </c>
    </row>
    <row r="3001" spans="6:28" s="71" customFormat="1" outlineLevel="4">
      <c r="F3001" s="17">
        <v>1417</v>
      </c>
      <c r="G3001" s="18" t="s">
        <v>2929</v>
      </c>
      <c r="H3001" s="72" t="s">
        <v>4701</v>
      </c>
      <c r="I3001" s="72"/>
      <c r="J3001" s="73" t="s">
        <v>986</v>
      </c>
      <c r="K3001" s="18" t="s">
        <v>2909</v>
      </c>
      <c r="L3001" s="74">
        <v>59.5</v>
      </c>
      <c r="M3001" s="21">
        <v>0</v>
      </c>
      <c r="N3001" s="74">
        <f t="shared" si="258"/>
        <v>59.5</v>
      </c>
      <c r="O3001" s="145"/>
      <c r="P3001" s="22">
        <f t="shared" si="259"/>
        <v>0</v>
      </c>
      <c r="Q3001" s="75"/>
      <c r="R3001" s="76">
        <f t="shared" si="260"/>
        <v>0</v>
      </c>
      <c r="S3001" s="75"/>
      <c r="T3001" s="76">
        <f t="shared" si="261"/>
        <v>0</v>
      </c>
      <c r="U3001" s="22">
        <v>21</v>
      </c>
      <c r="V3001" s="22">
        <f t="shared" si="262"/>
        <v>0</v>
      </c>
      <c r="W3001" s="22">
        <f t="shared" si="263"/>
        <v>0</v>
      </c>
      <c r="X3001" s="73"/>
      <c r="Y3001" s="72" t="s">
        <v>2930</v>
      </c>
      <c r="Z3001" s="72" t="s">
        <v>3268</v>
      </c>
      <c r="AA3001" s="143" t="s">
        <v>295</v>
      </c>
      <c r="AB3001" s="24" t="s">
        <v>294</v>
      </c>
    </row>
    <row r="3002" spans="6:28" s="71" customFormat="1" outlineLevel="4">
      <c r="F3002" s="17">
        <v>1418</v>
      </c>
      <c r="G3002" s="18" t="s">
        <v>2929</v>
      </c>
      <c r="H3002" s="72" t="s">
        <v>4702</v>
      </c>
      <c r="I3002" s="72"/>
      <c r="J3002" s="73" t="s">
        <v>999</v>
      </c>
      <c r="K3002" s="18" t="s">
        <v>2909</v>
      </c>
      <c r="L3002" s="74">
        <v>28.6</v>
      </c>
      <c r="M3002" s="21">
        <v>0</v>
      </c>
      <c r="N3002" s="74">
        <f t="shared" si="258"/>
        <v>28.6</v>
      </c>
      <c r="O3002" s="145"/>
      <c r="P3002" s="22">
        <f t="shared" si="259"/>
        <v>0</v>
      </c>
      <c r="Q3002" s="75"/>
      <c r="R3002" s="76">
        <f t="shared" si="260"/>
        <v>0</v>
      </c>
      <c r="S3002" s="75"/>
      <c r="T3002" s="76">
        <f t="shared" si="261"/>
        <v>0</v>
      </c>
      <c r="U3002" s="22">
        <v>21</v>
      </c>
      <c r="V3002" s="22">
        <f t="shared" si="262"/>
        <v>0</v>
      </c>
      <c r="W3002" s="22">
        <f t="shared" si="263"/>
        <v>0</v>
      </c>
      <c r="X3002" s="73"/>
      <c r="Y3002" s="72" t="s">
        <v>2930</v>
      </c>
      <c r="Z3002" s="72" t="s">
        <v>3268</v>
      </c>
      <c r="AA3002" s="143" t="s">
        <v>295</v>
      </c>
      <c r="AB3002" s="24" t="s">
        <v>294</v>
      </c>
    </row>
    <row r="3003" spans="6:28" s="71" customFormat="1" outlineLevel="4">
      <c r="F3003" s="17">
        <v>1419</v>
      </c>
      <c r="G3003" s="18" t="s">
        <v>2929</v>
      </c>
      <c r="H3003" s="72" t="s">
        <v>4703</v>
      </c>
      <c r="I3003" s="72"/>
      <c r="J3003" s="73" t="s">
        <v>1000</v>
      </c>
      <c r="K3003" s="18" t="s">
        <v>2909</v>
      </c>
      <c r="L3003" s="74">
        <v>19</v>
      </c>
      <c r="M3003" s="21">
        <v>0</v>
      </c>
      <c r="N3003" s="74">
        <f t="shared" si="258"/>
        <v>19</v>
      </c>
      <c r="O3003" s="145"/>
      <c r="P3003" s="22">
        <f t="shared" si="259"/>
        <v>0</v>
      </c>
      <c r="Q3003" s="75"/>
      <c r="R3003" s="76">
        <f t="shared" si="260"/>
        <v>0</v>
      </c>
      <c r="S3003" s="75"/>
      <c r="T3003" s="76">
        <f t="shared" si="261"/>
        <v>0</v>
      </c>
      <c r="U3003" s="22">
        <v>21</v>
      </c>
      <c r="V3003" s="22">
        <f t="shared" si="262"/>
        <v>0</v>
      </c>
      <c r="W3003" s="22">
        <f t="shared" si="263"/>
        <v>0</v>
      </c>
      <c r="X3003" s="73"/>
      <c r="Y3003" s="72" t="s">
        <v>2930</v>
      </c>
      <c r="Z3003" s="72" t="s">
        <v>3268</v>
      </c>
      <c r="AA3003" s="143" t="s">
        <v>295</v>
      </c>
      <c r="AB3003" s="24" t="s">
        <v>294</v>
      </c>
    </row>
    <row r="3004" spans="6:28" s="71" customFormat="1" outlineLevel="4">
      <c r="F3004" s="17">
        <v>1420</v>
      </c>
      <c r="G3004" s="18" t="s">
        <v>2929</v>
      </c>
      <c r="H3004" s="72" t="s">
        <v>4704</v>
      </c>
      <c r="I3004" s="72"/>
      <c r="J3004" s="73" t="s">
        <v>1591</v>
      </c>
      <c r="K3004" s="18" t="s">
        <v>2901</v>
      </c>
      <c r="L3004" s="146"/>
      <c r="M3004" s="21">
        <v>0</v>
      </c>
      <c r="N3004" s="74">
        <f t="shared" si="258"/>
        <v>0</v>
      </c>
      <c r="O3004" s="145"/>
      <c r="P3004" s="22">
        <f t="shared" si="259"/>
        <v>0</v>
      </c>
      <c r="Q3004" s="75"/>
      <c r="R3004" s="76">
        <f t="shared" si="260"/>
        <v>0</v>
      </c>
      <c r="S3004" s="75"/>
      <c r="T3004" s="76">
        <f t="shared" si="261"/>
        <v>0</v>
      </c>
      <c r="U3004" s="22">
        <v>21</v>
      </c>
      <c r="V3004" s="22">
        <f t="shared" si="262"/>
        <v>0</v>
      </c>
      <c r="W3004" s="22">
        <f t="shared" si="263"/>
        <v>0</v>
      </c>
      <c r="X3004" s="73"/>
      <c r="Y3004" s="72" t="s">
        <v>2930</v>
      </c>
      <c r="Z3004" s="72" t="s">
        <v>3268</v>
      </c>
      <c r="AA3004" s="143" t="s">
        <v>295</v>
      </c>
      <c r="AB3004" s="24" t="s">
        <v>294</v>
      </c>
    </row>
    <row r="3005" spans="6:28" s="120" customFormat="1" ht="12.75" customHeight="1" outlineLevel="4">
      <c r="F3005" s="121"/>
      <c r="G3005" s="122"/>
      <c r="H3005" s="122"/>
      <c r="I3005" s="122"/>
      <c r="J3005" s="123"/>
      <c r="K3005" s="122"/>
      <c r="L3005" s="124"/>
      <c r="M3005" s="125"/>
      <c r="N3005" s="124"/>
      <c r="O3005" s="125"/>
      <c r="P3005" s="126"/>
      <c r="Q3005" s="127"/>
      <c r="R3005" s="125"/>
      <c r="S3005" s="125"/>
      <c r="T3005" s="125"/>
      <c r="U3005" s="128" t="s">
        <v>2908</v>
      </c>
      <c r="V3005" s="125"/>
      <c r="W3005" s="125"/>
      <c r="X3005" s="125"/>
      <c r="Y3005" s="122"/>
      <c r="Z3005" s="122"/>
      <c r="AB3005" s="24" t="s">
        <v>294</v>
      </c>
    </row>
    <row r="3006" spans="6:28" s="62" customFormat="1" ht="16.5" customHeight="1" outlineLevel="3">
      <c r="F3006" s="63"/>
      <c r="G3006" s="6"/>
      <c r="H3006" s="64"/>
      <c r="I3006" s="64"/>
      <c r="J3006" s="64" t="s">
        <v>2678</v>
      </c>
      <c r="K3006" s="6"/>
      <c r="L3006" s="65"/>
      <c r="M3006" s="66"/>
      <c r="N3006" s="65"/>
      <c r="O3006" s="66"/>
      <c r="P3006" s="67">
        <f>SUBTOTAL(9,P3007:P3017)</f>
        <v>0</v>
      </c>
      <c r="Q3006" s="68"/>
      <c r="R3006" s="69">
        <f>SUBTOTAL(9,R3007:R3017)</f>
        <v>0</v>
      </c>
      <c r="S3006" s="66"/>
      <c r="T3006" s="69">
        <f>SUBTOTAL(9,T3007:T3017)</f>
        <v>0</v>
      </c>
      <c r="U3006" s="118" t="s">
        <v>2908</v>
      </c>
      <c r="V3006" s="67">
        <f>SUBTOTAL(9,V3007:V3017)</f>
        <v>0</v>
      </c>
      <c r="W3006" s="67">
        <f>SUBTOTAL(9,W3007:W3017)</f>
        <v>0</v>
      </c>
      <c r="X3006" s="70"/>
      <c r="Y3006" s="26"/>
      <c r="Z3006" s="26"/>
      <c r="AB3006" s="24" t="s">
        <v>294</v>
      </c>
    </row>
    <row r="3007" spans="6:28" s="71" customFormat="1" outlineLevel="4">
      <c r="F3007" s="17">
        <v>1421</v>
      </c>
      <c r="G3007" s="18" t="s">
        <v>2929</v>
      </c>
      <c r="H3007" s="72" t="s">
        <v>4705</v>
      </c>
      <c r="I3007" s="72"/>
      <c r="J3007" s="73" t="s">
        <v>1825</v>
      </c>
      <c r="K3007" s="18" t="s">
        <v>2934</v>
      </c>
      <c r="L3007" s="74">
        <v>3</v>
      </c>
      <c r="M3007" s="21">
        <v>0</v>
      </c>
      <c r="N3007" s="74">
        <f t="shared" ref="N3007:N3016" si="264">L3007*(1+M3007/100)</f>
        <v>3</v>
      </c>
      <c r="O3007" s="145"/>
      <c r="P3007" s="22">
        <f t="shared" ref="P3007:P3016" si="265">N3007*O3007</f>
        <v>0</v>
      </c>
      <c r="Q3007" s="75"/>
      <c r="R3007" s="76">
        <f t="shared" ref="R3007:R3016" si="266">N3007*Q3007</f>
        <v>0</v>
      </c>
      <c r="S3007" s="75"/>
      <c r="T3007" s="76">
        <f t="shared" ref="T3007:T3016" si="267">N3007*S3007</f>
        <v>0</v>
      </c>
      <c r="U3007" s="22">
        <v>21</v>
      </c>
      <c r="V3007" s="22">
        <f t="shared" ref="V3007:V3016" si="268">P3007*(U3007/100)</f>
        <v>0</v>
      </c>
      <c r="W3007" s="22">
        <f t="shared" ref="W3007:W3016" si="269">P3007+V3007</f>
        <v>0</v>
      </c>
      <c r="X3007" s="73"/>
      <c r="Y3007" s="72" t="s">
        <v>2930</v>
      </c>
      <c r="Z3007" s="72" t="s">
        <v>3268</v>
      </c>
      <c r="AA3007" s="143" t="s">
        <v>295</v>
      </c>
      <c r="AB3007" s="24" t="s">
        <v>294</v>
      </c>
    </row>
    <row r="3008" spans="6:28" s="71" customFormat="1" outlineLevel="4">
      <c r="F3008" s="17">
        <v>1422</v>
      </c>
      <c r="G3008" s="18" t="s">
        <v>2929</v>
      </c>
      <c r="H3008" s="72" t="s">
        <v>4706</v>
      </c>
      <c r="I3008" s="72"/>
      <c r="J3008" s="73" t="s">
        <v>888</v>
      </c>
      <c r="K3008" s="18" t="s">
        <v>2934</v>
      </c>
      <c r="L3008" s="74">
        <v>1</v>
      </c>
      <c r="M3008" s="21">
        <v>0</v>
      </c>
      <c r="N3008" s="74">
        <f t="shared" si="264"/>
        <v>1</v>
      </c>
      <c r="O3008" s="145"/>
      <c r="P3008" s="22">
        <f t="shared" si="265"/>
        <v>0</v>
      </c>
      <c r="Q3008" s="75"/>
      <c r="R3008" s="76">
        <f t="shared" si="266"/>
        <v>0</v>
      </c>
      <c r="S3008" s="75"/>
      <c r="T3008" s="76">
        <f t="shared" si="267"/>
        <v>0</v>
      </c>
      <c r="U3008" s="22">
        <v>21</v>
      </c>
      <c r="V3008" s="22">
        <f t="shared" si="268"/>
        <v>0</v>
      </c>
      <c r="W3008" s="22">
        <f t="shared" si="269"/>
        <v>0</v>
      </c>
      <c r="X3008" s="73"/>
      <c r="Y3008" s="72" t="s">
        <v>2930</v>
      </c>
      <c r="Z3008" s="72" t="s">
        <v>3268</v>
      </c>
      <c r="AA3008" s="143" t="s">
        <v>295</v>
      </c>
      <c r="AB3008" s="24" t="s">
        <v>294</v>
      </c>
    </row>
    <row r="3009" spans="6:28" s="71" customFormat="1" outlineLevel="4">
      <c r="F3009" s="17">
        <v>1423</v>
      </c>
      <c r="G3009" s="18" t="s">
        <v>2929</v>
      </c>
      <c r="H3009" s="72" t="s">
        <v>4707</v>
      </c>
      <c r="I3009" s="72"/>
      <c r="J3009" s="73" t="s">
        <v>792</v>
      </c>
      <c r="K3009" s="18" t="s">
        <v>2934</v>
      </c>
      <c r="L3009" s="74">
        <v>1</v>
      </c>
      <c r="M3009" s="21">
        <v>0</v>
      </c>
      <c r="N3009" s="74">
        <f t="shared" si="264"/>
        <v>1</v>
      </c>
      <c r="O3009" s="145"/>
      <c r="P3009" s="22">
        <f t="shared" si="265"/>
        <v>0</v>
      </c>
      <c r="Q3009" s="75"/>
      <c r="R3009" s="76">
        <f t="shared" si="266"/>
        <v>0</v>
      </c>
      <c r="S3009" s="75"/>
      <c r="T3009" s="76">
        <f t="shared" si="267"/>
        <v>0</v>
      </c>
      <c r="U3009" s="22">
        <v>21</v>
      </c>
      <c r="V3009" s="22">
        <f t="shared" si="268"/>
        <v>0</v>
      </c>
      <c r="W3009" s="22">
        <f t="shared" si="269"/>
        <v>0</v>
      </c>
      <c r="X3009" s="73"/>
      <c r="Y3009" s="72" t="s">
        <v>2930</v>
      </c>
      <c r="Z3009" s="72" t="s">
        <v>3268</v>
      </c>
      <c r="AA3009" s="143" t="s">
        <v>295</v>
      </c>
      <c r="AB3009" s="24" t="s">
        <v>294</v>
      </c>
    </row>
    <row r="3010" spans="6:28" s="71" customFormat="1" outlineLevel="4">
      <c r="F3010" s="17">
        <v>1424</v>
      </c>
      <c r="G3010" s="18" t="s">
        <v>2929</v>
      </c>
      <c r="H3010" s="72" t="s">
        <v>4708</v>
      </c>
      <c r="I3010" s="72"/>
      <c r="J3010" s="73" t="s">
        <v>1503</v>
      </c>
      <c r="K3010" s="18" t="s">
        <v>2934</v>
      </c>
      <c r="L3010" s="74">
        <v>2</v>
      </c>
      <c r="M3010" s="21">
        <v>0</v>
      </c>
      <c r="N3010" s="74">
        <f t="shared" si="264"/>
        <v>2</v>
      </c>
      <c r="O3010" s="145"/>
      <c r="P3010" s="22">
        <f t="shared" si="265"/>
        <v>0</v>
      </c>
      <c r="Q3010" s="75"/>
      <c r="R3010" s="76">
        <f t="shared" si="266"/>
        <v>0</v>
      </c>
      <c r="S3010" s="75"/>
      <c r="T3010" s="76">
        <f t="shared" si="267"/>
        <v>0</v>
      </c>
      <c r="U3010" s="22">
        <v>21</v>
      </c>
      <c r="V3010" s="22">
        <f t="shared" si="268"/>
        <v>0</v>
      </c>
      <c r="W3010" s="22">
        <f t="shared" si="269"/>
        <v>0</v>
      </c>
      <c r="X3010" s="73"/>
      <c r="Y3010" s="72" t="s">
        <v>2930</v>
      </c>
      <c r="Z3010" s="72" t="s">
        <v>3268</v>
      </c>
      <c r="AA3010" s="143" t="s">
        <v>295</v>
      </c>
      <c r="AB3010" s="24" t="s">
        <v>294</v>
      </c>
    </row>
    <row r="3011" spans="6:28" s="71" customFormat="1" outlineLevel="4">
      <c r="F3011" s="17">
        <v>1425</v>
      </c>
      <c r="G3011" s="18" t="s">
        <v>2929</v>
      </c>
      <c r="H3011" s="72" t="s">
        <v>4709</v>
      </c>
      <c r="I3011" s="72"/>
      <c r="J3011" s="73" t="s">
        <v>1496</v>
      </c>
      <c r="K3011" s="18" t="s">
        <v>2934</v>
      </c>
      <c r="L3011" s="74">
        <v>2</v>
      </c>
      <c r="M3011" s="21">
        <v>0</v>
      </c>
      <c r="N3011" s="74">
        <f t="shared" si="264"/>
        <v>2</v>
      </c>
      <c r="O3011" s="145"/>
      <c r="P3011" s="22">
        <f t="shared" si="265"/>
        <v>0</v>
      </c>
      <c r="Q3011" s="75"/>
      <c r="R3011" s="76">
        <f t="shared" si="266"/>
        <v>0</v>
      </c>
      <c r="S3011" s="75"/>
      <c r="T3011" s="76">
        <f t="shared" si="267"/>
        <v>0</v>
      </c>
      <c r="U3011" s="22">
        <v>21</v>
      </c>
      <c r="V3011" s="22">
        <f t="shared" si="268"/>
        <v>0</v>
      </c>
      <c r="W3011" s="22">
        <f t="shared" si="269"/>
        <v>0</v>
      </c>
      <c r="X3011" s="73"/>
      <c r="Y3011" s="72" t="s">
        <v>2930</v>
      </c>
      <c r="Z3011" s="72" t="s">
        <v>3268</v>
      </c>
      <c r="AA3011" s="143" t="s">
        <v>295</v>
      </c>
      <c r="AB3011" s="24" t="s">
        <v>294</v>
      </c>
    </row>
    <row r="3012" spans="6:28" s="71" customFormat="1" outlineLevel="4">
      <c r="F3012" s="17">
        <v>1426</v>
      </c>
      <c r="G3012" s="18" t="s">
        <v>2929</v>
      </c>
      <c r="H3012" s="72" t="s">
        <v>4710</v>
      </c>
      <c r="I3012" s="72"/>
      <c r="J3012" s="73" t="s">
        <v>1642</v>
      </c>
      <c r="K3012" s="18" t="s">
        <v>2934</v>
      </c>
      <c r="L3012" s="74">
        <v>1</v>
      </c>
      <c r="M3012" s="21">
        <v>0</v>
      </c>
      <c r="N3012" s="74">
        <f t="shared" si="264"/>
        <v>1</v>
      </c>
      <c r="O3012" s="145"/>
      <c r="P3012" s="22">
        <f t="shared" si="265"/>
        <v>0</v>
      </c>
      <c r="Q3012" s="75"/>
      <c r="R3012" s="76">
        <f t="shared" si="266"/>
        <v>0</v>
      </c>
      <c r="S3012" s="75"/>
      <c r="T3012" s="76">
        <f t="shared" si="267"/>
        <v>0</v>
      </c>
      <c r="U3012" s="22">
        <v>21</v>
      </c>
      <c r="V3012" s="22">
        <f t="shared" si="268"/>
        <v>0</v>
      </c>
      <c r="W3012" s="22">
        <f t="shared" si="269"/>
        <v>0</v>
      </c>
      <c r="X3012" s="73"/>
      <c r="Y3012" s="72" t="s">
        <v>2930</v>
      </c>
      <c r="Z3012" s="72" t="s">
        <v>3268</v>
      </c>
      <c r="AA3012" s="143" t="s">
        <v>295</v>
      </c>
      <c r="AB3012" s="24" t="s">
        <v>294</v>
      </c>
    </row>
    <row r="3013" spans="6:28" s="71" customFormat="1" outlineLevel="4">
      <c r="F3013" s="17">
        <v>1427</v>
      </c>
      <c r="G3013" s="18" t="s">
        <v>2929</v>
      </c>
      <c r="H3013" s="72" t="s">
        <v>4711</v>
      </c>
      <c r="I3013" s="72"/>
      <c r="J3013" s="73" t="s">
        <v>994</v>
      </c>
      <c r="K3013" s="18" t="s">
        <v>2934</v>
      </c>
      <c r="L3013" s="74">
        <v>8</v>
      </c>
      <c r="M3013" s="21">
        <v>0</v>
      </c>
      <c r="N3013" s="74">
        <f t="shared" si="264"/>
        <v>8</v>
      </c>
      <c r="O3013" s="145"/>
      <c r="P3013" s="22">
        <f t="shared" si="265"/>
        <v>0</v>
      </c>
      <c r="Q3013" s="75"/>
      <c r="R3013" s="76">
        <f t="shared" si="266"/>
        <v>0</v>
      </c>
      <c r="S3013" s="75"/>
      <c r="T3013" s="76">
        <f t="shared" si="267"/>
        <v>0</v>
      </c>
      <c r="U3013" s="22">
        <v>21</v>
      </c>
      <c r="V3013" s="22">
        <f t="shared" si="268"/>
        <v>0</v>
      </c>
      <c r="W3013" s="22">
        <f t="shared" si="269"/>
        <v>0</v>
      </c>
      <c r="X3013" s="73"/>
      <c r="Y3013" s="72" t="s">
        <v>2930</v>
      </c>
      <c r="Z3013" s="72" t="s">
        <v>3268</v>
      </c>
      <c r="AA3013" s="143" t="s">
        <v>295</v>
      </c>
      <c r="AB3013" s="24" t="s">
        <v>294</v>
      </c>
    </row>
    <row r="3014" spans="6:28" s="71" customFormat="1" outlineLevel="4">
      <c r="F3014" s="17">
        <v>1428</v>
      </c>
      <c r="G3014" s="18" t="s">
        <v>2929</v>
      </c>
      <c r="H3014" s="72" t="s">
        <v>4712</v>
      </c>
      <c r="I3014" s="72"/>
      <c r="J3014" s="73" t="s">
        <v>1319</v>
      </c>
      <c r="K3014" s="18" t="s">
        <v>2934</v>
      </c>
      <c r="L3014" s="74">
        <v>8</v>
      </c>
      <c r="M3014" s="21">
        <v>0</v>
      </c>
      <c r="N3014" s="74">
        <f t="shared" si="264"/>
        <v>8</v>
      </c>
      <c r="O3014" s="145"/>
      <c r="P3014" s="22">
        <f t="shared" si="265"/>
        <v>0</v>
      </c>
      <c r="Q3014" s="75"/>
      <c r="R3014" s="76">
        <f t="shared" si="266"/>
        <v>0</v>
      </c>
      <c r="S3014" s="75"/>
      <c r="T3014" s="76">
        <f t="shared" si="267"/>
        <v>0</v>
      </c>
      <c r="U3014" s="22">
        <v>21</v>
      </c>
      <c r="V3014" s="22">
        <f t="shared" si="268"/>
        <v>0</v>
      </c>
      <c r="W3014" s="22">
        <f t="shared" si="269"/>
        <v>0</v>
      </c>
      <c r="X3014" s="73"/>
      <c r="Y3014" s="72" t="s">
        <v>2930</v>
      </c>
      <c r="Z3014" s="72" t="s">
        <v>3268</v>
      </c>
      <c r="AA3014" s="143" t="s">
        <v>295</v>
      </c>
      <c r="AB3014" s="24" t="s">
        <v>294</v>
      </c>
    </row>
    <row r="3015" spans="6:28" s="71" customFormat="1" outlineLevel="4">
      <c r="F3015" s="17">
        <v>1429</v>
      </c>
      <c r="G3015" s="18" t="s">
        <v>2929</v>
      </c>
      <c r="H3015" s="72" t="s">
        <v>4713</v>
      </c>
      <c r="I3015" s="72"/>
      <c r="J3015" s="73" t="s">
        <v>1595</v>
      </c>
      <c r="K3015" s="18" t="s">
        <v>2934</v>
      </c>
      <c r="L3015" s="74">
        <v>8</v>
      </c>
      <c r="M3015" s="21">
        <v>0</v>
      </c>
      <c r="N3015" s="74">
        <f t="shared" si="264"/>
        <v>8</v>
      </c>
      <c r="O3015" s="145"/>
      <c r="P3015" s="22">
        <f t="shared" si="265"/>
        <v>0</v>
      </c>
      <c r="Q3015" s="75"/>
      <c r="R3015" s="76">
        <f t="shared" si="266"/>
        <v>0</v>
      </c>
      <c r="S3015" s="75"/>
      <c r="T3015" s="76">
        <f t="shared" si="267"/>
        <v>0</v>
      </c>
      <c r="U3015" s="22">
        <v>21</v>
      </c>
      <c r="V3015" s="22">
        <f t="shared" si="268"/>
        <v>0</v>
      </c>
      <c r="W3015" s="22">
        <f t="shared" si="269"/>
        <v>0</v>
      </c>
      <c r="X3015" s="73"/>
      <c r="Y3015" s="72" t="s">
        <v>2930</v>
      </c>
      <c r="Z3015" s="72" t="s">
        <v>3268</v>
      </c>
      <c r="AA3015" s="143" t="s">
        <v>295</v>
      </c>
      <c r="AB3015" s="24" t="s">
        <v>294</v>
      </c>
    </row>
    <row r="3016" spans="6:28" s="71" customFormat="1" outlineLevel="4">
      <c r="F3016" s="17">
        <v>1430</v>
      </c>
      <c r="G3016" s="18" t="s">
        <v>2929</v>
      </c>
      <c r="H3016" s="72" t="s">
        <v>4714</v>
      </c>
      <c r="I3016" s="72"/>
      <c r="J3016" s="73" t="s">
        <v>1508</v>
      </c>
      <c r="K3016" s="18" t="s">
        <v>2901</v>
      </c>
      <c r="L3016" s="146"/>
      <c r="M3016" s="21">
        <v>0</v>
      </c>
      <c r="N3016" s="74">
        <f t="shared" si="264"/>
        <v>0</v>
      </c>
      <c r="O3016" s="145"/>
      <c r="P3016" s="22">
        <f t="shared" si="265"/>
        <v>0</v>
      </c>
      <c r="Q3016" s="75"/>
      <c r="R3016" s="76">
        <f t="shared" si="266"/>
        <v>0</v>
      </c>
      <c r="S3016" s="75"/>
      <c r="T3016" s="76">
        <f t="shared" si="267"/>
        <v>0</v>
      </c>
      <c r="U3016" s="22">
        <v>21</v>
      </c>
      <c r="V3016" s="22">
        <f t="shared" si="268"/>
        <v>0</v>
      </c>
      <c r="W3016" s="22">
        <f t="shared" si="269"/>
        <v>0</v>
      </c>
      <c r="X3016" s="73"/>
      <c r="Y3016" s="72" t="s">
        <v>2930</v>
      </c>
      <c r="Z3016" s="72" t="s">
        <v>3268</v>
      </c>
      <c r="AA3016" s="143" t="s">
        <v>295</v>
      </c>
      <c r="AB3016" s="24" t="s">
        <v>294</v>
      </c>
    </row>
    <row r="3017" spans="6:28" s="120" customFormat="1" ht="12.75" customHeight="1" outlineLevel="4">
      <c r="F3017" s="121"/>
      <c r="G3017" s="122"/>
      <c r="H3017" s="122"/>
      <c r="I3017" s="122"/>
      <c r="J3017" s="123"/>
      <c r="K3017" s="122"/>
      <c r="L3017" s="124"/>
      <c r="M3017" s="125"/>
      <c r="N3017" s="124"/>
      <c r="O3017" s="125"/>
      <c r="P3017" s="126"/>
      <c r="Q3017" s="127"/>
      <c r="R3017" s="125"/>
      <c r="S3017" s="125"/>
      <c r="T3017" s="125"/>
      <c r="U3017" s="128" t="s">
        <v>2908</v>
      </c>
      <c r="V3017" s="125"/>
      <c r="W3017" s="125"/>
      <c r="X3017" s="125"/>
      <c r="Y3017" s="122"/>
      <c r="Z3017" s="122"/>
      <c r="AB3017" s="24" t="s">
        <v>294</v>
      </c>
    </row>
    <row r="3018" spans="6:28" s="62" customFormat="1" ht="16.5" customHeight="1" outlineLevel="3">
      <c r="F3018" s="63"/>
      <c r="G3018" s="6"/>
      <c r="H3018" s="64"/>
      <c r="I3018" s="64"/>
      <c r="J3018" s="64" t="s">
        <v>1639</v>
      </c>
      <c r="K3018" s="6"/>
      <c r="L3018" s="65"/>
      <c r="M3018" s="66"/>
      <c r="N3018" s="65"/>
      <c r="O3018" s="66"/>
      <c r="P3018" s="67">
        <f>SUBTOTAL(9,P3019:P3037)</f>
        <v>0</v>
      </c>
      <c r="Q3018" s="68"/>
      <c r="R3018" s="69">
        <f>SUBTOTAL(9,R3019:R3037)</f>
        <v>0</v>
      </c>
      <c r="S3018" s="66"/>
      <c r="T3018" s="69">
        <f>SUBTOTAL(9,T3019:T3037)</f>
        <v>0</v>
      </c>
      <c r="U3018" s="118" t="s">
        <v>2908</v>
      </c>
      <c r="V3018" s="67">
        <f>SUBTOTAL(9,V3019:V3037)</f>
        <v>0</v>
      </c>
      <c r="W3018" s="67">
        <f>SUBTOTAL(9,W3019:W3037)</f>
        <v>0</v>
      </c>
      <c r="X3018" s="70"/>
      <c r="Y3018" s="26"/>
      <c r="Z3018" s="26"/>
      <c r="AB3018" s="24" t="s">
        <v>294</v>
      </c>
    </row>
    <row r="3019" spans="6:28" s="71" customFormat="1" outlineLevel="4">
      <c r="F3019" s="17">
        <v>1431</v>
      </c>
      <c r="G3019" s="18" t="s">
        <v>2929</v>
      </c>
      <c r="H3019" s="72" t="s">
        <v>4715</v>
      </c>
      <c r="I3019" s="72"/>
      <c r="J3019" s="73" t="s">
        <v>1854</v>
      </c>
      <c r="K3019" s="18" t="s">
        <v>2934</v>
      </c>
      <c r="L3019" s="74">
        <v>1</v>
      </c>
      <c r="M3019" s="21">
        <v>0</v>
      </c>
      <c r="N3019" s="74">
        <f t="shared" ref="N3019:N3036" si="270">L3019*(1+M3019/100)</f>
        <v>1</v>
      </c>
      <c r="O3019" s="145"/>
      <c r="P3019" s="22">
        <f t="shared" ref="P3019:P3036" si="271">N3019*O3019</f>
        <v>0</v>
      </c>
      <c r="Q3019" s="75"/>
      <c r="R3019" s="76">
        <f t="shared" ref="R3019:R3036" si="272">N3019*Q3019</f>
        <v>0</v>
      </c>
      <c r="S3019" s="75"/>
      <c r="T3019" s="76">
        <f t="shared" ref="T3019:T3036" si="273">N3019*S3019</f>
        <v>0</v>
      </c>
      <c r="U3019" s="22">
        <v>21</v>
      </c>
      <c r="V3019" s="22">
        <f t="shared" ref="V3019:V3036" si="274">P3019*(U3019/100)</f>
        <v>0</v>
      </c>
      <c r="W3019" s="22">
        <f t="shared" ref="W3019:W3036" si="275">P3019+V3019</f>
        <v>0</v>
      </c>
      <c r="X3019" s="73"/>
      <c r="Y3019" s="72" t="s">
        <v>2930</v>
      </c>
      <c r="Z3019" s="72" t="s">
        <v>3268</v>
      </c>
      <c r="AA3019" s="143" t="s">
        <v>295</v>
      </c>
      <c r="AB3019" s="24" t="s">
        <v>294</v>
      </c>
    </row>
    <row r="3020" spans="6:28" s="71" customFormat="1" outlineLevel="4">
      <c r="F3020" s="17">
        <v>1432</v>
      </c>
      <c r="G3020" s="18" t="s">
        <v>2929</v>
      </c>
      <c r="H3020" s="72" t="s">
        <v>4716</v>
      </c>
      <c r="I3020" s="72"/>
      <c r="J3020" s="73" t="s">
        <v>1862</v>
      </c>
      <c r="K3020" s="18" t="s">
        <v>2934</v>
      </c>
      <c r="L3020" s="74">
        <v>1</v>
      </c>
      <c r="M3020" s="21">
        <v>0</v>
      </c>
      <c r="N3020" s="74">
        <f t="shared" si="270"/>
        <v>1</v>
      </c>
      <c r="O3020" s="145"/>
      <c r="P3020" s="22">
        <f t="shared" si="271"/>
        <v>0</v>
      </c>
      <c r="Q3020" s="75"/>
      <c r="R3020" s="76">
        <f t="shared" si="272"/>
        <v>0</v>
      </c>
      <c r="S3020" s="75"/>
      <c r="T3020" s="76">
        <f t="shared" si="273"/>
        <v>0</v>
      </c>
      <c r="U3020" s="22">
        <v>21</v>
      </c>
      <c r="V3020" s="22">
        <f t="shared" si="274"/>
        <v>0</v>
      </c>
      <c r="W3020" s="22">
        <f t="shared" si="275"/>
        <v>0</v>
      </c>
      <c r="X3020" s="73"/>
      <c r="Y3020" s="72" t="s">
        <v>2930</v>
      </c>
      <c r="Z3020" s="72" t="s">
        <v>3268</v>
      </c>
      <c r="AA3020" s="143" t="s">
        <v>295</v>
      </c>
      <c r="AB3020" s="24" t="s">
        <v>294</v>
      </c>
    </row>
    <row r="3021" spans="6:28" s="71" customFormat="1" outlineLevel="4">
      <c r="F3021" s="17">
        <v>1433</v>
      </c>
      <c r="G3021" s="18" t="s">
        <v>2929</v>
      </c>
      <c r="H3021" s="72" t="s">
        <v>4717</v>
      </c>
      <c r="I3021" s="72"/>
      <c r="J3021" s="73" t="s">
        <v>1863</v>
      </c>
      <c r="K3021" s="18" t="s">
        <v>2934</v>
      </c>
      <c r="L3021" s="74">
        <v>2</v>
      </c>
      <c r="M3021" s="21">
        <v>0</v>
      </c>
      <c r="N3021" s="74">
        <f t="shared" si="270"/>
        <v>2</v>
      </c>
      <c r="O3021" s="145"/>
      <c r="P3021" s="22">
        <f t="shared" si="271"/>
        <v>0</v>
      </c>
      <c r="Q3021" s="75"/>
      <c r="R3021" s="76">
        <f t="shared" si="272"/>
        <v>0</v>
      </c>
      <c r="S3021" s="75"/>
      <c r="T3021" s="76">
        <f t="shared" si="273"/>
        <v>0</v>
      </c>
      <c r="U3021" s="22">
        <v>21</v>
      </c>
      <c r="V3021" s="22">
        <f t="shared" si="274"/>
        <v>0</v>
      </c>
      <c r="W3021" s="22">
        <f t="shared" si="275"/>
        <v>0</v>
      </c>
      <c r="X3021" s="73"/>
      <c r="Y3021" s="72" t="s">
        <v>2930</v>
      </c>
      <c r="Z3021" s="72" t="s">
        <v>3268</v>
      </c>
      <c r="AA3021" s="143" t="s">
        <v>295</v>
      </c>
      <c r="AB3021" s="24" t="s">
        <v>294</v>
      </c>
    </row>
    <row r="3022" spans="6:28" s="71" customFormat="1" outlineLevel="4">
      <c r="F3022" s="17">
        <v>1434</v>
      </c>
      <c r="G3022" s="18" t="s">
        <v>2929</v>
      </c>
      <c r="H3022" s="72" t="s">
        <v>4718</v>
      </c>
      <c r="I3022" s="72"/>
      <c r="J3022" s="73" t="s">
        <v>843</v>
      </c>
      <c r="K3022" s="18" t="s">
        <v>2934</v>
      </c>
      <c r="L3022" s="74">
        <v>3</v>
      </c>
      <c r="M3022" s="21">
        <v>0</v>
      </c>
      <c r="N3022" s="74">
        <f t="shared" si="270"/>
        <v>3</v>
      </c>
      <c r="O3022" s="145"/>
      <c r="P3022" s="22">
        <f t="shared" si="271"/>
        <v>0</v>
      </c>
      <c r="Q3022" s="75"/>
      <c r="R3022" s="76">
        <f t="shared" si="272"/>
        <v>0</v>
      </c>
      <c r="S3022" s="75"/>
      <c r="T3022" s="76">
        <f t="shared" si="273"/>
        <v>0</v>
      </c>
      <c r="U3022" s="22">
        <v>21</v>
      </c>
      <c r="V3022" s="22">
        <f t="shared" si="274"/>
        <v>0</v>
      </c>
      <c r="W3022" s="22">
        <f t="shared" si="275"/>
        <v>0</v>
      </c>
      <c r="X3022" s="73"/>
      <c r="Y3022" s="72" t="s">
        <v>2930</v>
      </c>
      <c r="Z3022" s="72" t="s">
        <v>3268</v>
      </c>
      <c r="AA3022" s="143" t="s">
        <v>295</v>
      </c>
      <c r="AB3022" s="24" t="s">
        <v>294</v>
      </c>
    </row>
    <row r="3023" spans="6:28" s="71" customFormat="1" outlineLevel="4">
      <c r="F3023" s="17">
        <v>1435</v>
      </c>
      <c r="G3023" s="18" t="s">
        <v>2929</v>
      </c>
      <c r="H3023" s="72" t="s">
        <v>4719</v>
      </c>
      <c r="I3023" s="72"/>
      <c r="J3023" s="73" t="s">
        <v>1853</v>
      </c>
      <c r="K3023" s="18" t="s">
        <v>2934</v>
      </c>
      <c r="L3023" s="74">
        <v>1</v>
      </c>
      <c r="M3023" s="21">
        <v>0</v>
      </c>
      <c r="N3023" s="74">
        <f t="shared" si="270"/>
        <v>1</v>
      </c>
      <c r="O3023" s="145"/>
      <c r="P3023" s="22">
        <f t="shared" si="271"/>
        <v>0</v>
      </c>
      <c r="Q3023" s="75"/>
      <c r="R3023" s="76">
        <f t="shared" si="272"/>
        <v>0</v>
      </c>
      <c r="S3023" s="75"/>
      <c r="T3023" s="76">
        <f t="shared" si="273"/>
        <v>0</v>
      </c>
      <c r="U3023" s="22">
        <v>21</v>
      </c>
      <c r="V3023" s="22">
        <f t="shared" si="274"/>
        <v>0</v>
      </c>
      <c r="W3023" s="22">
        <f t="shared" si="275"/>
        <v>0</v>
      </c>
      <c r="X3023" s="73"/>
      <c r="Y3023" s="72" t="s">
        <v>2930</v>
      </c>
      <c r="Z3023" s="72" t="s">
        <v>3268</v>
      </c>
      <c r="AA3023" s="143" t="s">
        <v>295</v>
      </c>
      <c r="AB3023" s="24" t="s">
        <v>294</v>
      </c>
    </row>
    <row r="3024" spans="6:28" s="71" customFormat="1" outlineLevel="4">
      <c r="F3024" s="17">
        <v>1436</v>
      </c>
      <c r="G3024" s="18" t="s">
        <v>2929</v>
      </c>
      <c r="H3024" s="72" t="s">
        <v>4720</v>
      </c>
      <c r="I3024" s="72"/>
      <c r="J3024" s="73" t="s">
        <v>940</v>
      </c>
      <c r="K3024" s="18" t="s">
        <v>2909</v>
      </c>
      <c r="L3024" s="74">
        <v>506</v>
      </c>
      <c r="M3024" s="21">
        <v>0</v>
      </c>
      <c r="N3024" s="74">
        <f t="shared" si="270"/>
        <v>506</v>
      </c>
      <c r="O3024" s="145"/>
      <c r="P3024" s="22">
        <f t="shared" si="271"/>
        <v>0</v>
      </c>
      <c r="Q3024" s="75"/>
      <c r="R3024" s="76">
        <f t="shared" si="272"/>
        <v>0</v>
      </c>
      <c r="S3024" s="75"/>
      <c r="T3024" s="76">
        <f t="shared" si="273"/>
        <v>0</v>
      </c>
      <c r="U3024" s="22">
        <v>21</v>
      </c>
      <c r="V3024" s="22">
        <f t="shared" si="274"/>
        <v>0</v>
      </c>
      <c r="W3024" s="22">
        <f t="shared" si="275"/>
        <v>0</v>
      </c>
      <c r="X3024" s="73"/>
      <c r="Y3024" s="72" t="s">
        <v>2930</v>
      </c>
      <c r="Z3024" s="72" t="s">
        <v>3268</v>
      </c>
      <c r="AA3024" s="143" t="s">
        <v>295</v>
      </c>
      <c r="AB3024" s="24" t="s">
        <v>294</v>
      </c>
    </row>
    <row r="3025" spans="6:28" s="71" customFormat="1" outlineLevel="4">
      <c r="F3025" s="17">
        <v>1437</v>
      </c>
      <c r="G3025" s="18" t="s">
        <v>2929</v>
      </c>
      <c r="H3025" s="72" t="s">
        <v>4721</v>
      </c>
      <c r="I3025" s="72"/>
      <c r="J3025" s="73" t="s">
        <v>1410</v>
      </c>
      <c r="K3025" s="18" t="s">
        <v>2934</v>
      </c>
      <c r="L3025" s="74">
        <v>4</v>
      </c>
      <c r="M3025" s="21">
        <v>0</v>
      </c>
      <c r="N3025" s="74">
        <f t="shared" si="270"/>
        <v>4</v>
      </c>
      <c r="O3025" s="145"/>
      <c r="P3025" s="22">
        <f t="shared" si="271"/>
        <v>0</v>
      </c>
      <c r="Q3025" s="75"/>
      <c r="R3025" s="76">
        <f t="shared" si="272"/>
        <v>0</v>
      </c>
      <c r="S3025" s="75"/>
      <c r="T3025" s="76">
        <f t="shared" si="273"/>
        <v>0</v>
      </c>
      <c r="U3025" s="22">
        <v>21</v>
      </c>
      <c r="V3025" s="22">
        <f t="shared" si="274"/>
        <v>0</v>
      </c>
      <c r="W3025" s="22">
        <f t="shared" si="275"/>
        <v>0</v>
      </c>
      <c r="X3025" s="73"/>
      <c r="Y3025" s="72" t="s">
        <v>2930</v>
      </c>
      <c r="Z3025" s="72" t="s">
        <v>3268</v>
      </c>
      <c r="AA3025" s="143" t="s">
        <v>295</v>
      </c>
      <c r="AB3025" s="24" t="s">
        <v>294</v>
      </c>
    </row>
    <row r="3026" spans="6:28" s="71" customFormat="1" outlineLevel="4">
      <c r="F3026" s="17">
        <v>1438</v>
      </c>
      <c r="G3026" s="18" t="s">
        <v>2929</v>
      </c>
      <c r="H3026" s="72" t="s">
        <v>4722</v>
      </c>
      <c r="I3026" s="72"/>
      <c r="J3026" s="73" t="s">
        <v>1023</v>
      </c>
      <c r="K3026" s="18" t="s">
        <v>2935</v>
      </c>
      <c r="L3026" s="74">
        <v>75</v>
      </c>
      <c r="M3026" s="21">
        <v>0</v>
      </c>
      <c r="N3026" s="74">
        <f t="shared" si="270"/>
        <v>75</v>
      </c>
      <c r="O3026" s="145"/>
      <c r="P3026" s="22">
        <f t="shared" si="271"/>
        <v>0</v>
      </c>
      <c r="Q3026" s="75"/>
      <c r="R3026" s="76">
        <f t="shared" si="272"/>
        <v>0</v>
      </c>
      <c r="S3026" s="75"/>
      <c r="T3026" s="76">
        <f t="shared" si="273"/>
        <v>0</v>
      </c>
      <c r="U3026" s="22">
        <v>21</v>
      </c>
      <c r="V3026" s="22">
        <f t="shared" si="274"/>
        <v>0</v>
      </c>
      <c r="W3026" s="22">
        <f t="shared" si="275"/>
        <v>0</v>
      </c>
      <c r="X3026" s="73"/>
      <c r="Y3026" s="72" t="s">
        <v>2930</v>
      </c>
      <c r="Z3026" s="72" t="s">
        <v>3268</v>
      </c>
      <c r="AA3026" s="143" t="s">
        <v>295</v>
      </c>
      <c r="AB3026" s="24" t="s">
        <v>294</v>
      </c>
    </row>
    <row r="3027" spans="6:28" s="71" customFormat="1" outlineLevel="4">
      <c r="F3027" s="17">
        <v>1439</v>
      </c>
      <c r="G3027" s="18" t="s">
        <v>2929</v>
      </c>
      <c r="H3027" s="72" t="s">
        <v>4723</v>
      </c>
      <c r="I3027" s="72"/>
      <c r="J3027" s="73" t="s">
        <v>1611</v>
      </c>
      <c r="K3027" s="18" t="s">
        <v>2909</v>
      </c>
      <c r="L3027" s="74">
        <v>11</v>
      </c>
      <c r="M3027" s="21">
        <v>0</v>
      </c>
      <c r="N3027" s="74">
        <f t="shared" si="270"/>
        <v>11</v>
      </c>
      <c r="O3027" s="145"/>
      <c r="P3027" s="22">
        <f t="shared" si="271"/>
        <v>0</v>
      </c>
      <c r="Q3027" s="75"/>
      <c r="R3027" s="76">
        <f t="shared" si="272"/>
        <v>0</v>
      </c>
      <c r="S3027" s="75"/>
      <c r="T3027" s="76">
        <f t="shared" si="273"/>
        <v>0</v>
      </c>
      <c r="U3027" s="22">
        <v>21</v>
      </c>
      <c r="V3027" s="22">
        <f t="shared" si="274"/>
        <v>0</v>
      </c>
      <c r="W3027" s="22">
        <f t="shared" si="275"/>
        <v>0</v>
      </c>
      <c r="X3027" s="73"/>
      <c r="Y3027" s="72" t="s">
        <v>2930</v>
      </c>
      <c r="Z3027" s="72" t="s">
        <v>3268</v>
      </c>
      <c r="AA3027" s="143" t="s">
        <v>295</v>
      </c>
      <c r="AB3027" s="24" t="s">
        <v>294</v>
      </c>
    </row>
    <row r="3028" spans="6:28" s="71" customFormat="1" outlineLevel="4">
      <c r="F3028" s="17">
        <v>1440</v>
      </c>
      <c r="G3028" s="18" t="s">
        <v>2929</v>
      </c>
      <c r="H3028" s="72" t="s">
        <v>4724</v>
      </c>
      <c r="I3028" s="72"/>
      <c r="J3028" s="73" t="s">
        <v>1592</v>
      </c>
      <c r="K3028" s="18" t="s">
        <v>2909</v>
      </c>
      <c r="L3028" s="74">
        <v>54</v>
      </c>
      <c r="M3028" s="21">
        <v>0</v>
      </c>
      <c r="N3028" s="74">
        <f t="shared" si="270"/>
        <v>54</v>
      </c>
      <c r="O3028" s="145"/>
      <c r="P3028" s="22">
        <f t="shared" si="271"/>
        <v>0</v>
      </c>
      <c r="Q3028" s="75"/>
      <c r="R3028" s="76">
        <f t="shared" si="272"/>
        <v>0</v>
      </c>
      <c r="S3028" s="75"/>
      <c r="T3028" s="76">
        <f t="shared" si="273"/>
        <v>0</v>
      </c>
      <c r="U3028" s="22">
        <v>21</v>
      </c>
      <c r="V3028" s="22">
        <f t="shared" si="274"/>
        <v>0</v>
      </c>
      <c r="W3028" s="22">
        <f t="shared" si="275"/>
        <v>0</v>
      </c>
      <c r="X3028" s="73"/>
      <c r="Y3028" s="72" t="s">
        <v>2930</v>
      </c>
      <c r="Z3028" s="72" t="s">
        <v>3268</v>
      </c>
      <c r="AA3028" s="143" t="s">
        <v>295</v>
      </c>
      <c r="AB3028" s="24" t="s">
        <v>294</v>
      </c>
    </row>
    <row r="3029" spans="6:28" s="71" customFormat="1" outlineLevel="4">
      <c r="F3029" s="17">
        <v>1441</v>
      </c>
      <c r="G3029" s="18" t="s">
        <v>2929</v>
      </c>
      <c r="H3029" s="72" t="s">
        <v>4725</v>
      </c>
      <c r="I3029" s="72"/>
      <c r="J3029" s="73" t="s">
        <v>955</v>
      </c>
      <c r="K3029" s="18" t="s">
        <v>2934</v>
      </c>
      <c r="L3029" s="74">
        <v>1</v>
      </c>
      <c r="M3029" s="21">
        <v>0</v>
      </c>
      <c r="N3029" s="74">
        <f t="shared" si="270"/>
        <v>1</v>
      </c>
      <c r="O3029" s="145"/>
      <c r="P3029" s="22">
        <f t="shared" si="271"/>
        <v>0</v>
      </c>
      <c r="Q3029" s="75"/>
      <c r="R3029" s="76">
        <f t="shared" si="272"/>
        <v>0</v>
      </c>
      <c r="S3029" s="75"/>
      <c r="T3029" s="76">
        <f t="shared" si="273"/>
        <v>0</v>
      </c>
      <c r="U3029" s="22">
        <v>21</v>
      </c>
      <c r="V3029" s="22">
        <f t="shared" si="274"/>
        <v>0</v>
      </c>
      <c r="W3029" s="22">
        <f t="shared" si="275"/>
        <v>0</v>
      </c>
      <c r="X3029" s="73"/>
      <c r="Y3029" s="72" t="s">
        <v>2930</v>
      </c>
      <c r="Z3029" s="72" t="s">
        <v>3268</v>
      </c>
      <c r="AA3029" s="143" t="s">
        <v>295</v>
      </c>
      <c r="AB3029" s="24" t="s">
        <v>294</v>
      </c>
    </row>
    <row r="3030" spans="6:28" s="71" customFormat="1" outlineLevel="4">
      <c r="F3030" s="17">
        <v>1442</v>
      </c>
      <c r="G3030" s="18" t="s">
        <v>2929</v>
      </c>
      <c r="H3030" s="72" t="s">
        <v>4726</v>
      </c>
      <c r="I3030" s="72"/>
      <c r="J3030" s="73" t="s">
        <v>1045</v>
      </c>
      <c r="K3030" s="18" t="s">
        <v>2934</v>
      </c>
      <c r="L3030" s="74">
        <v>1</v>
      </c>
      <c r="M3030" s="21">
        <v>0</v>
      </c>
      <c r="N3030" s="74">
        <f t="shared" si="270"/>
        <v>1</v>
      </c>
      <c r="O3030" s="145"/>
      <c r="P3030" s="22">
        <f t="shared" si="271"/>
        <v>0</v>
      </c>
      <c r="Q3030" s="75"/>
      <c r="R3030" s="76">
        <f t="shared" si="272"/>
        <v>0</v>
      </c>
      <c r="S3030" s="75"/>
      <c r="T3030" s="76">
        <f t="shared" si="273"/>
        <v>0</v>
      </c>
      <c r="U3030" s="22">
        <v>21</v>
      </c>
      <c r="V3030" s="22">
        <f t="shared" si="274"/>
        <v>0</v>
      </c>
      <c r="W3030" s="22">
        <f t="shared" si="275"/>
        <v>0</v>
      </c>
      <c r="X3030" s="73"/>
      <c r="Y3030" s="72" t="s">
        <v>2930</v>
      </c>
      <c r="Z3030" s="72" t="s">
        <v>3268</v>
      </c>
      <c r="AA3030" s="143" t="s">
        <v>295</v>
      </c>
      <c r="AB3030" s="24" t="s">
        <v>294</v>
      </c>
    </row>
    <row r="3031" spans="6:28" s="71" customFormat="1" outlineLevel="4">
      <c r="F3031" s="17">
        <v>1443</v>
      </c>
      <c r="G3031" s="18" t="s">
        <v>2929</v>
      </c>
      <c r="H3031" s="72" t="s">
        <v>4727</v>
      </c>
      <c r="I3031" s="72"/>
      <c r="J3031" s="73" t="s">
        <v>2889</v>
      </c>
      <c r="K3031" s="18" t="s">
        <v>2934</v>
      </c>
      <c r="L3031" s="74">
        <v>2</v>
      </c>
      <c r="M3031" s="21">
        <v>0</v>
      </c>
      <c r="N3031" s="74">
        <f t="shared" si="270"/>
        <v>2</v>
      </c>
      <c r="O3031" s="145"/>
      <c r="P3031" s="22">
        <f t="shared" si="271"/>
        <v>0</v>
      </c>
      <c r="Q3031" s="75"/>
      <c r="R3031" s="76">
        <f t="shared" si="272"/>
        <v>0</v>
      </c>
      <c r="S3031" s="75"/>
      <c r="T3031" s="76">
        <f t="shared" si="273"/>
        <v>0</v>
      </c>
      <c r="U3031" s="22">
        <v>21</v>
      </c>
      <c r="V3031" s="22">
        <f t="shared" si="274"/>
        <v>0</v>
      </c>
      <c r="W3031" s="22">
        <f t="shared" si="275"/>
        <v>0</v>
      </c>
      <c r="X3031" s="73"/>
      <c r="Y3031" s="72" t="s">
        <v>2930</v>
      </c>
      <c r="Z3031" s="72" t="s">
        <v>3268</v>
      </c>
      <c r="AA3031" s="143" t="s">
        <v>295</v>
      </c>
      <c r="AB3031" s="24" t="s">
        <v>294</v>
      </c>
    </row>
    <row r="3032" spans="6:28" s="71" customFormat="1" outlineLevel="4">
      <c r="F3032" s="17">
        <v>1444</v>
      </c>
      <c r="G3032" s="18" t="s">
        <v>2929</v>
      </c>
      <c r="H3032" s="72" t="s">
        <v>4728</v>
      </c>
      <c r="I3032" s="72"/>
      <c r="J3032" s="73" t="s">
        <v>845</v>
      </c>
      <c r="K3032" s="18" t="s">
        <v>2934</v>
      </c>
      <c r="L3032" s="74">
        <v>6</v>
      </c>
      <c r="M3032" s="21">
        <v>0</v>
      </c>
      <c r="N3032" s="74">
        <f t="shared" si="270"/>
        <v>6</v>
      </c>
      <c r="O3032" s="145"/>
      <c r="P3032" s="22">
        <f t="shared" si="271"/>
        <v>0</v>
      </c>
      <c r="Q3032" s="75"/>
      <c r="R3032" s="76">
        <f t="shared" si="272"/>
        <v>0</v>
      </c>
      <c r="S3032" s="75"/>
      <c r="T3032" s="76">
        <f t="shared" si="273"/>
        <v>0</v>
      </c>
      <c r="U3032" s="22">
        <v>21</v>
      </c>
      <c r="V3032" s="22">
        <f t="shared" si="274"/>
        <v>0</v>
      </c>
      <c r="W3032" s="22">
        <f t="shared" si="275"/>
        <v>0</v>
      </c>
      <c r="X3032" s="73"/>
      <c r="Y3032" s="72" t="s">
        <v>2930</v>
      </c>
      <c r="Z3032" s="72" t="s">
        <v>3268</v>
      </c>
      <c r="AA3032" s="143" t="s">
        <v>295</v>
      </c>
      <c r="AB3032" s="24" t="s">
        <v>294</v>
      </c>
    </row>
    <row r="3033" spans="6:28" s="71" customFormat="1" outlineLevel="4">
      <c r="F3033" s="17">
        <v>1445</v>
      </c>
      <c r="G3033" s="18" t="s">
        <v>2929</v>
      </c>
      <c r="H3033" s="72" t="s">
        <v>4729</v>
      </c>
      <c r="I3033" s="72"/>
      <c r="J3033" s="73" t="s">
        <v>1593</v>
      </c>
      <c r="K3033" s="18" t="s">
        <v>2934</v>
      </c>
      <c r="L3033" s="74">
        <v>1</v>
      </c>
      <c r="M3033" s="21">
        <v>0</v>
      </c>
      <c r="N3033" s="74">
        <f t="shared" si="270"/>
        <v>1</v>
      </c>
      <c r="O3033" s="145"/>
      <c r="P3033" s="22">
        <f t="shared" si="271"/>
        <v>0</v>
      </c>
      <c r="Q3033" s="75"/>
      <c r="R3033" s="76">
        <f t="shared" si="272"/>
        <v>0</v>
      </c>
      <c r="S3033" s="75"/>
      <c r="T3033" s="76">
        <f t="shared" si="273"/>
        <v>0</v>
      </c>
      <c r="U3033" s="22">
        <v>21</v>
      </c>
      <c r="V3033" s="22">
        <f t="shared" si="274"/>
        <v>0</v>
      </c>
      <c r="W3033" s="22">
        <f t="shared" si="275"/>
        <v>0</v>
      </c>
      <c r="X3033" s="73"/>
      <c r="Y3033" s="72" t="s">
        <v>2930</v>
      </c>
      <c r="Z3033" s="72" t="s">
        <v>3268</v>
      </c>
      <c r="AA3033" s="143" t="s">
        <v>295</v>
      </c>
      <c r="AB3033" s="24" t="s">
        <v>294</v>
      </c>
    </row>
    <row r="3034" spans="6:28" s="71" customFormat="1" outlineLevel="4">
      <c r="F3034" s="17">
        <v>1446</v>
      </c>
      <c r="G3034" s="18" t="s">
        <v>2929</v>
      </c>
      <c r="H3034" s="72" t="s">
        <v>4730</v>
      </c>
      <c r="I3034" s="72"/>
      <c r="J3034" s="73" t="s">
        <v>954</v>
      </c>
      <c r="K3034" s="18" t="s">
        <v>2934</v>
      </c>
      <c r="L3034" s="74">
        <v>1</v>
      </c>
      <c r="M3034" s="21">
        <v>0</v>
      </c>
      <c r="N3034" s="74">
        <f t="shared" si="270"/>
        <v>1</v>
      </c>
      <c r="O3034" s="145"/>
      <c r="P3034" s="22">
        <f t="shared" si="271"/>
        <v>0</v>
      </c>
      <c r="Q3034" s="75"/>
      <c r="R3034" s="76">
        <f t="shared" si="272"/>
        <v>0</v>
      </c>
      <c r="S3034" s="75"/>
      <c r="T3034" s="76">
        <f t="shared" si="273"/>
        <v>0</v>
      </c>
      <c r="U3034" s="22">
        <v>21</v>
      </c>
      <c r="V3034" s="22">
        <f t="shared" si="274"/>
        <v>0</v>
      </c>
      <c r="W3034" s="22">
        <f t="shared" si="275"/>
        <v>0</v>
      </c>
      <c r="X3034" s="73"/>
      <c r="Y3034" s="72" t="s">
        <v>2930</v>
      </c>
      <c r="Z3034" s="72" t="s">
        <v>3268</v>
      </c>
      <c r="AA3034" s="143" t="s">
        <v>295</v>
      </c>
      <c r="AB3034" s="24" t="s">
        <v>294</v>
      </c>
    </row>
    <row r="3035" spans="6:28" s="71" customFormat="1" outlineLevel="4">
      <c r="F3035" s="17">
        <v>1447</v>
      </c>
      <c r="G3035" s="18" t="s">
        <v>2929</v>
      </c>
      <c r="H3035" s="72" t="s">
        <v>4731</v>
      </c>
      <c r="I3035" s="72"/>
      <c r="J3035" s="73" t="s">
        <v>1303</v>
      </c>
      <c r="K3035" s="18" t="s">
        <v>2933</v>
      </c>
      <c r="L3035" s="74">
        <v>15</v>
      </c>
      <c r="M3035" s="21">
        <v>0</v>
      </c>
      <c r="N3035" s="74">
        <f t="shared" si="270"/>
        <v>15</v>
      </c>
      <c r="O3035" s="145"/>
      <c r="P3035" s="22">
        <f t="shared" si="271"/>
        <v>0</v>
      </c>
      <c r="Q3035" s="75"/>
      <c r="R3035" s="76">
        <f t="shared" si="272"/>
        <v>0</v>
      </c>
      <c r="S3035" s="75"/>
      <c r="T3035" s="76">
        <f t="shared" si="273"/>
        <v>0</v>
      </c>
      <c r="U3035" s="22">
        <v>21</v>
      </c>
      <c r="V3035" s="22">
        <f t="shared" si="274"/>
        <v>0</v>
      </c>
      <c r="W3035" s="22">
        <f t="shared" si="275"/>
        <v>0</v>
      </c>
      <c r="X3035" s="73"/>
      <c r="Y3035" s="72" t="s">
        <v>2930</v>
      </c>
      <c r="Z3035" s="72" t="s">
        <v>3268</v>
      </c>
      <c r="AA3035" s="143" t="s">
        <v>295</v>
      </c>
      <c r="AB3035" s="24" t="s">
        <v>294</v>
      </c>
    </row>
    <row r="3036" spans="6:28" s="71" customFormat="1" outlineLevel="4">
      <c r="F3036" s="17">
        <v>1448</v>
      </c>
      <c r="G3036" s="18" t="s">
        <v>2929</v>
      </c>
      <c r="H3036" s="72" t="s">
        <v>4732</v>
      </c>
      <c r="I3036" s="72"/>
      <c r="J3036" s="73" t="s">
        <v>1565</v>
      </c>
      <c r="K3036" s="18" t="s">
        <v>2901</v>
      </c>
      <c r="L3036" s="146"/>
      <c r="M3036" s="21">
        <v>0</v>
      </c>
      <c r="N3036" s="74">
        <f t="shared" si="270"/>
        <v>0</v>
      </c>
      <c r="O3036" s="145"/>
      <c r="P3036" s="22">
        <f t="shared" si="271"/>
        <v>0</v>
      </c>
      <c r="Q3036" s="75"/>
      <c r="R3036" s="76">
        <f t="shared" si="272"/>
        <v>0</v>
      </c>
      <c r="S3036" s="75"/>
      <c r="T3036" s="76">
        <f t="shared" si="273"/>
        <v>0</v>
      </c>
      <c r="U3036" s="22">
        <v>21</v>
      </c>
      <c r="V3036" s="22">
        <f t="shared" si="274"/>
        <v>0</v>
      </c>
      <c r="W3036" s="22">
        <f t="shared" si="275"/>
        <v>0</v>
      </c>
      <c r="X3036" s="73"/>
      <c r="Y3036" s="72" t="s">
        <v>2930</v>
      </c>
      <c r="Z3036" s="72" t="s">
        <v>3268</v>
      </c>
      <c r="AA3036" s="143" t="s">
        <v>295</v>
      </c>
      <c r="AB3036" s="24" t="s">
        <v>294</v>
      </c>
    </row>
    <row r="3037" spans="6:28" s="120" customFormat="1" ht="12.75" customHeight="1" outlineLevel="4">
      <c r="F3037" s="121"/>
      <c r="G3037" s="122"/>
      <c r="H3037" s="122"/>
      <c r="I3037" s="122"/>
      <c r="J3037" s="123"/>
      <c r="K3037" s="122"/>
      <c r="L3037" s="124"/>
      <c r="M3037" s="125"/>
      <c r="N3037" s="124"/>
      <c r="O3037" s="125"/>
      <c r="P3037" s="126"/>
      <c r="Q3037" s="127"/>
      <c r="R3037" s="125"/>
      <c r="S3037" s="125"/>
      <c r="T3037" s="125"/>
      <c r="U3037" s="128" t="s">
        <v>2908</v>
      </c>
      <c r="V3037" s="125"/>
      <c r="W3037" s="125"/>
      <c r="X3037" s="125"/>
      <c r="Y3037" s="122"/>
      <c r="Z3037" s="122"/>
      <c r="AB3037" s="24" t="s">
        <v>294</v>
      </c>
    </row>
    <row r="3038" spans="6:28" s="62" customFormat="1" ht="16.5" customHeight="1" outlineLevel="3">
      <c r="F3038" s="63"/>
      <c r="G3038" s="6"/>
      <c r="H3038" s="64"/>
      <c r="I3038" s="64"/>
      <c r="J3038" s="64" t="s">
        <v>2150</v>
      </c>
      <c r="K3038" s="6"/>
      <c r="L3038" s="65"/>
      <c r="M3038" s="66"/>
      <c r="N3038" s="65"/>
      <c r="O3038" s="66"/>
      <c r="P3038" s="67">
        <f>SUBTOTAL(9,P3039:P3048)</f>
        <v>0</v>
      </c>
      <c r="Q3038" s="68"/>
      <c r="R3038" s="69">
        <f>SUBTOTAL(9,R3039:R3048)</f>
        <v>0</v>
      </c>
      <c r="S3038" s="66"/>
      <c r="T3038" s="69">
        <f>SUBTOTAL(9,T3039:T3048)</f>
        <v>0</v>
      </c>
      <c r="U3038" s="118" t="s">
        <v>2908</v>
      </c>
      <c r="V3038" s="67">
        <f>SUBTOTAL(9,V3039:V3048)</f>
        <v>0</v>
      </c>
      <c r="W3038" s="67">
        <f>SUBTOTAL(9,W3039:W3048)</f>
        <v>0</v>
      </c>
      <c r="X3038" s="70"/>
      <c r="Y3038" s="26"/>
      <c r="Z3038" s="26"/>
      <c r="AB3038" s="24" t="s">
        <v>294</v>
      </c>
    </row>
    <row r="3039" spans="6:28" s="71" customFormat="1" outlineLevel="4">
      <c r="F3039" s="17">
        <v>1449</v>
      </c>
      <c r="G3039" s="18" t="s">
        <v>2929</v>
      </c>
      <c r="H3039" s="72" t="s">
        <v>4733</v>
      </c>
      <c r="I3039" s="72"/>
      <c r="J3039" s="73" t="s">
        <v>801</v>
      </c>
      <c r="K3039" s="18" t="s">
        <v>2934</v>
      </c>
      <c r="L3039" s="74">
        <v>1</v>
      </c>
      <c r="M3039" s="21">
        <v>0</v>
      </c>
      <c r="N3039" s="74">
        <f t="shared" ref="N3039:N3047" si="276">L3039*(1+M3039/100)</f>
        <v>1</v>
      </c>
      <c r="O3039" s="145"/>
      <c r="P3039" s="22">
        <f t="shared" ref="P3039:P3047" si="277">N3039*O3039</f>
        <v>0</v>
      </c>
      <c r="Q3039" s="75"/>
      <c r="R3039" s="76">
        <f t="shared" ref="R3039:R3047" si="278">N3039*Q3039</f>
        <v>0</v>
      </c>
      <c r="S3039" s="75"/>
      <c r="T3039" s="76">
        <f t="shared" ref="T3039:T3047" si="279">N3039*S3039</f>
        <v>0</v>
      </c>
      <c r="U3039" s="22">
        <v>21</v>
      </c>
      <c r="V3039" s="22">
        <f t="shared" ref="V3039:V3047" si="280">P3039*(U3039/100)</f>
        <v>0</v>
      </c>
      <c r="W3039" s="22">
        <f t="shared" ref="W3039:W3047" si="281">P3039+V3039</f>
        <v>0</v>
      </c>
      <c r="X3039" s="73"/>
      <c r="Y3039" s="72" t="s">
        <v>2930</v>
      </c>
      <c r="Z3039" s="72" t="s">
        <v>3268</v>
      </c>
      <c r="AA3039" s="143" t="s">
        <v>295</v>
      </c>
      <c r="AB3039" s="24" t="s">
        <v>294</v>
      </c>
    </row>
    <row r="3040" spans="6:28" s="71" customFormat="1" outlineLevel="4">
      <c r="F3040" s="17">
        <v>1450</v>
      </c>
      <c r="G3040" s="18" t="s">
        <v>2929</v>
      </c>
      <c r="H3040" s="72" t="s">
        <v>4734</v>
      </c>
      <c r="I3040" s="72"/>
      <c r="J3040" s="73" t="s">
        <v>1342</v>
      </c>
      <c r="K3040" s="18" t="s">
        <v>2909</v>
      </c>
      <c r="L3040" s="74">
        <v>42</v>
      </c>
      <c r="M3040" s="21">
        <v>0</v>
      </c>
      <c r="N3040" s="74">
        <f t="shared" si="276"/>
        <v>42</v>
      </c>
      <c r="O3040" s="145"/>
      <c r="P3040" s="22">
        <f t="shared" si="277"/>
        <v>0</v>
      </c>
      <c r="Q3040" s="75"/>
      <c r="R3040" s="76">
        <f t="shared" si="278"/>
        <v>0</v>
      </c>
      <c r="S3040" s="75"/>
      <c r="T3040" s="76">
        <f t="shared" si="279"/>
        <v>0</v>
      </c>
      <c r="U3040" s="22">
        <v>21</v>
      </c>
      <c r="V3040" s="22">
        <f t="shared" si="280"/>
        <v>0</v>
      </c>
      <c r="W3040" s="22">
        <f t="shared" si="281"/>
        <v>0</v>
      </c>
      <c r="X3040" s="73"/>
      <c r="Y3040" s="72" t="s">
        <v>2930</v>
      </c>
      <c r="Z3040" s="72" t="s">
        <v>3268</v>
      </c>
      <c r="AA3040" s="143" t="s">
        <v>295</v>
      </c>
      <c r="AB3040" s="24" t="s">
        <v>294</v>
      </c>
    </row>
    <row r="3041" spans="6:28" s="71" customFormat="1" outlineLevel="4">
      <c r="F3041" s="17">
        <v>1451</v>
      </c>
      <c r="G3041" s="18" t="s">
        <v>2929</v>
      </c>
      <c r="H3041" s="72" t="s">
        <v>4735</v>
      </c>
      <c r="I3041" s="72"/>
      <c r="J3041" s="73" t="s">
        <v>1343</v>
      </c>
      <c r="K3041" s="18" t="s">
        <v>2909</v>
      </c>
      <c r="L3041" s="74">
        <v>34</v>
      </c>
      <c r="M3041" s="21">
        <v>0</v>
      </c>
      <c r="N3041" s="74">
        <f t="shared" si="276"/>
        <v>34</v>
      </c>
      <c r="O3041" s="145"/>
      <c r="P3041" s="22">
        <f t="shared" si="277"/>
        <v>0</v>
      </c>
      <c r="Q3041" s="75"/>
      <c r="R3041" s="76">
        <f t="shared" si="278"/>
        <v>0</v>
      </c>
      <c r="S3041" s="75"/>
      <c r="T3041" s="76">
        <f t="shared" si="279"/>
        <v>0</v>
      </c>
      <c r="U3041" s="22">
        <v>21</v>
      </c>
      <c r="V3041" s="22">
        <f t="shared" si="280"/>
        <v>0</v>
      </c>
      <c r="W3041" s="22">
        <f t="shared" si="281"/>
        <v>0</v>
      </c>
      <c r="X3041" s="73"/>
      <c r="Y3041" s="72" t="s">
        <v>2930</v>
      </c>
      <c r="Z3041" s="72" t="s">
        <v>3268</v>
      </c>
      <c r="AA3041" s="143" t="s">
        <v>295</v>
      </c>
      <c r="AB3041" s="24" t="s">
        <v>294</v>
      </c>
    </row>
    <row r="3042" spans="6:28" s="71" customFormat="1" outlineLevel="4">
      <c r="F3042" s="17">
        <v>1452</v>
      </c>
      <c r="G3042" s="18" t="s">
        <v>2929</v>
      </c>
      <c r="H3042" s="72" t="s">
        <v>4736</v>
      </c>
      <c r="I3042" s="72"/>
      <c r="J3042" s="73" t="s">
        <v>2398</v>
      </c>
      <c r="K3042" s="18" t="s">
        <v>2934</v>
      </c>
      <c r="L3042" s="74">
        <v>35</v>
      </c>
      <c r="M3042" s="21">
        <v>0</v>
      </c>
      <c r="N3042" s="74">
        <f t="shared" si="276"/>
        <v>35</v>
      </c>
      <c r="O3042" s="145"/>
      <c r="P3042" s="22">
        <f t="shared" si="277"/>
        <v>0</v>
      </c>
      <c r="Q3042" s="75"/>
      <c r="R3042" s="76">
        <f t="shared" si="278"/>
        <v>0</v>
      </c>
      <c r="S3042" s="75"/>
      <c r="T3042" s="76">
        <f t="shared" si="279"/>
        <v>0</v>
      </c>
      <c r="U3042" s="22">
        <v>21</v>
      </c>
      <c r="V3042" s="22">
        <f t="shared" si="280"/>
        <v>0</v>
      </c>
      <c r="W3042" s="22">
        <f t="shared" si="281"/>
        <v>0</v>
      </c>
      <c r="X3042" s="73"/>
      <c r="Y3042" s="72" t="s">
        <v>2930</v>
      </c>
      <c r="Z3042" s="72" t="s">
        <v>3268</v>
      </c>
      <c r="AA3042" s="143" t="s">
        <v>295</v>
      </c>
      <c r="AB3042" s="24" t="s">
        <v>294</v>
      </c>
    </row>
    <row r="3043" spans="6:28" s="71" customFormat="1" outlineLevel="4">
      <c r="F3043" s="17">
        <v>1453</v>
      </c>
      <c r="G3043" s="18" t="s">
        <v>2929</v>
      </c>
      <c r="H3043" s="72" t="s">
        <v>4737</v>
      </c>
      <c r="I3043" s="72"/>
      <c r="J3043" s="73" t="s">
        <v>1403</v>
      </c>
      <c r="K3043" s="18" t="s">
        <v>2934</v>
      </c>
      <c r="L3043" s="74">
        <v>20</v>
      </c>
      <c r="M3043" s="21">
        <v>0</v>
      </c>
      <c r="N3043" s="74">
        <f t="shared" si="276"/>
        <v>20</v>
      </c>
      <c r="O3043" s="145"/>
      <c r="P3043" s="22">
        <f t="shared" si="277"/>
        <v>0</v>
      </c>
      <c r="Q3043" s="75"/>
      <c r="R3043" s="76">
        <f t="shared" si="278"/>
        <v>0</v>
      </c>
      <c r="S3043" s="75"/>
      <c r="T3043" s="76">
        <f t="shared" si="279"/>
        <v>0</v>
      </c>
      <c r="U3043" s="22">
        <v>21</v>
      </c>
      <c r="V3043" s="22">
        <f t="shared" si="280"/>
        <v>0</v>
      </c>
      <c r="W3043" s="22">
        <f t="shared" si="281"/>
        <v>0</v>
      </c>
      <c r="X3043" s="73"/>
      <c r="Y3043" s="72" t="s">
        <v>2930</v>
      </c>
      <c r="Z3043" s="72" t="s">
        <v>3268</v>
      </c>
      <c r="AA3043" s="143" t="s">
        <v>295</v>
      </c>
      <c r="AB3043" s="24" t="s">
        <v>294</v>
      </c>
    </row>
    <row r="3044" spans="6:28" s="71" customFormat="1" outlineLevel="4">
      <c r="F3044" s="17">
        <v>1454</v>
      </c>
      <c r="G3044" s="18" t="s">
        <v>2929</v>
      </c>
      <c r="H3044" s="72" t="s">
        <v>4738</v>
      </c>
      <c r="I3044" s="72"/>
      <c r="J3044" s="73" t="s">
        <v>1340</v>
      </c>
      <c r="K3044" s="18" t="s">
        <v>2935</v>
      </c>
      <c r="L3044" s="74">
        <v>44</v>
      </c>
      <c r="M3044" s="21">
        <v>0</v>
      </c>
      <c r="N3044" s="74">
        <f t="shared" si="276"/>
        <v>44</v>
      </c>
      <c r="O3044" s="145"/>
      <c r="P3044" s="22">
        <f t="shared" si="277"/>
        <v>0</v>
      </c>
      <c r="Q3044" s="75"/>
      <c r="R3044" s="76">
        <f t="shared" si="278"/>
        <v>0</v>
      </c>
      <c r="S3044" s="75"/>
      <c r="T3044" s="76">
        <f t="shared" si="279"/>
        <v>0</v>
      </c>
      <c r="U3044" s="22">
        <v>21</v>
      </c>
      <c r="V3044" s="22">
        <f t="shared" si="280"/>
        <v>0</v>
      </c>
      <c r="W3044" s="22">
        <f t="shared" si="281"/>
        <v>0</v>
      </c>
      <c r="X3044" s="73"/>
      <c r="Y3044" s="72" t="s">
        <v>2930</v>
      </c>
      <c r="Z3044" s="72" t="s">
        <v>3268</v>
      </c>
      <c r="AA3044" s="143" t="s">
        <v>295</v>
      </c>
      <c r="AB3044" s="24" t="s">
        <v>294</v>
      </c>
    </row>
    <row r="3045" spans="6:28" s="71" customFormat="1" outlineLevel="4">
      <c r="F3045" s="17">
        <v>1455</v>
      </c>
      <c r="G3045" s="18" t="s">
        <v>2929</v>
      </c>
      <c r="H3045" s="72" t="s">
        <v>4739</v>
      </c>
      <c r="I3045" s="72"/>
      <c r="J3045" s="73" t="s">
        <v>886</v>
      </c>
      <c r="K3045" s="18" t="s">
        <v>2934</v>
      </c>
      <c r="L3045" s="74">
        <v>42</v>
      </c>
      <c r="M3045" s="21">
        <v>0</v>
      </c>
      <c r="N3045" s="74">
        <f t="shared" si="276"/>
        <v>42</v>
      </c>
      <c r="O3045" s="145"/>
      <c r="P3045" s="22">
        <f t="shared" si="277"/>
        <v>0</v>
      </c>
      <c r="Q3045" s="75"/>
      <c r="R3045" s="76">
        <f t="shared" si="278"/>
        <v>0</v>
      </c>
      <c r="S3045" s="75"/>
      <c r="T3045" s="76">
        <f t="shared" si="279"/>
        <v>0</v>
      </c>
      <c r="U3045" s="22">
        <v>21</v>
      </c>
      <c r="V3045" s="22">
        <f t="shared" si="280"/>
        <v>0</v>
      </c>
      <c r="W3045" s="22">
        <f t="shared" si="281"/>
        <v>0</v>
      </c>
      <c r="X3045" s="73"/>
      <c r="Y3045" s="72" t="s">
        <v>2930</v>
      </c>
      <c r="Z3045" s="72" t="s">
        <v>3268</v>
      </c>
      <c r="AA3045" s="143" t="s">
        <v>295</v>
      </c>
      <c r="AB3045" s="24" t="s">
        <v>294</v>
      </c>
    </row>
    <row r="3046" spans="6:28" s="71" customFormat="1" outlineLevel="4">
      <c r="F3046" s="17">
        <v>1456</v>
      </c>
      <c r="G3046" s="18" t="s">
        <v>2929</v>
      </c>
      <c r="H3046" s="72" t="s">
        <v>4740</v>
      </c>
      <c r="I3046" s="72"/>
      <c r="J3046" s="73" t="s">
        <v>2549</v>
      </c>
      <c r="K3046" s="18" t="s">
        <v>2935</v>
      </c>
      <c r="L3046" s="74">
        <v>44</v>
      </c>
      <c r="M3046" s="21">
        <v>0</v>
      </c>
      <c r="N3046" s="74">
        <f t="shared" si="276"/>
        <v>44</v>
      </c>
      <c r="O3046" s="145"/>
      <c r="P3046" s="22">
        <f t="shared" si="277"/>
        <v>0</v>
      </c>
      <c r="Q3046" s="75"/>
      <c r="R3046" s="76">
        <f t="shared" si="278"/>
        <v>0</v>
      </c>
      <c r="S3046" s="75"/>
      <c r="T3046" s="76">
        <f t="shared" si="279"/>
        <v>0</v>
      </c>
      <c r="U3046" s="22">
        <v>21</v>
      </c>
      <c r="V3046" s="22">
        <f t="shared" si="280"/>
        <v>0</v>
      </c>
      <c r="W3046" s="22">
        <f t="shared" si="281"/>
        <v>0</v>
      </c>
      <c r="X3046" s="73"/>
      <c r="Y3046" s="72" t="s">
        <v>2930</v>
      </c>
      <c r="Z3046" s="72" t="s">
        <v>3268</v>
      </c>
      <c r="AA3046" s="143" t="s">
        <v>295</v>
      </c>
      <c r="AB3046" s="24" t="s">
        <v>294</v>
      </c>
    </row>
    <row r="3047" spans="6:28" s="71" customFormat="1" outlineLevel="4">
      <c r="F3047" s="17">
        <v>1457</v>
      </c>
      <c r="G3047" s="18" t="s">
        <v>2929</v>
      </c>
      <c r="H3047" s="72" t="s">
        <v>4741</v>
      </c>
      <c r="I3047" s="72"/>
      <c r="J3047" s="73" t="s">
        <v>911</v>
      </c>
      <c r="K3047" s="18" t="s">
        <v>2910</v>
      </c>
      <c r="L3047" s="74">
        <v>1.05</v>
      </c>
      <c r="M3047" s="21">
        <v>0</v>
      </c>
      <c r="N3047" s="74">
        <f t="shared" si="276"/>
        <v>1.05</v>
      </c>
      <c r="O3047" s="145"/>
      <c r="P3047" s="22">
        <f t="shared" si="277"/>
        <v>0</v>
      </c>
      <c r="Q3047" s="75"/>
      <c r="R3047" s="76">
        <f t="shared" si="278"/>
        <v>0</v>
      </c>
      <c r="S3047" s="75"/>
      <c r="T3047" s="76">
        <f t="shared" si="279"/>
        <v>0</v>
      </c>
      <c r="U3047" s="22">
        <v>21</v>
      </c>
      <c r="V3047" s="22">
        <f t="shared" si="280"/>
        <v>0</v>
      </c>
      <c r="W3047" s="22">
        <f t="shared" si="281"/>
        <v>0</v>
      </c>
      <c r="X3047" s="73"/>
      <c r="Y3047" s="72" t="s">
        <v>2930</v>
      </c>
      <c r="Z3047" s="72" t="s">
        <v>3268</v>
      </c>
      <c r="AA3047" s="143" t="s">
        <v>295</v>
      </c>
      <c r="AB3047" s="24" t="s">
        <v>294</v>
      </c>
    </row>
    <row r="3048" spans="6:28" s="120" customFormat="1" ht="12.75" customHeight="1" outlineLevel="4">
      <c r="F3048" s="121"/>
      <c r="G3048" s="122"/>
      <c r="H3048" s="122"/>
      <c r="I3048" s="122"/>
      <c r="J3048" s="123"/>
      <c r="K3048" s="122"/>
      <c r="L3048" s="124"/>
      <c r="M3048" s="125"/>
      <c r="N3048" s="124"/>
      <c r="O3048" s="125"/>
      <c r="P3048" s="126"/>
      <c r="Q3048" s="127"/>
      <c r="R3048" s="125"/>
      <c r="S3048" s="125"/>
      <c r="T3048" s="125"/>
      <c r="U3048" s="128" t="s">
        <v>2908</v>
      </c>
      <c r="V3048" s="125"/>
      <c r="W3048" s="125"/>
      <c r="X3048" s="125"/>
      <c r="Y3048" s="122"/>
      <c r="Z3048" s="122"/>
      <c r="AB3048" s="24" t="s">
        <v>294</v>
      </c>
    </row>
    <row r="3049" spans="6:28" s="62" customFormat="1" ht="16.5" customHeight="1" outlineLevel="3">
      <c r="F3049" s="63"/>
      <c r="G3049" s="6"/>
      <c r="H3049" s="64"/>
      <c r="I3049" s="64"/>
      <c r="J3049" s="64" t="s">
        <v>1550</v>
      </c>
      <c r="K3049" s="6"/>
      <c r="L3049" s="65"/>
      <c r="M3049" s="66"/>
      <c r="N3049" s="65"/>
      <c r="O3049" s="66"/>
      <c r="P3049" s="67">
        <f>SUBTOTAL(9,P3050:P3058)</f>
        <v>0</v>
      </c>
      <c r="Q3049" s="68"/>
      <c r="R3049" s="69">
        <f>SUBTOTAL(9,R3050:R3058)</f>
        <v>0</v>
      </c>
      <c r="S3049" s="66"/>
      <c r="T3049" s="69">
        <f>SUBTOTAL(9,T3050:T3058)</f>
        <v>0</v>
      </c>
      <c r="U3049" s="118" t="s">
        <v>2908</v>
      </c>
      <c r="V3049" s="67">
        <f>SUBTOTAL(9,V3050:V3058)</f>
        <v>0</v>
      </c>
      <c r="W3049" s="67">
        <f>SUBTOTAL(9,W3050:W3058)</f>
        <v>0</v>
      </c>
      <c r="X3049" s="70"/>
      <c r="Y3049" s="26"/>
      <c r="Z3049" s="26"/>
      <c r="AB3049" s="24" t="s">
        <v>294</v>
      </c>
    </row>
    <row r="3050" spans="6:28" s="71" customFormat="1" outlineLevel="4">
      <c r="F3050" s="17">
        <v>1458</v>
      </c>
      <c r="G3050" s="18" t="s">
        <v>2929</v>
      </c>
      <c r="H3050" s="72" t="s">
        <v>4742</v>
      </c>
      <c r="I3050" s="72"/>
      <c r="J3050" s="73" t="s">
        <v>1387</v>
      </c>
      <c r="K3050" s="18" t="s">
        <v>2936</v>
      </c>
      <c r="L3050" s="74">
        <v>1.8</v>
      </c>
      <c r="M3050" s="21">
        <v>0</v>
      </c>
      <c r="N3050" s="74">
        <f t="shared" ref="N3050:N3057" si="282">L3050*(1+M3050/100)</f>
        <v>1.8</v>
      </c>
      <c r="O3050" s="145"/>
      <c r="P3050" s="22">
        <f t="shared" ref="P3050:P3057" si="283">N3050*O3050</f>
        <v>0</v>
      </c>
      <c r="Q3050" s="75"/>
      <c r="R3050" s="76">
        <f t="shared" ref="R3050:R3057" si="284">N3050*Q3050</f>
        <v>0</v>
      </c>
      <c r="S3050" s="75"/>
      <c r="T3050" s="76">
        <f t="shared" ref="T3050:T3057" si="285">N3050*S3050</f>
        <v>0</v>
      </c>
      <c r="U3050" s="22">
        <v>21</v>
      </c>
      <c r="V3050" s="22">
        <f t="shared" ref="V3050:V3057" si="286">P3050*(U3050/100)</f>
        <v>0</v>
      </c>
      <c r="W3050" s="22">
        <f t="shared" ref="W3050:W3057" si="287">P3050+V3050</f>
        <v>0</v>
      </c>
      <c r="X3050" s="73"/>
      <c r="Y3050" s="72" t="s">
        <v>2930</v>
      </c>
      <c r="Z3050" s="72" t="s">
        <v>3268</v>
      </c>
      <c r="AA3050" s="143" t="s">
        <v>295</v>
      </c>
      <c r="AB3050" s="24" t="s">
        <v>294</v>
      </c>
    </row>
    <row r="3051" spans="6:28" s="71" customFormat="1" outlineLevel="4">
      <c r="F3051" s="17">
        <v>1459</v>
      </c>
      <c r="G3051" s="18" t="s">
        <v>2929</v>
      </c>
      <c r="H3051" s="72" t="s">
        <v>4743</v>
      </c>
      <c r="I3051" s="72"/>
      <c r="J3051" s="73" t="s">
        <v>791</v>
      </c>
      <c r="K3051" s="18" t="s">
        <v>2934</v>
      </c>
      <c r="L3051" s="74">
        <v>2</v>
      </c>
      <c r="M3051" s="21">
        <v>0</v>
      </c>
      <c r="N3051" s="74">
        <f t="shared" si="282"/>
        <v>2</v>
      </c>
      <c r="O3051" s="145"/>
      <c r="P3051" s="22">
        <f t="shared" si="283"/>
        <v>0</v>
      </c>
      <c r="Q3051" s="75"/>
      <c r="R3051" s="76">
        <f t="shared" si="284"/>
        <v>0</v>
      </c>
      <c r="S3051" s="75"/>
      <c r="T3051" s="76">
        <f t="shared" si="285"/>
        <v>0</v>
      </c>
      <c r="U3051" s="22">
        <v>21</v>
      </c>
      <c r="V3051" s="22">
        <f t="shared" si="286"/>
        <v>0</v>
      </c>
      <c r="W3051" s="22">
        <f t="shared" si="287"/>
        <v>0</v>
      </c>
      <c r="X3051" s="73"/>
      <c r="Y3051" s="72" t="s">
        <v>2930</v>
      </c>
      <c r="Z3051" s="72" t="s">
        <v>3268</v>
      </c>
      <c r="AA3051" s="143" t="s">
        <v>295</v>
      </c>
      <c r="AB3051" s="24" t="s">
        <v>294</v>
      </c>
    </row>
    <row r="3052" spans="6:28" s="71" customFormat="1" outlineLevel="4">
      <c r="F3052" s="17">
        <v>1460</v>
      </c>
      <c r="G3052" s="18" t="s">
        <v>2929</v>
      </c>
      <c r="H3052" s="72" t="s">
        <v>4744</v>
      </c>
      <c r="I3052" s="72"/>
      <c r="J3052" s="73" t="s">
        <v>1316</v>
      </c>
      <c r="K3052" s="18" t="s">
        <v>2936</v>
      </c>
      <c r="L3052" s="74">
        <v>0.03</v>
      </c>
      <c r="M3052" s="21">
        <v>0</v>
      </c>
      <c r="N3052" s="74">
        <f t="shared" si="282"/>
        <v>0.03</v>
      </c>
      <c r="O3052" s="145"/>
      <c r="P3052" s="22">
        <f t="shared" si="283"/>
        <v>0</v>
      </c>
      <c r="Q3052" s="75"/>
      <c r="R3052" s="76">
        <f t="shared" si="284"/>
        <v>0</v>
      </c>
      <c r="S3052" s="75"/>
      <c r="T3052" s="76">
        <f t="shared" si="285"/>
        <v>0</v>
      </c>
      <c r="U3052" s="22">
        <v>21</v>
      </c>
      <c r="V3052" s="22">
        <f t="shared" si="286"/>
        <v>0</v>
      </c>
      <c r="W3052" s="22">
        <f t="shared" si="287"/>
        <v>0</v>
      </c>
      <c r="X3052" s="73"/>
      <c r="Y3052" s="72" t="s">
        <v>2930</v>
      </c>
      <c r="Z3052" s="72" t="s">
        <v>3268</v>
      </c>
      <c r="AA3052" s="143" t="s">
        <v>295</v>
      </c>
      <c r="AB3052" s="24" t="s">
        <v>294</v>
      </c>
    </row>
    <row r="3053" spans="6:28" s="71" customFormat="1" outlineLevel="4">
      <c r="F3053" s="17">
        <v>1461</v>
      </c>
      <c r="G3053" s="18" t="s">
        <v>2929</v>
      </c>
      <c r="H3053" s="72" t="s">
        <v>4745</v>
      </c>
      <c r="I3053" s="72"/>
      <c r="J3053" s="73" t="s">
        <v>1538</v>
      </c>
      <c r="K3053" s="18" t="s">
        <v>2909</v>
      </c>
      <c r="L3053" s="74">
        <v>14</v>
      </c>
      <c r="M3053" s="21">
        <v>0</v>
      </c>
      <c r="N3053" s="74">
        <f t="shared" si="282"/>
        <v>14</v>
      </c>
      <c r="O3053" s="145"/>
      <c r="P3053" s="22">
        <f t="shared" si="283"/>
        <v>0</v>
      </c>
      <c r="Q3053" s="75"/>
      <c r="R3053" s="76">
        <f t="shared" si="284"/>
        <v>0</v>
      </c>
      <c r="S3053" s="75"/>
      <c r="T3053" s="76">
        <f t="shared" si="285"/>
        <v>0</v>
      </c>
      <c r="U3053" s="22">
        <v>21</v>
      </c>
      <c r="V3053" s="22">
        <f t="shared" si="286"/>
        <v>0</v>
      </c>
      <c r="W3053" s="22">
        <f t="shared" si="287"/>
        <v>0</v>
      </c>
      <c r="X3053" s="73"/>
      <c r="Y3053" s="72" t="s">
        <v>2930</v>
      </c>
      <c r="Z3053" s="72" t="s">
        <v>3268</v>
      </c>
      <c r="AA3053" s="143" t="s">
        <v>295</v>
      </c>
      <c r="AB3053" s="24" t="s">
        <v>294</v>
      </c>
    </row>
    <row r="3054" spans="6:28" s="71" customFormat="1" outlineLevel="4">
      <c r="F3054" s="17">
        <v>1462</v>
      </c>
      <c r="G3054" s="18" t="s">
        <v>2929</v>
      </c>
      <c r="H3054" s="72" t="s">
        <v>4746</v>
      </c>
      <c r="I3054" s="72"/>
      <c r="J3054" s="73" t="s">
        <v>1522</v>
      </c>
      <c r="K3054" s="18" t="s">
        <v>2935</v>
      </c>
      <c r="L3054" s="74">
        <v>2.8</v>
      </c>
      <c r="M3054" s="21">
        <v>0</v>
      </c>
      <c r="N3054" s="74">
        <f t="shared" si="282"/>
        <v>2.8</v>
      </c>
      <c r="O3054" s="145"/>
      <c r="P3054" s="22">
        <f t="shared" si="283"/>
        <v>0</v>
      </c>
      <c r="Q3054" s="75"/>
      <c r="R3054" s="76">
        <f t="shared" si="284"/>
        <v>0</v>
      </c>
      <c r="S3054" s="75"/>
      <c r="T3054" s="76">
        <f t="shared" si="285"/>
        <v>0</v>
      </c>
      <c r="U3054" s="22">
        <v>21</v>
      </c>
      <c r="V3054" s="22">
        <f t="shared" si="286"/>
        <v>0</v>
      </c>
      <c r="W3054" s="22">
        <f t="shared" si="287"/>
        <v>0</v>
      </c>
      <c r="X3054" s="73"/>
      <c r="Y3054" s="72" t="s">
        <v>2930</v>
      </c>
      <c r="Z3054" s="72" t="s">
        <v>3268</v>
      </c>
      <c r="AA3054" s="143" t="s">
        <v>295</v>
      </c>
      <c r="AB3054" s="24" t="s">
        <v>294</v>
      </c>
    </row>
    <row r="3055" spans="6:28" s="71" customFormat="1" outlineLevel="4">
      <c r="F3055" s="17">
        <v>1463</v>
      </c>
      <c r="G3055" s="18" t="s">
        <v>2929</v>
      </c>
      <c r="H3055" s="72" t="s">
        <v>4747</v>
      </c>
      <c r="I3055" s="72"/>
      <c r="J3055" s="73" t="s">
        <v>1631</v>
      </c>
      <c r="K3055" s="18" t="s">
        <v>2935</v>
      </c>
      <c r="L3055" s="74">
        <v>2.8</v>
      </c>
      <c r="M3055" s="21">
        <v>0</v>
      </c>
      <c r="N3055" s="74">
        <f t="shared" si="282"/>
        <v>2.8</v>
      </c>
      <c r="O3055" s="145"/>
      <c r="P3055" s="22">
        <f t="shared" si="283"/>
        <v>0</v>
      </c>
      <c r="Q3055" s="75"/>
      <c r="R3055" s="76">
        <f t="shared" si="284"/>
        <v>0</v>
      </c>
      <c r="S3055" s="75"/>
      <c r="T3055" s="76">
        <f t="shared" si="285"/>
        <v>0</v>
      </c>
      <c r="U3055" s="22">
        <v>21</v>
      </c>
      <c r="V3055" s="22">
        <f t="shared" si="286"/>
        <v>0</v>
      </c>
      <c r="W3055" s="22">
        <f t="shared" si="287"/>
        <v>0</v>
      </c>
      <c r="X3055" s="73"/>
      <c r="Y3055" s="72" t="s">
        <v>2930</v>
      </c>
      <c r="Z3055" s="72" t="s">
        <v>3268</v>
      </c>
      <c r="AA3055" s="143" t="s">
        <v>295</v>
      </c>
      <c r="AB3055" s="24" t="s">
        <v>294</v>
      </c>
    </row>
    <row r="3056" spans="6:28" s="71" customFormat="1" outlineLevel="4">
      <c r="F3056" s="17">
        <v>1464</v>
      </c>
      <c r="G3056" s="18" t="s">
        <v>2929</v>
      </c>
      <c r="H3056" s="72" t="s">
        <v>4748</v>
      </c>
      <c r="I3056" s="72"/>
      <c r="J3056" s="73" t="s">
        <v>1420</v>
      </c>
      <c r="K3056" s="18" t="s">
        <v>2909</v>
      </c>
      <c r="L3056" s="74">
        <v>18</v>
      </c>
      <c r="M3056" s="21">
        <v>0</v>
      </c>
      <c r="N3056" s="74">
        <f t="shared" si="282"/>
        <v>18</v>
      </c>
      <c r="O3056" s="145"/>
      <c r="P3056" s="22">
        <f t="shared" si="283"/>
        <v>0</v>
      </c>
      <c r="Q3056" s="75"/>
      <c r="R3056" s="76">
        <f t="shared" si="284"/>
        <v>0</v>
      </c>
      <c r="S3056" s="75"/>
      <c r="T3056" s="76">
        <f t="shared" si="285"/>
        <v>0</v>
      </c>
      <c r="U3056" s="22">
        <v>21</v>
      </c>
      <c r="V3056" s="22">
        <f t="shared" si="286"/>
        <v>0</v>
      </c>
      <c r="W3056" s="22">
        <f t="shared" si="287"/>
        <v>0</v>
      </c>
      <c r="X3056" s="73"/>
      <c r="Y3056" s="72" t="s">
        <v>2930</v>
      </c>
      <c r="Z3056" s="72" t="s">
        <v>3268</v>
      </c>
      <c r="AA3056" s="143" t="s">
        <v>295</v>
      </c>
      <c r="AB3056" s="24" t="s">
        <v>294</v>
      </c>
    </row>
    <row r="3057" spans="6:28" s="71" customFormat="1" outlineLevel="4">
      <c r="F3057" s="17">
        <v>1465</v>
      </c>
      <c r="G3057" s="18" t="s">
        <v>2929</v>
      </c>
      <c r="H3057" s="72" t="s">
        <v>4749</v>
      </c>
      <c r="I3057" s="72"/>
      <c r="J3057" s="73" t="s">
        <v>925</v>
      </c>
      <c r="K3057" s="18" t="s">
        <v>2936</v>
      </c>
      <c r="L3057" s="74">
        <v>0.12</v>
      </c>
      <c r="M3057" s="21">
        <v>0</v>
      </c>
      <c r="N3057" s="74">
        <f t="shared" si="282"/>
        <v>0.12</v>
      </c>
      <c r="O3057" s="145"/>
      <c r="P3057" s="22">
        <f t="shared" si="283"/>
        <v>0</v>
      </c>
      <c r="Q3057" s="75"/>
      <c r="R3057" s="76">
        <f t="shared" si="284"/>
        <v>0</v>
      </c>
      <c r="S3057" s="75"/>
      <c r="T3057" s="76">
        <f t="shared" si="285"/>
        <v>0</v>
      </c>
      <c r="U3057" s="22">
        <v>21</v>
      </c>
      <c r="V3057" s="22">
        <f t="shared" si="286"/>
        <v>0</v>
      </c>
      <c r="W3057" s="22">
        <f t="shared" si="287"/>
        <v>0</v>
      </c>
      <c r="X3057" s="73"/>
      <c r="Y3057" s="72" t="s">
        <v>2930</v>
      </c>
      <c r="Z3057" s="72" t="s">
        <v>3268</v>
      </c>
      <c r="AA3057" s="143" t="s">
        <v>295</v>
      </c>
      <c r="AB3057" s="24" t="s">
        <v>294</v>
      </c>
    </row>
    <row r="3058" spans="6:28" s="120" customFormat="1" ht="12.75" customHeight="1" outlineLevel="4">
      <c r="F3058" s="121"/>
      <c r="G3058" s="122"/>
      <c r="H3058" s="122"/>
      <c r="I3058" s="122"/>
      <c r="J3058" s="123"/>
      <c r="K3058" s="122"/>
      <c r="L3058" s="124"/>
      <c r="M3058" s="125"/>
      <c r="N3058" s="124"/>
      <c r="O3058" s="125"/>
      <c r="P3058" s="126"/>
      <c r="Q3058" s="127"/>
      <c r="R3058" s="125"/>
      <c r="S3058" s="125"/>
      <c r="T3058" s="125"/>
      <c r="U3058" s="128" t="s">
        <v>2908</v>
      </c>
      <c r="V3058" s="125"/>
      <c r="W3058" s="125"/>
      <c r="X3058" s="125"/>
      <c r="Y3058" s="122"/>
      <c r="Z3058" s="122"/>
      <c r="AB3058" s="24" t="s">
        <v>294</v>
      </c>
    </row>
    <row r="3059" spans="6:28" s="62" customFormat="1" ht="16.5" customHeight="1" outlineLevel="3">
      <c r="F3059" s="63"/>
      <c r="G3059" s="6"/>
      <c r="H3059" s="64"/>
      <c r="I3059" s="64"/>
      <c r="J3059" s="64" t="s">
        <v>1804</v>
      </c>
      <c r="K3059" s="6"/>
      <c r="L3059" s="65"/>
      <c r="M3059" s="66"/>
      <c r="N3059" s="65"/>
      <c r="O3059" s="66"/>
      <c r="P3059" s="67">
        <f>SUBTOTAL(9,P3060:P3062)</f>
        <v>0</v>
      </c>
      <c r="Q3059" s="68"/>
      <c r="R3059" s="69">
        <f>SUBTOTAL(9,R3060:R3062)</f>
        <v>0</v>
      </c>
      <c r="S3059" s="66"/>
      <c r="T3059" s="69">
        <f>SUBTOTAL(9,T3060:T3062)</f>
        <v>0</v>
      </c>
      <c r="U3059" s="118" t="s">
        <v>2908</v>
      </c>
      <c r="V3059" s="67">
        <f>SUBTOTAL(9,V3060:V3062)</f>
        <v>0</v>
      </c>
      <c r="W3059" s="67">
        <f>SUBTOTAL(9,W3060:W3062)</f>
        <v>0</v>
      </c>
      <c r="X3059" s="70"/>
      <c r="Y3059" s="26"/>
      <c r="Z3059" s="26"/>
      <c r="AB3059" s="24" t="s">
        <v>294</v>
      </c>
    </row>
    <row r="3060" spans="6:28" s="71" customFormat="1" outlineLevel="4">
      <c r="F3060" s="17">
        <v>1466</v>
      </c>
      <c r="G3060" s="18" t="s">
        <v>2929</v>
      </c>
      <c r="H3060" s="72" t="s">
        <v>4750</v>
      </c>
      <c r="I3060" s="72"/>
      <c r="J3060" s="73" t="s">
        <v>1774</v>
      </c>
      <c r="K3060" s="18" t="s">
        <v>2934</v>
      </c>
      <c r="L3060" s="74">
        <v>1</v>
      </c>
      <c r="M3060" s="21">
        <v>0</v>
      </c>
      <c r="N3060" s="74">
        <f>L3060*(1+M3060/100)</f>
        <v>1</v>
      </c>
      <c r="O3060" s="145"/>
      <c r="P3060" s="22">
        <f>N3060*O3060</f>
        <v>0</v>
      </c>
      <c r="Q3060" s="75"/>
      <c r="R3060" s="76">
        <f>N3060*Q3060</f>
        <v>0</v>
      </c>
      <c r="S3060" s="75"/>
      <c r="T3060" s="76">
        <f>N3060*S3060</f>
        <v>0</v>
      </c>
      <c r="U3060" s="22">
        <v>21</v>
      </c>
      <c r="V3060" s="22">
        <f>P3060*(U3060/100)</f>
        <v>0</v>
      </c>
      <c r="W3060" s="22">
        <f>P3060+V3060</f>
        <v>0</v>
      </c>
      <c r="X3060" s="73"/>
      <c r="Y3060" s="72" t="s">
        <v>2930</v>
      </c>
      <c r="Z3060" s="72" t="s">
        <v>3268</v>
      </c>
      <c r="AA3060" s="143" t="s">
        <v>295</v>
      </c>
      <c r="AB3060" s="24" t="s">
        <v>294</v>
      </c>
    </row>
    <row r="3061" spans="6:28" s="71" customFormat="1" outlineLevel="4">
      <c r="F3061" s="17">
        <v>1467</v>
      </c>
      <c r="G3061" s="18" t="s">
        <v>2929</v>
      </c>
      <c r="H3061" s="72" t="s">
        <v>4751</v>
      </c>
      <c r="I3061" s="72"/>
      <c r="J3061" s="73" t="s">
        <v>2152</v>
      </c>
      <c r="K3061" s="18" t="s">
        <v>2934</v>
      </c>
      <c r="L3061" s="74">
        <v>1</v>
      </c>
      <c r="M3061" s="21">
        <v>0</v>
      </c>
      <c r="N3061" s="74">
        <f>L3061*(1+M3061/100)</f>
        <v>1</v>
      </c>
      <c r="O3061" s="145"/>
      <c r="P3061" s="22">
        <f>N3061*O3061</f>
        <v>0</v>
      </c>
      <c r="Q3061" s="75"/>
      <c r="R3061" s="76">
        <f>N3061*Q3061</f>
        <v>0</v>
      </c>
      <c r="S3061" s="75"/>
      <c r="T3061" s="76">
        <f>N3061*S3061</f>
        <v>0</v>
      </c>
      <c r="U3061" s="22">
        <v>21</v>
      </c>
      <c r="V3061" s="22">
        <f>P3061*(U3061/100)</f>
        <v>0</v>
      </c>
      <c r="W3061" s="22">
        <f>P3061+V3061</f>
        <v>0</v>
      </c>
      <c r="X3061" s="73"/>
      <c r="Y3061" s="72" t="s">
        <v>2930</v>
      </c>
      <c r="Z3061" s="72" t="s">
        <v>3268</v>
      </c>
      <c r="AA3061" s="143" t="s">
        <v>295</v>
      </c>
      <c r="AB3061" s="24" t="s">
        <v>294</v>
      </c>
    </row>
    <row r="3062" spans="6:28" s="120" customFormat="1" ht="12.75" customHeight="1" outlineLevel="4">
      <c r="F3062" s="121"/>
      <c r="G3062" s="122"/>
      <c r="H3062" s="122"/>
      <c r="I3062" s="122"/>
      <c r="J3062" s="123"/>
      <c r="K3062" s="122"/>
      <c r="L3062" s="124"/>
      <c r="M3062" s="125"/>
      <c r="N3062" s="124"/>
      <c r="O3062" s="125"/>
      <c r="P3062" s="126"/>
      <c r="Q3062" s="127"/>
      <c r="R3062" s="125"/>
      <c r="S3062" s="125"/>
      <c r="T3062" s="125"/>
      <c r="U3062" s="128" t="s">
        <v>2908</v>
      </c>
      <c r="V3062" s="125"/>
      <c r="W3062" s="125"/>
      <c r="X3062" s="125"/>
      <c r="Y3062" s="122"/>
      <c r="Z3062" s="122"/>
      <c r="AB3062" s="24" t="s">
        <v>294</v>
      </c>
    </row>
    <row r="3063" spans="6:28" s="120" customFormat="1" ht="12.75" customHeight="1" outlineLevel="3">
      <c r="F3063" s="121"/>
      <c r="G3063" s="122"/>
      <c r="H3063" s="122"/>
      <c r="I3063" s="122"/>
      <c r="J3063" s="123"/>
      <c r="K3063" s="122"/>
      <c r="L3063" s="124"/>
      <c r="M3063" s="125"/>
      <c r="N3063" s="124"/>
      <c r="O3063" s="125"/>
      <c r="P3063" s="126"/>
      <c r="Q3063" s="127"/>
      <c r="R3063" s="125"/>
      <c r="S3063" s="125"/>
      <c r="T3063" s="125"/>
      <c r="U3063" s="128" t="s">
        <v>2908</v>
      </c>
      <c r="V3063" s="125"/>
      <c r="W3063" s="125"/>
      <c r="X3063" s="125"/>
      <c r="Y3063" s="122"/>
      <c r="Z3063" s="122"/>
      <c r="AB3063" s="24" t="s">
        <v>294</v>
      </c>
    </row>
    <row r="3064" spans="6:28" s="120" customFormat="1" ht="12.75" customHeight="1" outlineLevel="2">
      <c r="F3064" s="121"/>
      <c r="G3064" s="122"/>
      <c r="H3064" s="122"/>
      <c r="I3064" s="122"/>
      <c r="J3064" s="123"/>
      <c r="K3064" s="122"/>
      <c r="L3064" s="124"/>
      <c r="M3064" s="125"/>
      <c r="N3064" s="124"/>
      <c r="O3064" s="125"/>
      <c r="P3064" s="126"/>
      <c r="Q3064" s="127"/>
      <c r="R3064" s="125"/>
      <c r="S3064" s="125"/>
      <c r="T3064" s="125"/>
      <c r="U3064" s="128" t="s">
        <v>2908</v>
      </c>
      <c r="V3064" s="125"/>
      <c r="W3064" s="125"/>
      <c r="X3064" s="125"/>
      <c r="Y3064" s="122"/>
      <c r="Z3064" s="122"/>
      <c r="AB3064" s="24" t="s">
        <v>294</v>
      </c>
    </row>
    <row r="3065" spans="6:28" s="40" customFormat="1" ht="19.5" customHeight="1" outlineLevel="1">
      <c r="F3065" s="41"/>
      <c r="G3065" s="42"/>
      <c r="H3065" s="43"/>
      <c r="I3065" s="43"/>
      <c r="J3065" s="43" t="s">
        <v>1931</v>
      </c>
      <c r="K3065" s="42"/>
      <c r="L3065" s="44"/>
      <c r="M3065" s="45"/>
      <c r="N3065" s="44"/>
      <c r="O3065" s="45"/>
      <c r="P3065" s="46">
        <f>SUBTOTAL(9,P3066:P4501)</f>
        <v>0</v>
      </c>
      <c r="Q3065" s="47"/>
      <c r="R3065" s="48">
        <f>SUBTOTAL(9,R3066:R4501)</f>
        <v>1.7169999999999999</v>
      </c>
      <c r="S3065" s="45"/>
      <c r="T3065" s="48">
        <f>SUBTOTAL(9,T3066:T4501)</f>
        <v>0</v>
      </c>
      <c r="U3065" s="116" t="s">
        <v>2908</v>
      </c>
      <c r="V3065" s="46">
        <f>SUBTOTAL(9,V3066:V4501)</f>
        <v>0</v>
      </c>
      <c r="W3065" s="46">
        <f>SUBTOTAL(9,W3066:W4501)</f>
        <v>0</v>
      </c>
      <c r="X3065" s="49"/>
      <c r="Y3065" s="50"/>
      <c r="Z3065" s="50"/>
      <c r="AB3065" s="24" t="s">
        <v>294</v>
      </c>
    </row>
    <row r="3066" spans="6:28" s="51" customFormat="1" ht="18.75" customHeight="1" outlineLevel="2">
      <c r="F3066" s="52"/>
      <c r="G3066" s="53"/>
      <c r="H3066" s="54"/>
      <c r="I3066" s="54"/>
      <c r="J3066" s="54" t="s">
        <v>4487</v>
      </c>
      <c r="K3066" s="53"/>
      <c r="L3066" s="55"/>
      <c r="M3066" s="56"/>
      <c r="N3066" s="55"/>
      <c r="O3066" s="56"/>
      <c r="P3066" s="57">
        <f>SUBTOTAL(9,P3067:P3330)</f>
        <v>0</v>
      </c>
      <c r="Q3066" s="58"/>
      <c r="R3066" s="59">
        <f>SUBTOTAL(9,R3067:R3330)</f>
        <v>0</v>
      </c>
      <c r="S3066" s="56"/>
      <c r="T3066" s="59">
        <f>SUBTOTAL(9,T3067:T3330)</f>
        <v>0</v>
      </c>
      <c r="U3066" s="117" t="s">
        <v>2908</v>
      </c>
      <c r="V3066" s="57">
        <f>SUBTOTAL(9,V3067:V3330)</f>
        <v>0</v>
      </c>
      <c r="W3066" s="57">
        <f>SUBTOTAL(9,W3067:W3330)</f>
        <v>0</v>
      </c>
      <c r="X3066" s="60"/>
      <c r="Y3066" s="61"/>
      <c r="Z3066" s="61"/>
      <c r="AB3066" s="24" t="s">
        <v>294</v>
      </c>
    </row>
    <row r="3067" spans="6:28" s="62" customFormat="1" ht="16.5" customHeight="1" outlineLevel="3">
      <c r="F3067" s="63"/>
      <c r="G3067" s="6"/>
      <c r="H3067" s="64"/>
      <c r="I3067" s="64"/>
      <c r="J3067" s="64" t="s">
        <v>4809</v>
      </c>
      <c r="K3067" s="6"/>
      <c r="L3067" s="65"/>
      <c r="M3067" s="66"/>
      <c r="N3067" s="65"/>
      <c r="O3067" s="66"/>
      <c r="P3067" s="67">
        <f>SUBTOTAL(9,P3068:P3090)</f>
        <v>0</v>
      </c>
      <c r="Q3067" s="68"/>
      <c r="R3067" s="69">
        <f>SUBTOTAL(9,R3068:R3090)</f>
        <v>0</v>
      </c>
      <c r="S3067" s="66"/>
      <c r="T3067" s="69">
        <f>SUBTOTAL(9,T3068:T3090)</f>
        <v>0</v>
      </c>
      <c r="U3067" s="118" t="s">
        <v>2908</v>
      </c>
      <c r="V3067" s="67">
        <f>SUBTOTAL(9,V3068:V3090)</f>
        <v>0</v>
      </c>
      <c r="W3067" s="67">
        <f>SUBTOTAL(9,W3068:W3090)</f>
        <v>0</v>
      </c>
      <c r="X3067" s="70"/>
      <c r="Y3067" s="26"/>
      <c r="Z3067" s="26"/>
      <c r="AB3067" s="24" t="s">
        <v>294</v>
      </c>
    </row>
    <row r="3068" spans="6:28" s="71" customFormat="1" ht="24" outlineLevel="4">
      <c r="F3068" s="17">
        <v>1468</v>
      </c>
      <c r="G3068" s="18" t="s">
        <v>2929</v>
      </c>
      <c r="H3068" s="72" t="s">
        <v>4115</v>
      </c>
      <c r="I3068" s="72"/>
      <c r="J3068" s="73" t="s">
        <v>760</v>
      </c>
      <c r="K3068" s="18" t="s">
        <v>2936</v>
      </c>
      <c r="L3068" s="74">
        <v>6.9450000000000003</v>
      </c>
      <c r="M3068" s="21">
        <v>0</v>
      </c>
      <c r="N3068" s="74">
        <f>L3068*(1+M3068/100)</f>
        <v>6.9450000000000003</v>
      </c>
      <c r="O3068" s="145"/>
      <c r="P3068" s="22">
        <f>N3068*O3068</f>
        <v>0</v>
      </c>
      <c r="Q3068" s="75"/>
      <c r="R3068" s="76">
        <f>N3068*Q3068</f>
        <v>0</v>
      </c>
      <c r="S3068" s="75"/>
      <c r="T3068" s="76">
        <f>N3068*S3068</f>
        <v>0</v>
      </c>
      <c r="U3068" s="22">
        <v>21</v>
      </c>
      <c r="V3068" s="22">
        <f>P3068*(U3068/100)</f>
        <v>0</v>
      </c>
      <c r="W3068" s="22">
        <f>P3068+V3068</f>
        <v>0</v>
      </c>
      <c r="X3068" s="73"/>
      <c r="Y3068" s="72" t="s">
        <v>2930</v>
      </c>
      <c r="Z3068" s="72" t="s">
        <v>2911</v>
      </c>
      <c r="AA3068" s="143" t="s">
        <v>296</v>
      </c>
      <c r="AB3068" s="24" t="s">
        <v>294</v>
      </c>
    </row>
    <row r="3069" spans="6:28" s="77" customFormat="1" outlineLevel="5">
      <c r="F3069" s="78"/>
      <c r="G3069" s="79"/>
      <c r="H3069" s="79"/>
      <c r="I3069" s="79"/>
      <c r="J3069" s="80" t="s">
        <v>1889</v>
      </c>
      <c r="K3069" s="79"/>
      <c r="L3069" s="81"/>
      <c r="M3069" s="82"/>
      <c r="N3069" s="83"/>
      <c r="O3069" s="82"/>
      <c r="P3069" s="84"/>
      <c r="Q3069" s="85"/>
      <c r="R3069" s="82"/>
      <c r="S3069" s="82"/>
      <c r="T3069" s="82"/>
      <c r="U3069" s="119" t="s">
        <v>2908</v>
      </c>
      <c r="V3069" s="82"/>
      <c r="W3069" s="82"/>
      <c r="X3069" s="80"/>
      <c r="Y3069" s="79"/>
      <c r="Z3069" s="79"/>
      <c r="AB3069" s="24" t="s">
        <v>294</v>
      </c>
    </row>
    <row r="3070" spans="6:28" s="77" customFormat="1" outlineLevel="5">
      <c r="F3070" s="78"/>
      <c r="G3070" s="79"/>
      <c r="H3070" s="79"/>
      <c r="I3070" s="79"/>
      <c r="J3070" s="80" t="s">
        <v>2247</v>
      </c>
      <c r="K3070" s="79"/>
      <c r="L3070" s="81">
        <v>6.9450000000000003</v>
      </c>
      <c r="M3070" s="82"/>
      <c r="N3070" s="83"/>
      <c r="O3070" s="82"/>
      <c r="P3070" s="84"/>
      <c r="Q3070" s="85"/>
      <c r="R3070" s="82"/>
      <c r="S3070" s="82"/>
      <c r="T3070" s="82"/>
      <c r="U3070" s="119" t="s">
        <v>2908</v>
      </c>
      <c r="V3070" s="82"/>
      <c r="W3070" s="82"/>
      <c r="X3070" s="80"/>
      <c r="Y3070" s="79"/>
      <c r="Z3070" s="79"/>
      <c r="AB3070" s="24" t="s">
        <v>294</v>
      </c>
    </row>
    <row r="3071" spans="6:28" s="71" customFormat="1" outlineLevel="4">
      <c r="F3071" s="17">
        <v>1469</v>
      </c>
      <c r="G3071" s="18" t="s">
        <v>2929</v>
      </c>
      <c r="H3071" s="72" t="s">
        <v>4117</v>
      </c>
      <c r="I3071" s="72"/>
      <c r="J3071" s="73" t="s">
        <v>894</v>
      </c>
      <c r="K3071" s="18" t="s">
        <v>2935</v>
      </c>
      <c r="L3071" s="74">
        <v>23.151</v>
      </c>
      <c r="M3071" s="21">
        <v>0</v>
      </c>
      <c r="N3071" s="74">
        <f>L3071*(1+M3071/100)</f>
        <v>23.151</v>
      </c>
      <c r="O3071" s="145"/>
      <c r="P3071" s="22">
        <f>N3071*O3071</f>
        <v>0</v>
      </c>
      <c r="Q3071" s="75"/>
      <c r="R3071" s="76">
        <f>N3071*Q3071</f>
        <v>0</v>
      </c>
      <c r="S3071" s="75"/>
      <c r="T3071" s="76">
        <f>N3071*S3071</f>
        <v>0</v>
      </c>
      <c r="U3071" s="22">
        <v>21</v>
      </c>
      <c r="V3071" s="22">
        <f>P3071*(U3071/100)</f>
        <v>0</v>
      </c>
      <c r="W3071" s="22">
        <f>P3071+V3071</f>
        <v>0</v>
      </c>
      <c r="X3071" s="73"/>
      <c r="Y3071" s="72" t="s">
        <v>2930</v>
      </c>
      <c r="Z3071" s="72" t="s">
        <v>2911</v>
      </c>
      <c r="AA3071" s="143" t="s">
        <v>296</v>
      </c>
      <c r="AB3071" s="24" t="s">
        <v>294</v>
      </c>
    </row>
    <row r="3072" spans="6:28" s="77" customFormat="1" outlineLevel="5">
      <c r="F3072" s="78"/>
      <c r="G3072" s="79"/>
      <c r="H3072" s="79"/>
      <c r="I3072" s="79"/>
      <c r="J3072" s="80" t="s">
        <v>2726</v>
      </c>
      <c r="K3072" s="79"/>
      <c r="L3072" s="81"/>
      <c r="M3072" s="82"/>
      <c r="N3072" s="83"/>
      <c r="O3072" s="82"/>
      <c r="P3072" s="84"/>
      <c r="Q3072" s="85"/>
      <c r="R3072" s="82"/>
      <c r="S3072" s="82"/>
      <c r="T3072" s="82"/>
      <c r="U3072" s="119" t="s">
        <v>2908</v>
      </c>
      <c r="V3072" s="82"/>
      <c r="W3072" s="82"/>
      <c r="X3072" s="80"/>
      <c r="Y3072" s="79"/>
      <c r="Z3072" s="79"/>
      <c r="AB3072" s="24" t="s">
        <v>294</v>
      </c>
    </row>
    <row r="3073" spans="6:28" s="77" customFormat="1" outlineLevel="5">
      <c r="F3073" s="78"/>
      <c r="G3073" s="79"/>
      <c r="H3073" s="79"/>
      <c r="I3073" s="79"/>
      <c r="J3073" s="80" t="s">
        <v>2283</v>
      </c>
      <c r="K3073" s="79"/>
      <c r="L3073" s="81">
        <v>23.151</v>
      </c>
      <c r="M3073" s="82"/>
      <c r="N3073" s="83"/>
      <c r="O3073" s="82"/>
      <c r="P3073" s="84"/>
      <c r="Q3073" s="85"/>
      <c r="R3073" s="82"/>
      <c r="S3073" s="82"/>
      <c r="T3073" s="82"/>
      <c r="U3073" s="119" t="s">
        <v>2908</v>
      </c>
      <c r="V3073" s="82"/>
      <c r="W3073" s="82"/>
      <c r="X3073" s="80"/>
      <c r="Y3073" s="79"/>
      <c r="Z3073" s="79"/>
      <c r="AB3073" s="24" t="s">
        <v>294</v>
      </c>
    </row>
    <row r="3074" spans="6:28" s="71" customFormat="1" ht="24" outlineLevel="4">
      <c r="F3074" s="17">
        <v>1470</v>
      </c>
      <c r="G3074" s="18" t="s">
        <v>2929</v>
      </c>
      <c r="H3074" s="72" t="s">
        <v>4118</v>
      </c>
      <c r="I3074" s="72"/>
      <c r="J3074" s="73" t="s">
        <v>687</v>
      </c>
      <c r="K3074" s="18" t="s">
        <v>2935</v>
      </c>
      <c r="L3074" s="74">
        <v>23.151</v>
      </c>
      <c r="M3074" s="21">
        <v>0</v>
      </c>
      <c r="N3074" s="74">
        <f>L3074*(1+M3074/100)</f>
        <v>23.151</v>
      </c>
      <c r="O3074" s="145"/>
      <c r="P3074" s="22">
        <f>N3074*O3074</f>
        <v>0</v>
      </c>
      <c r="Q3074" s="75"/>
      <c r="R3074" s="76">
        <f>N3074*Q3074</f>
        <v>0</v>
      </c>
      <c r="S3074" s="75"/>
      <c r="T3074" s="76">
        <f>N3074*S3074</f>
        <v>0</v>
      </c>
      <c r="U3074" s="22">
        <v>21</v>
      </c>
      <c r="V3074" s="22">
        <f>P3074*(U3074/100)</f>
        <v>0</v>
      </c>
      <c r="W3074" s="22">
        <f>P3074+V3074</f>
        <v>0</v>
      </c>
      <c r="X3074" s="73"/>
      <c r="Y3074" s="72" t="s">
        <v>2930</v>
      </c>
      <c r="Z3074" s="72" t="s">
        <v>2911</v>
      </c>
      <c r="AA3074" s="143" t="s">
        <v>296</v>
      </c>
      <c r="AB3074" s="24" t="s">
        <v>294</v>
      </c>
    </row>
    <row r="3075" spans="6:28" s="71" customFormat="1" ht="36" outlineLevel="4">
      <c r="F3075" s="17">
        <v>1471</v>
      </c>
      <c r="G3075" s="18" t="s">
        <v>2929</v>
      </c>
      <c r="H3075" s="72" t="s">
        <v>4120</v>
      </c>
      <c r="I3075" s="72"/>
      <c r="J3075" s="73" t="s">
        <v>512</v>
      </c>
      <c r="K3075" s="18" t="s">
        <v>2936</v>
      </c>
      <c r="L3075" s="74">
        <v>1.5780000000000001</v>
      </c>
      <c r="M3075" s="21">
        <v>0</v>
      </c>
      <c r="N3075" s="74">
        <f>L3075*(1+M3075/100)</f>
        <v>1.5780000000000001</v>
      </c>
      <c r="O3075" s="145"/>
      <c r="P3075" s="22">
        <f>N3075*O3075</f>
        <v>0</v>
      </c>
      <c r="Q3075" s="75"/>
      <c r="R3075" s="76">
        <f>N3075*Q3075</f>
        <v>0</v>
      </c>
      <c r="S3075" s="75"/>
      <c r="T3075" s="76">
        <f>N3075*S3075</f>
        <v>0</v>
      </c>
      <c r="U3075" s="22">
        <v>21</v>
      </c>
      <c r="V3075" s="22">
        <f>P3075*(U3075/100)</f>
        <v>0</v>
      </c>
      <c r="W3075" s="22">
        <f>P3075+V3075</f>
        <v>0</v>
      </c>
      <c r="X3075" s="73"/>
      <c r="Y3075" s="72" t="s">
        <v>2930</v>
      </c>
      <c r="Z3075" s="72" t="s">
        <v>2911</v>
      </c>
      <c r="AA3075" s="143" t="s">
        <v>296</v>
      </c>
      <c r="AB3075" s="24" t="s">
        <v>294</v>
      </c>
    </row>
    <row r="3076" spans="6:28" s="77" customFormat="1" outlineLevel="5">
      <c r="F3076" s="78"/>
      <c r="G3076" s="79"/>
      <c r="H3076" s="79"/>
      <c r="I3076" s="79"/>
      <c r="J3076" s="80" t="s">
        <v>4757</v>
      </c>
      <c r="K3076" s="79"/>
      <c r="L3076" s="81"/>
      <c r="M3076" s="82"/>
      <c r="N3076" s="83"/>
      <c r="O3076" s="82"/>
      <c r="P3076" s="84"/>
      <c r="Q3076" s="85"/>
      <c r="R3076" s="82"/>
      <c r="S3076" s="82"/>
      <c r="T3076" s="82"/>
      <c r="U3076" s="119" t="s">
        <v>2908</v>
      </c>
      <c r="V3076" s="82"/>
      <c r="W3076" s="82"/>
      <c r="X3076" s="80"/>
      <c r="Y3076" s="79"/>
      <c r="Z3076" s="79"/>
      <c r="AB3076" s="24" t="s">
        <v>294</v>
      </c>
    </row>
    <row r="3077" spans="6:28" s="77" customFormat="1" outlineLevel="5">
      <c r="F3077" s="78"/>
      <c r="G3077" s="79"/>
      <c r="H3077" s="79"/>
      <c r="I3077" s="79"/>
      <c r="J3077" s="80" t="s">
        <v>2237</v>
      </c>
      <c r="K3077" s="79"/>
      <c r="L3077" s="81">
        <v>1.5780000000000001</v>
      </c>
      <c r="M3077" s="82"/>
      <c r="N3077" s="83"/>
      <c r="O3077" s="82"/>
      <c r="P3077" s="84"/>
      <c r="Q3077" s="85"/>
      <c r="R3077" s="82"/>
      <c r="S3077" s="82"/>
      <c r="T3077" s="82"/>
      <c r="U3077" s="119" t="s">
        <v>2908</v>
      </c>
      <c r="V3077" s="82"/>
      <c r="W3077" s="82"/>
      <c r="X3077" s="80"/>
      <c r="Y3077" s="79"/>
      <c r="Z3077" s="79"/>
      <c r="AB3077" s="24" t="s">
        <v>294</v>
      </c>
    </row>
    <row r="3078" spans="6:28" s="71" customFormat="1" ht="24" outlineLevel="4">
      <c r="F3078" s="17">
        <v>1472</v>
      </c>
      <c r="G3078" s="18" t="s">
        <v>2929</v>
      </c>
      <c r="H3078" s="72" t="s">
        <v>4123</v>
      </c>
      <c r="I3078" s="72"/>
      <c r="J3078" s="73" t="s">
        <v>721</v>
      </c>
      <c r="K3078" s="18" t="s">
        <v>2936</v>
      </c>
      <c r="L3078" s="74">
        <v>1.5780000000000001</v>
      </c>
      <c r="M3078" s="21">
        <v>0</v>
      </c>
      <c r="N3078" s="74">
        <f>L3078*(1+M3078/100)</f>
        <v>1.5780000000000001</v>
      </c>
      <c r="O3078" s="145"/>
      <c r="P3078" s="22">
        <f>N3078*O3078</f>
        <v>0</v>
      </c>
      <c r="Q3078" s="75"/>
      <c r="R3078" s="76">
        <f>N3078*Q3078</f>
        <v>0</v>
      </c>
      <c r="S3078" s="75"/>
      <c r="T3078" s="76">
        <f>N3078*S3078</f>
        <v>0</v>
      </c>
      <c r="U3078" s="22">
        <v>21</v>
      </c>
      <c r="V3078" s="22">
        <f>P3078*(U3078/100)</f>
        <v>0</v>
      </c>
      <c r="W3078" s="22">
        <f>P3078+V3078</f>
        <v>0</v>
      </c>
      <c r="X3078" s="73"/>
      <c r="Y3078" s="72" t="s">
        <v>2930</v>
      </c>
      <c r="Z3078" s="72" t="s">
        <v>2911</v>
      </c>
      <c r="AA3078" s="143" t="s">
        <v>296</v>
      </c>
      <c r="AB3078" s="24" t="s">
        <v>294</v>
      </c>
    </row>
    <row r="3079" spans="6:28" s="71" customFormat="1" ht="24" outlineLevel="4">
      <c r="F3079" s="17">
        <v>1473</v>
      </c>
      <c r="G3079" s="18" t="s">
        <v>2929</v>
      </c>
      <c r="H3079" s="72" t="s">
        <v>4124</v>
      </c>
      <c r="I3079" s="72"/>
      <c r="J3079" s="73" t="s">
        <v>673</v>
      </c>
      <c r="K3079" s="18" t="s">
        <v>2910</v>
      </c>
      <c r="L3079" s="74">
        <v>2.84</v>
      </c>
      <c r="M3079" s="21">
        <v>0</v>
      </c>
      <c r="N3079" s="74">
        <f>L3079*(1+M3079/100)</f>
        <v>2.84</v>
      </c>
      <c r="O3079" s="145"/>
      <c r="P3079" s="22">
        <f>N3079*O3079</f>
        <v>0</v>
      </c>
      <c r="Q3079" s="75"/>
      <c r="R3079" s="76">
        <f>N3079*Q3079</f>
        <v>0</v>
      </c>
      <c r="S3079" s="75"/>
      <c r="T3079" s="76">
        <f>N3079*S3079</f>
        <v>0</v>
      </c>
      <c r="U3079" s="22">
        <v>21</v>
      </c>
      <c r="V3079" s="22">
        <f>P3079*(U3079/100)</f>
        <v>0</v>
      </c>
      <c r="W3079" s="22">
        <f>P3079+V3079</f>
        <v>0</v>
      </c>
      <c r="X3079" s="73"/>
      <c r="Y3079" s="72" t="s">
        <v>2930</v>
      </c>
      <c r="Z3079" s="72" t="s">
        <v>2911</v>
      </c>
      <c r="AA3079" s="143" t="s">
        <v>296</v>
      </c>
      <c r="AB3079" s="24" t="s">
        <v>294</v>
      </c>
    </row>
    <row r="3080" spans="6:28" s="77" customFormat="1" outlineLevel="5">
      <c r="F3080" s="78"/>
      <c r="G3080" s="79"/>
      <c r="H3080" s="79"/>
      <c r="I3080" s="79"/>
      <c r="J3080" s="80" t="s">
        <v>1315</v>
      </c>
      <c r="K3080" s="79"/>
      <c r="L3080" s="81"/>
      <c r="M3080" s="82"/>
      <c r="N3080" s="83"/>
      <c r="O3080" s="82"/>
      <c r="P3080" s="84"/>
      <c r="Q3080" s="85"/>
      <c r="R3080" s="82"/>
      <c r="S3080" s="82"/>
      <c r="T3080" s="82"/>
      <c r="U3080" s="119" t="s">
        <v>2908</v>
      </c>
      <c r="V3080" s="82"/>
      <c r="W3080" s="82"/>
      <c r="X3080" s="80"/>
      <c r="Y3080" s="79"/>
      <c r="Z3080" s="79"/>
      <c r="AB3080" s="24" t="s">
        <v>294</v>
      </c>
    </row>
    <row r="3081" spans="6:28" s="77" customFormat="1" outlineLevel="5">
      <c r="F3081" s="78"/>
      <c r="G3081" s="79"/>
      <c r="H3081" s="79"/>
      <c r="I3081" s="79"/>
      <c r="J3081" s="80" t="s">
        <v>2219</v>
      </c>
      <c r="K3081" s="79"/>
      <c r="L3081" s="81">
        <v>2.84</v>
      </c>
      <c r="M3081" s="82"/>
      <c r="N3081" s="83"/>
      <c r="O3081" s="82"/>
      <c r="P3081" s="84"/>
      <c r="Q3081" s="85"/>
      <c r="R3081" s="82"/>
      <c r="S3081" s="82"/>
      <c r="T3081" s="82"/>
      <c r="U3081" s="119" t="s">
        <v>2908</v>
      </c>
      <c r="V3081" s="82"/>
      <c r="W3081" s="82"/>
      <c r="X3081" s="80"/>
      <c r="Y3081" s="79"/>
      <c r="Z3081" s="79"/>
      <c r="AB3081" s="24" t="s">
        <v>294</v>
      </c>
    </row>
    <row r="3082" spans="6:28" s="71" customFormat="1" ht="24" outlineLevel="4">
      <c r="F3082" s="17">
        <v>1474</v>
      </c>
      <c r="G3082" s="18" t="s">
        <v>2929</v>
      </c>
      <c r="H3082" s="72" t="s">
        <v>4125</v>
      </c>
      <c r="I3082" s="72"/>
      <c r="J3082" s="73" t="s">
        <v>588</v>
      </c>
      <c r="K3082" s="18" t="s">
        <v>2936</v>
      </c>
      <c r="L3082" s="74">
        <v>1.5780000000000001</v>
      </c>
      <c r="M3082" s="21">
        <v>0</v>
      </c>
      <c r="N3082" s="74">
        <f>L3082*(1+M3082/100)</f>
        <v>1.5780000000000001</v>
      </c>
      <c r="O3082" s="145"/>
      <c r="P3082" s="22">
        <f>N3082*O3082</f>
        <v>0</v>
      </c>
      <c r="Q3082" s="75"/>
      <c r="R3082" s="76">
        <f>N3082*Q3082</f>
        <v>0</v>
      </c>
      <c r="S3082" s="75"/>
      <c r="T3082" s="76">
        <f>N3082*S3082</f>
        <v>0</v>
      </c>
      <c r="U3082" s="22">
        <v>21</v>
      </c>
      <c r="V3082" s="22">
        <f>P3082*(U3082/100)</f>
        <v>0</v>
      </c>
      <c r="W3082" s="22">
        <f>P3082+V3082</f>
        <v>0</v>
      </c>
      <c r="X3082" s="73"/>
      <c r="Y3082" s="72" t="s">
        <v>2930</v>
      </c>
      <c r="Z3082" s="72" t="s">
        <v>2911</v>
      </c>
      <c r="AA3082" s="143" t="s">
        <v>296</v>
      </c>
      <c r="AB3082" s="24" t="s">
        <v>294</v>
      </c>
    </row>
    <row r="3083" spans="6:28" s="71" customFormat="1" ht="24" outlineLevel="4">
      <c r="F3083" s="17">
        <v>1475</v>
      </c>
      <c r="G3083" s="18" t="s">
        <v>2929</v>
      </c>
      <c r="H3083" s="72" t="s">
        <v>4127</v>
      </c>
      <c r="I3083" s="72"/>
      <c r="J3083" s="73" t="s">
        <v>695</v>
      </c>
      <c r="K3083" s="18" t="s">
        <v>2936</v>
      </c>
      <c r="L3083" s="74">
        <v>5.367</v>
      </c>
      <c r="M3083" s="21">
        <v>0</v>
      </c>
      <c r="N3083" s="74">
        <f>L3083*(1+M3083/100)</f>
        <v>5.367</v>
      </c>
      <c r="O3083" s="145"/>
      <c r="P3083" s="22">
        <f>N3083*O3083</f>
        <v>0</v>
      </c>
      <c r="Q3083" s="75"/>
      <c r="R3083" s="76">
        <f>N3083*Q3083</f>
        <v>0</v>
      </c>
      <c r="S3083" s="75"/>
      <c r="T3083" s="76">
        <f>N3083*S3083</f>
        <v>0</v>
      </c>
      <c r="U3083" s="22">
        <v>21</v>
      </c>
      <c r="V3083" s="22">
        <f>P3083*(U3083/100)</f>
        <v>0</v>
      </c>
      <c r="W3083" s="22">
        <f>P3083+V3083</f>
        <v>0</v>
      </c>
      <c r="X3083" s="73"/>
      <c r="Y3083" s="72" t="s">
        <v>2930</v>
      </c>
      <c r="Z3083" s="72" t="s">
        <v>2911</v>
      </c>
      <c r="AA3083" s="143" t="s">
        <v>296</v>
      </c>
      <c r="AB3083" s="24" t="s">
        <v>294</v>
      </c>
    </row>
    <row r="3084" spans="6:28" s="77" customFormat="1" outlineLevel="5">
      <c r="F3084" s="78"/>
      <c r="G3084" s="79"/>
      <c r="H3084" s="79"/>
      <c r="I3084" s="79"/>
      <c r="J3084" s="80" t="s">
        <v>4763</v>
      </c>
      <c r="K3084" s="79"/>
      <c r="L3084" s="81"/>
      <c r="M3084" s="82"/>
      <c r="N3084" s="83"/>
      <c r="O3084" s="82"/>
      <c r="P3084" s="84"/>
      <c r="Q3084" s="85"/>
      <c r="R3084" s="82"/>
      <c r="S3084" s="82"/>
      <c r="T3084" s="82"/>
      <c r="U3084" s="119" t="s">
        <v>2908</v>
      </c>
      <c r="V3084" s="82"/>
      <c r="W3084" s="82"/>
      <c r="X3084" s="80"/>
      <c r="Y3084" s="79"/>
      <c r="Z3084" s="79"/>
      <c r="AB3084" s="24" t="s">
        <v>294</v>
      </c>
    </row>
    <row r="3085" spans="6:28" s="77" customFormat="1" outlineLevel="5">
      <c r="F3085" s="78"/>
      <c r="G3085" s="79"/>
      <c r="H3085" s="79"/>
      <c r="I3085" s="79"/>
      <c r="J3085" s="80" t="s">
        <v>2244</v>
      </c>
      <c r="K3085" s="79"/>
      <c r="L3085" s="81">
        <v>5.367</v>
      </c>
      <c r="M3085" s="82"/>
      <c r="N3085" s="83"/>
      <c r="O3085" s="82"/>
      <c r="P3085" s="84"/>
      <c r="Q3085" s="85"/>
      <c r="R3085" s="82"/>
      <c r="S3085" s="82"/>
      <c r="T3085" s="82"/>
      <c r="U3085" s="119" t="s">
        <v>2908</v>
      </c>
      <c r="V3085" s="82"/>
      <c r="W3085" s="82"/>
      <c r="X3085" s="80"/>
      <c r="Y3085" s="79"/>
      <c r="Z3085" s="79"/>
      <c r="AB3085" s="24" t="s">
        <v>294</v>
      </c>
    </row>
    <row r="3086" spans="6:28" s="71" customFormat="1" ht="36" outlineLevel="4">
      <c r="F3086" s="17">
        <v>1476</v>
      </c>
      <c r="G3086" s="18" t="s">
        <v>2929</v>
      </c>
      <c r="H3086" s="72" t="s">
        <v>4129</v>
      </c>
      <c r="I3086" s="72"/>
      <c r="J3086" s="73" t="s">
        <v>481</v>
      </c>
      <c r="K3086" s="18" t="s">
        <v>2936</v>
      </c>
      <c r="L3086" s="74">
        <v>0.94699999999999995</v>
      </c>
      <c r="M3086" s="21">
        <v>0</v>
      </c>
      <c r="N3086" s="74">
        <f>L3086*(1+M3086/100)</f>
        <v>0.94699999999999995</v>
      </c>
      <c r="O3086" s="145"/>
      <c r="P3086" s="22">
        <f>N3086*O3086</f>
        <v>0</v>
      </c>
      <c r="Q3086" s="75"/>
      <c r="R3086" s="76">
        <f>N3086*Q3086</f>
        <v>0</v>
      </c>
      <c r="S3086" s="75"/>
      <c r="T3086" s="76">
        <f>N3086*S3086</f>
        <v>0</v>
      </c>
      <c r="U3086" s="22">
        <v>21</v>
      </c>
      <c r="V3086" s="22">
        <f>P3086*(U3086/100)</f>
        <v>0</v>
      </c>
      <c r="W3086" s="22">
        <f>P3086+V3086</f>
        <v>0</v>
      </c>
      <c r="X3086" s="73"/>
      <c r="Y3086" s="72" t="s">
        <v>2930</v>
      </c>
      <c r="Z3086" s="72" t="s">
        <v>2911</v>
      </c>
      <c r="AA3086" s="143" t="s">
        <v>296</v>
      </c>
      <c r="AB3086" s="24" t="s">
        <v>294</v>
      </c>
    </row>
    <row r="3087" spans="6:28" s="77" customFormat="1" outlineLevel="5">
      <c r="F3087" s="78"/>
      <c r="G3087" s="79"/>
      <c r="H3087" s="79"/>
      <c r="I3087" s="79"/>
      <c r="J3087" s="80" t="s">
        <v>1925</v>
      </c>
      <c r="K3087" s="79"/>
      <c r="L3087" s="81"/>
      <c r="M3087" s="82"/>
      <c r="N3087" s="83"/>
      <c r="O3087" s="82"/>
      <c r="P3087" s="84"/>
      <c r="Q3087" s="85"/>
      <c r="R3087" s="82"/>
      <c r="S3087" s="82"/>
      <c r="T3087" s="82"/>
      <c r="U3087" s="119" t="s">
        <v>2908</v>
      </c>
      <c r="V3087" s="82"/>
      <c r="W3087" s="82"/>
      <c r="X3087" s="80"/>
      <c r="Y3087" s="79"/>
      <c r="Z3087" s="79"/>
      <c r="AB3087" s="24" t="s">
        <v>294</v>
      </c>
    </row>
    <row r="3088" spans="6:28" s="77" customFormat="1" outlineLevel="5">
      <c r="F3088" s="78"/>
      <c r="G3088" s="79"/>
      <c r="H3088" s="79"/>
      <c r="I3088" s="79"/>
      <c r="J3088" s="80" t="s">
        <v>2234</v>
      </c>
      <c r="K3088" s="79"/>
      <c r="L3088" s="81">
        <v>0.94699999999999995</v>
      </c>
      <c r="M3088" s="82"/>
      <c r="N3088" s="83"/>
      <c r="O3088" s="82"/>
      <c r="P3088" s="84"/>
      <c r="Q3088" s="85"/>
      <c r="R3088" s="82"/>
      <c r="S3088" s="82"/>
      <c r="T3088" s="82"/>
      <c r="U3088" s="119" t="s">
        <v>2908</v>
      </c>
      <c r="V3088" s="82"/>
      <c r="W3088" s="82"/>
      <c r="X3088" s="80"/>
      <c r="Y3088" s="79"/>
      <c r="Z3088" s="79"/>
      <c r="AB3088" s="24" t="s">
        <v>294</v>
      </c>
    </row>
    <row r="3089" spans="6:28" s="71" customFormat="1" outlineLevel="4">
      <c r="F3089" s="17">
        <v>1477</v>
      </c>
      <c r="G3089" s="18" t="s">
        <v>2929</v>
      </c>
      <c r="H3089" s="72" t="s">
        <v>3707</v>
      </c>
      <c r="I3089" s="72"/>
      <c r="J3089" s="73" t="s">
        <v>2532</v>
      </c>
      <c r="K3089" s="18" t="s">
        <v>2910</v>
      </c>
      <c r="L3089" s="74">
        <v>0.94699999999999995</v>
      </c>
      <c r="M3089" s="21">
        <v>0</v>
      </c>
      <c r="N3089" s="74">
        <f>L3089*(1+M3089/100)</f>
        <v>0.94699999999999995</v>
      </c>
      <c r="O3089" s="145"/>
      <c r="P3089" s="22">
        <f>N3089*O3089</f>
        <v>0</v>
      </c>
      <c r="Q3089" s="75"/>
      <c r="R3089" s="76">
        <f>N3089*Q3089</f>
        <v>0</v>
      </c>
      <c r="S3089" s="75"/>
      <c r="T3089" s="76">
        <f>N3089*S3089</f>
        <v>0</v>
      </c>
      <c r="U3089" s="22">
        <v>21</v>
      </c>
      <c r="V3089" s="22">
        <f>P3089*(U3089/100)</f>
        <v>0</v>
      </c>
      <c r="W3089" s="22">
        <f>P3089+V3089</f>
        <v>0</v>
      </c>
      <c r="X3089" s="73"/>
      <c r="Y3089" s="72" t="s">
        <v>2930</v>
      </c>
      <c r="Z3089" s="72" t="s">
        <v>2911</v>
      </c>
      <c r="AA3089" s="143" t="s">
        <v>296</v>
      </c>
      <c r="AB3089" s="24" t="s">
        <v>294</v>
      </c>
    </row>
    <row r="3090" spans="6:28" s="120" customFormat="1" ht="12.75" customHeight="1" outlineLevel="4">
      <c r="F3090" s="121"/>
      <c r="G3090" s="122"/>
      <c r="H3090" s="122"/>
      <c r="I3090" s="122"/>
      <c r="J3090" s="123"/>
      <c r="K3090" s="122"/>
      <c r="L3090" s="124"/>
      <c r="M3090" s="125"/>
      <c r="N3090" s="124"/>
      <c r="O3090" s="125"/>
      <c r="P3090" s="126"/>
      <c r="Q3090" s="127"/>
      <c r="R3090" s="125"/>
      <c r="S3090" s="125"/>
      <c r="T3090" s="125"/>
      <c r="U3090" s="128" t="s">
        <v>2908</v>
      </c>
      <c r="V3090" s="125"/>
      <c r="W3090" s="125"/>
      <c r="X3090" s="125"/>
      <c r="Y3090" s="122"/>
      <c r="Z3090" s="122"/>
      <c r="AB3090" s="24" t="s">
        <v>294</v>
      </c>
    </row>
    <row r="3091" spans="6:28" s="62" customFormat="1" ht="16.5" customHeight="1" outlineLevel="3">
      <c r="F3091" s="63"/>
      <c r="G3091" s="6"/>
      <c r="H3091" s="64"/>
      <c r="I3091" s="64"/>
      <c r="J3091" s="64" t="s">
        <v>1908</v>
      </c>
      <c r="K3091" s="6"/>
      <c r="L3091" s="65"/>
      <c r="M3091" s="66"/>
      <c r="N3091" s="65"/>
      <c r="O3091" s="66"/>
      <c r="P3091" s="67">
        <f>SUBTOTAL(9,P3092:P3095)</f>
        <v>0</v>
      </c>
      <c r="Q3091" s="68"/>
      <c r="R3091" s="69">
        <f>SUBTOTAL(9,R3092:R3095)</f>
        <v>0</v>
      </c>
      <c r="S3091" s="66"/>
      <c r="T3091" s="69">
        <f>SUBTOTAL(9,T3092:T3095)</f>
        <v>0</v>
      </c>
      <c r="U3091" s="118" t="s">
        <v>2908</v>
      </c>
      <c r="V3091" s="67">
        <f>SUBTOTAL(9,V3092:V3095)</f>
        <v>0</v>
      </c>
      <c r="W3091" s="67">
        <f>SUBTOTAL(9,W3092:W3095)</f>
        <v>0</v>
      </c>
      <c r="X3091" s="70"/>
      <c r="Y3091" s="26"/>
      <c r="Z3091" s="26"/>
      <c r="AB3091" s="24" t="s">
        <v>294</v>
      </c>
    </row>
    <row r="3092" spans="6:28" s="71" customFormat="1" outlineLevel="4">
      <c r="F3092" s="17">
        <v>1478</v>
      </c>
      <c r="G3092" s="18" t="s">
        <v>2929</v>
      </c>
      <c r="H3092" s="72" t="s">
        <v>4165</v>
      </c>
      <c r="I3092" s="72"/>
      <c r="J3092" s="73" t="s">
        <v>1037</v>
      </c>
      <c r="K3092" s="18" t="s">
        <v>2936</v>
      </c>
      <c r="L3092" s="74">
        <v>0.63100000000000001</v>
      </c>
      <c r="M3092" s="21">
        <v>0</v>
      </c>
      <c r="N3092" s="74">
        <f>L3092*(1+M3092/100)</f>
        <v>0.63100000000000001</v>
      </c>
      <c r="O3092" s="145"/>
      <c r="P3092" s="22">
        <f>N3092*O3092</f>
        <v>0</v>
      </c>
      <c r="Q3092" s="75"/>
      <c r="R3092" s="76">
        <f>N3092*Q3092</f>
        <v>0</v>
      </c>
      <c r="S3092" s="75"/>
      <c r="T3092" s="76">
        <f>N3092*S3092</f>
        <v>0</v>
      </c>
      <c r="U3092" s="22">
        <v>21</v>
      </c>
      <c r="V3092" s="22">
        <f>P3092*(U3092/100)</f>
        <v>0</v>
      </c>
      <c r="W3092" s="22">
        <f>P3092+V3092</f>
        <v>0</v>
      </c>
      <c r="X3092" s="73"/>
      <c r="Y3092" s="72" t="s">
        <v>2930</v>
      </c>
      <c r="Z3092" s="72" t="s">
        <v>2911</v>
      </c>
      <c r="AA3092" s="143" t="s">
        <v>296</v>
      </c>
      <c r="AB3092" s="24" t="s">
        <v>294</v>
      </c>
    </row>
    <row r="3093" spans="6:28" s="77" customFormat="1" outlineLevel="5">
      <c r="F3093" s="78"/>
      <c r="G3093" s="79"/>
      <c r="H3093" s="79"/>
      <c r="I3093" s="79"/>
      <c r="J3093" s="80" t="s">
        <v>1888</v>
      </c>
      <c r="K3093" s="79"/>
      <c r="L3093" s="81"/>
      <c r="M3093" s="82"/>
      <c r="N3093" s="83"/>
      <c r="O3093" s="82"/>
      <c r="P3093" s="84"/>
      <c r="Q3093" s="85"/>
      <c r="R3093" s="82"/>
      <c r="S3093" s="82"/>
      <c r="T3093" s="82"/>
      <c r="U3093" s="119" t="s">
        <v>2908</v>
      </c>
      <c r="V3093" s="82"/>
      <c r="W3093" s="82"/>
      <c r="X3093" s="80"/>
      <c r="Y3093" s="79"/>
      <c r="Z3093" s="79"/>
      <c r="AB3093" s="24" t="s">
        <v>294</v>
      </c>
    </row>
    <row r="3094" spans="6:28" s="77" customFormat="1" outlineLevel="5">
      <c r="F3094" s="78"/>
      <c r="G3094" s="79"/>
      <c r="H3094" s="79"/>
      <c r="I3094" s="79"/>
      <c r="J3094" s="80" t="s">
        <v>2233</v>
      </c>
      <c r="K3094" s="79"/>
      <c r="L3094" s="81">
        <v>0.63100000000000001</v>
      </c>
      <c r="M3094" s="82"/>
      <c r="N3094" s="83"/>
      <c r="O3094" s="82"/>
      <c r="P3094" s="84"/>
      <c r="Q3094" s="85"/>
      <c r="R3094" s="82"/>
      <c r="S3094" s="82"/>
      <c r="T3094" s="82"/>
      <c r="U3094" s="119" t="s">
        <v>2908</v>
      </c>
      <c r="V3094" s="82"/>
      <c r="W3094" s="82"/>
      <c r="X3094" s="80"/>
      <c r="Y3094" s="79"/>
      <c r="Z3094" s="79"/>
      <c r="AB3094" s="24" t="s">
        <v>294</v>
      </c>
    </row>
    <row r="3095" spans="6:28" s="120" customFormat="1" ht="12.75" customHeight="1" outlineLevel="4">
      <c r="F3095" s="121"/>
      <c r="G3095" s="122"/>
      <c r="H3095" s="122"/>
      <c r="I3095" s="122"/>
      <c r="J3095" s="123"/>
      <c r="K3095" s="122"/>
      <c r="L3095" s="124"/>
      <c r="M3095" s="125"/>
      <c r="N3095" s="124"/>
      <c r="O3095" s="125"/>
      <c r="P3095" s="126"/>
      <c r="Q3095" s="127"/>
      <c r="R3095" s="125"/>
      <c r="S3095" s="125"/>
      <c r="T3095" s="125"/>
      <c r="U3095" s="128" t="s">
        <v>2908</v>
      </c>
      <c r="V3095" s="125"/>
      <c r="W3095" s="125"/>
      <c r="X3095" s="125"/>
      <c r="Y3095" s="122"/>
      <c r="Z3095" s="122"/>
      <c r="AB3095" s="24" t="s">
        <v>294</v>
      </c>
    </row>
    <row r="3096" spans="6:28" s="62" customFormat="1" ht="16.5" customHeight="1" outlineLevel="3">
      <c r="F3096" s="63"/>
      <c r="G3096" s="6"/>
      <c r="H3096" s="64"/>
      <c r="I3096" s="64"/>
      <c r="J3096" s="64" t="s">
        <v>2845</v>
      </c>
      <c r="K3096" s="6"/>
      <c r="L3096" s="65"/>
      <c r="M3096" s="66"/>
      <c r="N3096" s="65"/>
      <c r="O3096" s="66"/>
      <c r="P3096" s="67">
        <f>SUBTOTAL(9,P3097:P3106)</f>
        <v>0</v>
      </c>
      <c r="Q3096" s="68"/>
      <c r="R3096" s="69">
        <f>SUBTOTAL(9,R3097:R3106)</f>
        <v>0</v>
      </c>
      <c r="S3096" s="66"/>
      <c r="T3096" s="69">
        <f>SUBTOTAL(9,T3097:T3106)</f>
        <v>0</v>
      </c>
      <c r="U3096" s="118" t="s">
        <v>2908</v>
      </c>
      <c r="V3096" s="67">
        <f>SUBTOTAL(9,V3097:V3106)</f>
        <v>0</v>
      </c>
      <c r="W3096" s="67">
        <f>SUBTOTAL(9,W3097:W3106)</f>
        <v>0</v>
      </c>
      <c r="X3096" s="70"/>
      <c r="Y3096" s="26"/>
      <c r="Z3096" s="26"/>
      <c r="AB3096" s="24" t="s">
        <v>294</v>
      </c>
    </row>
    <row r="3097" spans="6:28" s="71" customFormat="1" ht="24" outlineLevel="4">
      <c r="F3097" s="17">
        <v>1479</v>
      </c>
      <c r="G3097" s="18" t="s">
        <v>2929</v>
      </c>
      <c r="H3097" s="72" t="s">
        <v>4167</v>
      </c>
      <c r="I3097" s="72"/>
      <c r="J3097" s="73" t="s">
        <v>731</v>
      </c>
      <c r="K3097" s="18" t="s">
        <v>2909</v>
      </c>
      <c r="L3097" s="74">
        <v>109.544</v>
      </c>
      <c r="M3097" s="21">
        <v>0</v>
      </c>
      <c r="N3097" s="74">
        <f>L3097*(1+M3097/100)</f>
        <v>109.544</v>
      </c>
      <c r="O3097" s="145"/>
      <c r="P3097" s="22">
        <f>N3097*O3097</f>
        <v>0</v>
      </c>
      <c r="Q3097" s="75"/>
      <c r="R3097" s="76">
        <f>N3097*Q3097</f>
        <v>0</v>
      </c>
      <c r="S3097" s="75"/>
      <c r="T3097" s="76">
        <f>N3097*S3097</f>
        <v>0</v>
      </c>
      <c r="U3097" s="22">
        <v>21</v>
      </c>
      <c r="V3097" s="22">
        <f>P3097*(U3097/100)</f>
        <v>0</v>
      </c>
      <c r="W3097" s="22">
        <f>P3097+V3097</f>
        <v>0</v>
      </c>
      <c r="X3097" s="73"/>
      <c r="Y3097" s="72" t="s">
        <v>2930</v>
      </c>
      <c r="Z3097" s="72" t="s">
        <v>2911</v>
      </c>
      <c r="AA3097" s="143" t="s">
        <v>296</v>
      </c>
      <c r="AB3097" s="24" t="s">
        <v>294</v>
      </c>
    </row>
    <row r="3098" spans="6:28" s="77" customFormat="1" outlineLevel="5">
      <c r="F3098" s="78"/>
      <c r="G3098" s="79"/>
      <c r="H3098" s="79"/>
      <c r="I3098" s="79"/>
      <c r="J3098" s="80" t="s">
        <v>3281</v>
      </c>
      <c r="K3098" s="79"/>
      <c r="L3098" s="81"/>
      <c r="M3098" s="82"/>
      <c r="N3098" s="83"/>
      <c r="O3098" s="82"/>
      <c r="P3098" s="84"/>
      <c r="Q3098" s="85"/>
      <c r="R3098" s="82"/>
      <c r="S3098" s="82"/>
      <c r="T3098" s="82"/>
      <c r="U3098" s="119" t="s">
        <v>2908</v>
      </c>
      <c r="V3098" s="82"/>
      <c r="W3098" s="82"/>
      <c r="X3098" s="80"/>
      <c r="Y3098" s="79"/>
      <c r="Z3098" s="79"/>
      <c r="AB3098" s="24" t="s">
        <v>294</v>
      </c>
    </row>
    <row r="3099" spans="6:28" s="77" customFormat="1" ht="22.5" outlineLevel="5">
      <c r="F3099" s="78"/>
      <c r="G3099" s="79"/>
      <c r="H3099" s="79"/>
      <c r="I3099" s="79"/>
      <c r="J3099" s="80" t="s">
        <v>1250</v>
      </c>
      <c r="K3099" s="79"/>
      <c r="L3099" s="81"/>
      <c r="M3099" s="82"/>
      <c r="N3099" s="83"/>
      <c r="O3099" s="82"/>
      <c r="P3099" s="84"/>
      <c r="Q3099" s="85"/>
      <c r="R3099" s="82"/>
      <c r="S3099" s="82"/>
      <c r="T3099" s="82"/>
      <c r="U3099" s="119" t="s">
        <v>2908</v>
      </c>
      <c r="V3099" s="82"/>
      <c r="W3099" s="82"/>
      <c r="X3099" s="80"/>
      <c r="Y3099" s="79"/>
      <c r="Z3099" s="79"/>
      <c r="AB3099" s="24" t="s">
        <v>294</v>
      </c>
    </row>
    <row r="3100" spans="6:28" s="77" customFormat="1" outlineLevel="5">
      <c r="F3100" s="78"/>
      <c r="G3100" s="79"/>
      <c r="H3100" s="79"/>
      <c r="I3100" s="79"/>
      <c r="J3100" s="80" t="s">
        <v>3283</v>
      </c>
      <c r="K3100" s="79"/>
      <c r="L3100" s="81"/>
      <c r="M3100" s="82"/>
      <c r="N3100" s="83"/>
      <c r="O3100" s="82"/>
      <c r="P3100" s="84"/>
      <c r="Q3100" s="85"/>
      <c r="R3100" s="82"/>
      <c r="S3100" s="82"/>
      <c r="T3100" s="82"/>
      <c r="U3100" s="119" t="s">
        <v>2908</v>
      </c>
      <c r="V3100" s="82"/>
      <c r="W3100" s="82"/>
      <c r="X3100" s="80"/>
      <c r="Y3100" s="79"/>
      <c r="Z3100" s="79"/>
      <c r="AB3100" s="24" t="s">
        <v>294</v>
      </c>
    </row>
    <row r="3101" spans="6:28" s="77" customFormat="1" outlineLevel="5">
      <c r="F3101" s="78"/>
      <c r="G3101" s="79"/>
      <c r="H3101" s="79"/>
      <c r="I3101" s="79"/>
      <c r="J3101" s="80" t="s">
        <v>1953</v>
      </c>
      <c r="K3101" s="79"/>
      <c r="L3101" s="81"/>
      <c r="M3101" s="82"/>
      <c r="N3101" s="83"/>
      <c r="O3101" s="82"/>
      <c r="P3101" s="84"/>
      <c r="Q3101" s="85"/>
      <c r="R3101" s="82"/>
      <c r="S3101" s="82"/>
      <c r="T3101" s="82"/>
      <c r="U3101" s="119" t="s">
        <v>2908</v>
      </c>
      <c r="V3101" s="82"/>
      <c r="W3101" s="82"/>
      <c r="X3101" s="80"/>
      <c r="Y3101" s="79"/>
      <c r="Z3101" s="79"/>
      <c r="AB3101" s="24" t="s">
        <v>294</v>
      </c>
    </row>
    <row r="3102" spans="6:28" s="77" customFormat="1" outlineLevel="5">
      <c r="F3102" s="78"/>
      <c r="G3102" s="79"/>
      <c r="H3102" s="79"/>
      <c r="I3102" s="79"/>
      <c r="J3102" s="80" t="s">
        <v>3284</v>
      </c>
      <c r="K3102" s="79"/>
      <c r="L3102" s="81"/>
      <c r="M3102" s="82"/>
      <c r="N3102" s="83"/>
      <c r="O3102" s="82"/>
      <c r="P3102" s="84"/>
      <c r="Q3102" s="85"/>
      <c r="R3102" s="82"/>
      <c r="S3102" s="82"/>
      <c r="T3102" s="82"/>
      <c r="U3102" s="119" t="s">
        <v>2908</v>
      </c>
      <c r="V3102" s="82"/>
      <c r="W3102" s="82"/>
      <c r="X3102" s="80"/>
      <c r="Y3102" s="79"/>
      <c r="Z3102" s="79"/>
      <c r="AB3102" s="24" t="s">
        <v>294</v>
      </c>
    </row>
    <row r="3103" spans="6:28" s="77" customFormat="1" outlineLevel="5">
      <c r="F3103" s="78"/>
      <c r="G3103" s="79"/>
      <c r="H3103" s="79"/>
      <c r="I3103" s="79"/>
      <c r="J3103" s="80" t="s">
        <v>1810</v>
      </c>
      <c r="K3103" s="79"/>
      <c r="L3103" s="81"/>
      <c r="M3103" s="82"/>
      <c r="N3103" s="83"/>
      <c r="O3103" s="82"/>
      <c r="P3103" s="84"/>
      <c r="Q3103" s="85"/>
      <c r="R3103" s="82"/>
      <c r="S3103" s="82"/>
      <c r="T3103" s="82"/>
      <c r="U3103" s="119" t="s">
        <v>2908</v>
      </c>
      <c r="V3103" s="82"/>
      <c r="W3103" s="82"/>
      <c r="X3103" s="80"/>
      <c r="Y3103" s="79"/>
      <c r="Z3103" s="79"/>
      <c r="AB3103" s="24" t="s">
        <v>294</v>
      </c>
    </row>
    <row r="3104" spans="6:28" s="77" customFormat="1" outlineLevel="5">
      <c r="F3104" s="78"/>
      <c r="G3104" s="79"/>
      <c r="H3104" s="79"/>
      <c r="I3104" s="79"/>
      <c r="J3104" s="80" t="s">
        <v>2512</v>
      </c>
      <c r="K3104" s="79"/>
      <c r="L3104" s="81"/>
      <c r="M3104" s="82"/>
      <c r="N3104" s="83"/>
      <c r="O3104" s="82"/>
      <c r="P3104" s="84"/>
      <c r="Q3104" s="85"/>
      <c r="R3104" s="82"/>
      <c r="S3104" s="82"/>
      <c r="T3104" s="82"/>
      <c r="U3104" s="119" t="s">
        <v>2908</v>
      </c>
      <c r="V3104" s="82"/>
      <c r="W3104" s="82"/>
      <c r="X3104" s="80"/>
      <c r="Y3104" s="79"/>
      <c r="Z3104" s="79"/>
      <c r="AB3104" s="24" t="s">
        <v>294</v>
      </c>
    </row>
    <row r="3105" spans="6:28" s="77" customFormat="1" outlineLevel="5">
      <c r="F3105" s="78"/>
      <c r="G3105" s="79"/>
      <c r="H3105" s="79"/>
      <c r="I3105" s="79"/>
      <c r="J3105" s="80" t="s">
        <v>2319</v>
      </c>
      <c r="K3105" s="79"/>
      <c r="L3105" s="81">
        <v>109.544</v>
      </c>
      <c r="M3105" s="82"/>
      <c r="N3105" s="83"/>
      <c r="O3105" s="82"/>
      <c r="P3105" s="84"/>
      <c r="Q3105" s="85"/>
      <c r="R3105" s="82"/>
      <c r="S3105" s="82"/>
      <c r="T3105" s="82"/>
      <c r="U3105" s="119" t="s">
        <v>2908</v>
      </c>
      <c r="V3105" s="82"/>
      <c r="W3105" s="82"/>
      <c r="X3105" s="80"/>
      <c r="Y3105" s="79"/>
      <c r="Z3105" s="79"/>
      <c r="AB3105" s="24" t="s">
        <v>294</v>
      </c>
    </row>
    <row r="3106" spans="6:28" s="120" customFormat="1" ht="12.75" customHeight="1" outlineLevel="4">
      <c r="F3106" s="121"/>
      <c r="G3106" s="122"/>
      <c r="H3106" s="122"/>
      <c r="I3106" s="122"/>
      <c r="J3106" s="123"/>
      <c r="K3106" s="122"/>
      <c r="L3106" s="124"/>
      <c r="M3106" s="125"/>
      <c r="N3106" s="124"/>
      <c r="O3106" s="125"/>
      <c r="P3106" s="126"/>
      <c r="Q3106" s="127"/>
      <c r="R3106" s="125"/>
      <c r="S3106" s="125"/>
      <c r="T3106" s="125"/>
      <c r="U3106" s="128" t="s">
        <v>2908</v>
      </c>
      <c r="V3106" s="125"/>
      <c r="W3106" s="125"/>
      <c r="X3106" s="125"/>
      <c r="Y3106" s="122"/>
      <c r="Z3106" s="122"/>
      <c r="AB3106" s="24" t="s">
        <v>294</v>
      </c>
    </row>
    <row r="3107" spans="6:28" s="62" customFormat="1" ht="16.5" customHeight="1" outlineLevel="3">
      <c r="F3107" s="63"/>
      <c r="G3107" s="6"/>
      <c r="H3107" s="64"/>
      <c r="I3107" s="64"/>
      <c r="J3107" s="64" t="s">
        <v>1318</v>
      </c>
      <c r="K3107" s="6"/>
      <c r="L3107" s="65"/>
      <c r="M3107" s="66"/>
      <c r="N3107" s="65"/>
      <c r="O3107" s="66"/>
      <c r="P3107" s="67">
        <f>SUBTOTAL(9,P3108:P3114)</f>
        <v>0</v>
      </c>
      <c r="Q3107" s="68"/>
      <c r="R3107" s="69">
        <f>SUBTOTAL(9,R3108:R3114)</f>
        <v>0</v>
      </c>
      <c r="S3107" s="66"/>
      <c r="T3107" s="69">
        <f>SUBTOTAL(9,T3108:T3114)</f>
        <v>0</v>
      </c>
      <c r="U3107" s="118" t="s">
        <v>2908</v>
      </c>
      <c r="V3107" s="67">
        <f>SUBTOTAL(9,V3108:V3114)</f>
        <v>0</v>
      </c>
      <c r="W3107" s="67">
        <f>SUBTOTAL(9,W3108:W3114)</f>
        <v>0</v>
      </c>
      <c r="X3107" s="70"/>
      <c r="Y3107" s="26"/>
      <c r="Z3107" s="26"/>
      <c r="AB3107" s="24" t="s">
        <v>294</v>
      </c>
    </row>
    <row r="3108" spans="6:28" s="71" customFormat="1" outlineLevel="4">
      <c r="F3108" s="17">
        <v>1480</v>
      </c>
      <c r="G3108" s="18" t="s">
        <v>2929</v>
      </c>
      <c r="H3108" s="72" t="s">
        <v>4175</v>
      </c>
      <c r="I3108" s="72"/>
      <c r="J3108" s="73" t="s">
        <v>1474</v>
      </c>
      <c r="K3108" s="18" t="s">
        <v>2935</v>
      </c>
      <c r="L3108" s="74">
        <v>5.5720000000000001</v>
      </c>
      <c r="M3108" s="21">
        <v>0</v>
      </c>
      <c r="N3108" s="74">
        <f>L3108*(1+M3108/100)</f>
        <v>5.5720000000000001</v>
      </c>
      <c r="O3108" s="145"/>
      <c r="P3108" s="22">
        <f>N3108*O3108</f>
        <v>0</v>
      </c>
      <c r="Q3108" s="75"/>
      <c r="R3108" s="76">
        <f>N3108*Q3108</f>
        <v>0</v>
      </c>
      <c r="S3108" s="75"/>
      <c r="T3108" s="76">
        <f>N3108*S3108</f>
        <v>0</v>
      </c>
      <c r="U3108" s="22">
        <v>21</v>
      </c>
      <c r="V3108" s="22">
        <f>P3108*(U3108/100)</f>
        <v>0</v>
      </c>
      <c r="W3108" s="22">
        <f>P3108+V3108</f>
        <v>0</v>
      </c>
      <c r="X3108" s="73"/>
      <c r="Y3108" s="72" t="s">
        <v>2930</v>
      </c>
      <c r="Z3108" s="72" t="s">
        <v>2911</v>
      </c>
      <c r="AA3108" s="143" t="s">
        <v>296</v>
      </c>
      <c r="AB3108" s="24" t="s">
        <v>294</v>
      </c>
    </row>
    <row r="3109" spans="6:28" s="77" customFormat="1" outlineLevel="5">
      <c r="F3109" s="78"/>
      <c r="G3109" s="79"/>
      <c r="H3109" s="79"/>
      <c r="I3109" s="79"/>
      <c r="J3109" s="80" t="s">
        <v>4471</v>
      </c>
      <c r="K3109" s="79"/>
      <c r="L3109" s="81"/>
      <c r="M3109" s="82"/>
      <c r="N3109" s="83"/>
      <c r="O3109" s="82"/>
      <c r="P3109" s="84"/>
      <c r="Q3109" s="85"/>
      <c r="R3109" s="82"/>
      <c r="S3109" s="82"/>
      <c r="T3109" s="82"/>
      <c r="U3109" s="119" t="s">
        <v>2908</v>
      </c>
      <c r="V3109" s="82"/>
      <c r="W3109" s="82"/>
      <c r="X3109" s="80"/>
      <c r="Y3109" s="79"/>
      <c r="Z3109" s="79"/>
      <c r="AB3109" s="24" t="s">
        <v>294</v>
      </c>
    </row>
    <row r="3110" spans="6:28" s="77" customFormat="1" outlineLevel="5">
      <c r="F3110" s="78"/>
      <c r="G3110" s="79"/>
      <c r="H3110" s="79"/>
      <c r="I3110" s="79"/>
      <c r="J3110" s="80" t="s">
        <v>2245</v>
      </c>
      <c r="K3110" s="79"/>
      <c r="L3110" s="81">
        <v>5.5720000000000001</v>
      </c>
      <c r="M3110" s="82"/>
      <c r="N3110" s="83"/>
      <c r="O3110" s="82"/>
      <c r="P3110" s="84"/>
      <c r="Q3110" s="85"/>
      <c r="R3110" s="82"/>
      <c r="S3110" s="82"/>
      <c r="T3110" s="82"/>
      <c r="U3110" s="119" t="s">
        <v>2908</v>
      </c>
      <c r="V3110" s="82"/>
      <c r="W3110" s="82"/>
      <c r="X3110" s="80"/>
      <c r="Y3110" s="79"/>
      <c r="Z3110" s="79"/>
      <c r="AB3110" s="24" t="s">
        <v>294</v>
      </c>
    </row>
    <row r="3111" spans="6:28" s="71" customFormat="1" ht="24" outlineLevel="4">
      <c r="F3111" s="17">
        <v>1481</v>
      </c>
      <c r="G3111" s="18" t="s">
        <v>2929</v>
      </c>
      <c r="H3111" s="72" t="s">
        <v>4185</v>
      </c>
      <c r="I3111" s="72"/>
      <c r="J3111" s="73" t="s">
        <v>612</v>
      </c>
      <c r="K3111" s="18" t="s">
        <v>2936</v>
      </c>
      <c r="L3111" s="74">
        <v>0.53700000000000003</v>
      </c>
      <c r="M3111" s="21">
        <v>0</v>
      </c>
      <c r="N3111" s="74">
        <f>L3111*(1+M3111/100)</f>
        <v>0.53700000000000003</v>
      </c>
      <c r="O3111" s="145"/>
      <c r="P3111" s="22">
        <f>N3111*O3111</f>
        <v>0</v>
      </c>
      <c r="Q3111" s="75"/>
      <c r="R3111" s="76">
        <f>N3111*Q3111</f>
        <v>0</v>
      </c>
      <c r="S3111" s="75"/>
      <c r="T3111" s="76">
        <f>N3111*S3111</f>
        <v>0</v>
      </c>
      <c r="U3111" s="22">
        <v>21</v>
      </c>
      <c r="V3111" s="22">
        <f>P3111*(U3111/100)</f>
        <v>0</v>
      </c>
      <c r="W3111" s="22">
        <f>P3111+V3111</f>
        <v>0</v>
      </c>
      <c r="X3111" s="73"/>
      <c r="Y3111" s="72" t="s">
        <v>2930</v>
      </c>
      <c r="Z3111" s="72" t="s">
        <v>2911</v>
      </c>
      <c r="AA3111" s="143" t="s">
        <v>296</v>
      </c>
      <c r="AB3111" s="24" t="s">
        <v>294</v>
      </c>
    </row>
    <row r="3112" spans="6:28" s="77" customFormat="1" outlineLevel="5">
      <c r="F3112" s="78"/>
      <c r="G3112" s="79"/>
      <c r="H3112" s="79"/>
      <c r="I3112" s="79"/>
      <c r="J3112" s="80" t="s">
        <v>2687</v>
      </c>
      <c r="K3112" s="79"/>
      <c r="L3112" s="81"/>
      <c r="M3112" s="82"/>
      <c r="N3112" s="83"/>
      <c r="O3112" s="82"/>
      <c r="P3112" s="84"/>
      <c r="Q3112" s="85"/>
      <c r="R3112" s="82"/>
      <c r="S3112" s="82"/>
      <c r="T3112" s="82"/>
      <c r="U3112" s="119" t="s">
        <v>2908</v>
      </c>
      <c r="V3112" s="82"/>
      <c r="W3112" s="82"/>
      <c r="X3112" s="80"/>
      <c r="Y3112" s="79"/>
      <c r="Z3112" s="79"/>
      <c r="AB3112" s="24" t="s">
        <v>294</v>
      </c>
    </row>
    <row r="3113" spans="6:28" s="77" customFormat="1" outlineLevel="5">
      <c r="F3113" s="78"/>
      <c r="G3113" s="79"/>
      <c r="H3113" s="79"/>
      <c r="I3113" s="79"/>
      <c r="J3113" s="80" t="s">
        <v>2232</v>
      </c>
      <c r="K3113" s="79"/>
      <c r="L3113" s="81">
        <v>0.53700000000000003</v>
      </c>
      <c r="M3113" s="82"/>
      <c r="N3113" s="83"/>
      <c r="O3113" s="82"/>
      <c r="P3113" s="84"/>
      <c r="Q3113" s="85"/>
      <c r="R3113" s="82"/>
      <c r="S3113" s="82"/>
      <c r="T3113" s="82"/>
      <c r="U3113" s="119" t="s">
        <v>2908</v>
      </c>
      <c r="V3113" s="82"/>
      <c r="W3113" s="82"/>
      <c r="X3113" s="80"/>
      <c r="Y3113" s="79"/>
      <c r="Z3113" s="79"/>
      <c r="AB3113" s="24" t="s">
        <v>294</v>
      </c>
    </row>
    <row r="3114" spans="6:28" s="120" customFormat="1" ht="12.75" customHeight="1" outlineLevel="4">
      <c r="F3114" s="121"/>
      <c r="G3114" s="122"/>
      <c r="H3114" s="122"/>
      <c r="I3114" s="122"/>
      <c r="J3114" s="123"/>
      <c r="K3114" s="122"/>
      <c r="L3114" s="124"/>
      <c r="M3114" s="125"/>
      <c r="N3114" s="124"/>
      <c r="O3114" s="125"/>
      <c r="P3114" s="126"/>
      <c r="Q3114" s="127"/>
      <c r="R3114" s="125"/>
      <c r="S3114" s="125"/>
      <c r="T3114" s="125"/>
      <c r="U3114" s="128" t="s">
        <v>2908</v>
      </c>
      <c r="V3114" s="125"/>
      <c r="W3114" s="125"/>
      <c r="X3114" s="125"/>
      <c r="Y3114" s="122"/>
      <c r="Z3114" s="122"/>
      <c r="AB3114" s="24" t="s">
        <v>294</v>
      </c>
    </row>
    <row r="3115" spans="6:28" s="62" customFormat="1" ht="16.5" customHeight="1" outlineLevel="3">
      <c r="F3115" s="63"/>
      <c r="G3115" s="6"/>
      <c r="H3115" s="64"/>
      <c r="I3115" s="64"/>
      <c r="J3115" s="64" t="s">
        <v>1178</v>
      </c>
      <c r="K3115" s="6"/>
      <c r="L3115" s="65"/>
      <c r="M3115" s="66"/>
      <c r="N3115" s="65"/>
      <c r="O3115" s="66"/>
      <c r="P3115" s="67">
        <f>SUBTOTAL(9,P3116:P3240)</f>
        <v>0</v>
      </c>
      <c r="Q3115" s="68"/>
      <c r="R3115" s="69">
        <f>SUBTOTAL(9,R3116:R3240)</f>
        <v>0</v>
      </c>
      <c r="S3115" s="66"/>
      <c r="T3115" s="69">
        <f>SUBTOTAL(9,T3116:T3240)</f>
        <v>0</v>
      </c>
      <c r="U3115" s="118" t="s">
        <v>2908</v>
      </c>
      <c r="V3115" s="67">
        <f>SUBTOTAL(9,V3116:V3240)</f>
        <v>0</v>
      </c>
      <c r="W3115" s="67">
        <f>SUBTOTAL(9,W3116:W3240)</f>
        <v>0</v>
      </c>
      <c r="X3115" s="70"/>
      <c r="Y3115" s="26"/>
      <c r="Z3115" s="26"/>
      <c r="AB3115" s="24" t="s">
        <v>294</v>
      </c>
    </row>
    <row r="3116" spans="6:28" s="71" customFormat="1" ht="24" outlineLevel="4">
      <c r="F3116" s="17">
        <v>1482</v>
      </c>
      <c r="G3116" s="18" t="s">
        <v>2929</v>
      </c>
      <c r="H3116" s="72" t="s">
        <v>4236</v>
      </c>
      <c r="I3116" s="72"/>
      <c r="J3116" s="73" t="s">
        <v>1082</v>
      </c>
      <c r="K3116" s="18" t="s">
        <v>2909</v>
      </c>
      <c r="L3116" s="74">
        <v>49.515000000000001</v>
      </c>
      <c r="M3116" s="21">
        <v>0</v>
      </c>
      <c r="N3116" s="74">
        <f>L3116*(1+M3116/100)</f>
        <v>49.515000000000001</v>
      </c>
      <c r="O3116" s="145"/>
      <c r="P3116" s="22">
        <f>N3116*O3116</f>
        <v>0</v>
      </c>
      <c r="Q3116" s="75"/>
      <c r="R3116" s="76">
        <f>N3116*Q3116</f>
        <v>0</v>
      </c>
      <c r="S3116" s="75"/>
      <c r="T3116" s="76">
        <f>N3116*S3116</f>
        <v>0</v>
      </c>
      <c r="U3116" s="22">
        <v>21</v>
      </c>
      <c r="V3116" s="22">
        <f>P3116*(U3116/100)</f>
        <v>0</v>
      </c>
      <c r="W3116" s="22">
        <f>P3116+V3116</f>
        <v>0</v>
      </c>
      <c r="X3116" s="73"/>
      <c r="Y3116" s="72" t="s">
        <v>2930</v>
      </c>
      <c r="Z3116" s="72" t="s">
        <v>2911</v>
      </c>
      <c r="AA3116" s="143" t="s">
        <v>296</v>
      </c>
      <c r="AB3116" s="24" t="s">
        <v>294</v>
      </c>
    </row>
    <row r="3117" spans="6:28" s="77" customFormat="1" outlineLevel="5">
      <c r="F3117" s="78"/>
      <c r="G3117" s="79"/>
      <c r="H3117" s="79"/>
      <c r="I3117" s="79"/>
      <c r="J3117" s="80" t="s">
        <v>3281</v>
      </c>
      <c r="K3117" s="79"/>
      <c r="L3117" s="81"/>
      <c r="M3117" s="82"/>
      <c r="N3117" s="83"/>
      <c r="O3117" s="82"/>
      <c r="P3117" s="84"/>
      <c r="Q3117" s="85"/>
      <c r="R3117" s="82"/>
      <c r="S3117" s="82"/>
      <c r="T3117" s="82"/>
      <c r="U3117" s="119" t="s">
        <v>2908</v>
      </c>
      <c r="V3117" s="82"/>
      <c r="W3117" s="82"/>
      <c r="X3117" s="80"/>
      <c r="Y3117" s="79"/>
      <c r="Z3117" s="79"/>
      <c r="AB3117" s="24" t="s">
        <v>294</v>
      </c>
    </row>
    <row r="3118" spans="6:28" s="77" customFormat="1" outlineLevel="5">
      <c r="F3118" s="78"/>
      <c r="G3118" s="79"/>
      <c r="H3118" s="79"/>
      <c r="I3118" s="79"/>
      <c r="J3118" s="80" t="s">
        <v>4557</v>
      </c>
      <c r="K3118" s="79"/>
      <c r="L3118" s="81"/>
      <c r="M3118" s="82"/>
      <c r="N3118" s="83"/>
      <c r="O3118" s="82"/>
      <c r="P3118" s="84"/>
      <c r="Q3118" s="85"/>
      <c r="R3118" s="82"/>
      <c r="S3118" s="82"/>
      <c r="T3118" s="82"/>
      <c r="U3118" s="119" t="s">
        <v>2908</v>
      </c>
      <c r="V3118" s="82"/>
      <c r="W3118" s="82"/>
      <c r="X3118" s="80"/>
      <c r="Y3118" s="79"/>
      <c r="Z3118" s="79"/>
      <c r="AB3118" s="24" t="s">
        <v>294</v>
      </c>
    </row>
    <row r="3119" spans="6:28" s="77" customFormat="1" outlineLevel="5">
      <c r="F3119" s="78"/>
      <c r="G3119" s="79"/>
      <c r="H3119" s="79"/>
      <c r="I3119" s="79"/>
      <c r="J3119" s="80" t="s">
        <v>1927</v>
      </c>
      <c r="K3119" s="79"/>
      <c r="L3119" s="81"/>
      <c r="M3119" s="82"/>
      <c r="N3119" s="83"/>
      <c r="O3119" s="82"/>
      <c r="P3119" s="84"/>
      <c r="Q3119" s="85"/>
      <c r="R3119" s="82"/>
      <c r="S3119" s="82"/>
      <c r="T3119" s="82"/>
      <c r="U3119" s="119" t="s">
        <v>2908</v>
      </c>
      <c r="V3119" s="82"/>
      <c r="W3119" s="82"/>
      <c r="X3119" s="80"/>
      <c r="Y3119" s="79"/>
      <c r="Z3119" s="79"/>
      <c r="AB3119" s="24" t="s">
        <v>294</v>
      </c>
    </row>
    <row r="3120" spans="6:28" s="77" customFormat="1" outlineLevel="5">
      <c r="F3120" s="78"/>
      <c r="G3120" s="79"/>
      <c r="H3120" s="79"/>
      <c r="I3120" s="79"/>
      <c r="J3120" s="80" t="s">
        <v>3283</v>
      </c>
      <c r="K3120" s="79"/>
      <c r="L3120" s="81"/>
      <c r="M3120" s="82"/>
      <c r="N3120" s="83"/>
      <c r="O3120" s="82"/>
      <c r="P3120" s="84"/>
      <c r="Q3120" s="85"/>
      <c r="R3120" s="82"/>
      <c r="S3120" s="82"/>
      <c r="T3120" s="82"/>
      <c r="U3120" s="119" t="s">
        <v>2908</v>
      </c>
      <c r="V3120" s="82"/>
      <c r="W3120" s="82"/>
      <c r="X3120" s="80"/>
      <c r="Y3120" s="79"/>
      <c r="Z3120" s="79"/>
      <c r="AB3120" s="24" t="s">
        <v>294</v>
      </c>
    </row>
    <row r="3121" spans="6:28" s="77" customFormat="1" outlineLevel="5">
      <c r="F3121" s="78"/>
      <c r="G3121" s="79"/>
      <c r="H3121" s="79"/>
      <c r="I3121" s="79"/>
      <c r="J3121" s="80" t="s">
        <v>4557</v>
      </c>
      <c r="K3121" s="79"/>
      <c r="L3121" s="81"/>
      <c r="M3121" s="82"/>
      <c r="N3121" s="83"/>
      <c r="O3121" s="82"/>
      <c r="P3121" s="84"/>
      <c r="Q3121" s="85"/>
      <c r="R3121" s="82"/>
      <c r="S3121" s="82"/>
      <c r="T3121" s="82"/>
      <c r="U3121" s="119" t="s">
        <v>2908</v>
      </c>
      <c r="V3121" s="82"/>
      <c r="W3121" s="82"/>
      <c r="X3121" s="80"/>
      <c r="Y3121" s="79"/>
      <c r="Z3121" s="79"/>
      <c r="AB3121" s="24" t="s">
        <v>294</v>
      </c>
    </row>
    <row r="3122" spans="6:28" s="77" customFormat="1" outlineLevel="5">
      <c r="F3122" s="78"/>
      <c r="G3122" s="79"/>
      <c r="H3122" s="79"/>
      <c r="I3122" s="79"/>
      <c r="J3122" s="80" t="s">
        <v>1927</v>
      </c>
      <c r="K3122" s="79"/>
      <c r="L3122" s="81"/>
      <c r="M3122" s="82"/>
      <c r="N3122" s="83"/>
      <c r="O3122" s="82"/>
      <c r="P3122" s="84"/>
      <c r="Q3122" s="85"/>
      <c r="R3122" s="82"/>
      <c r="S3122" s="82"/>
      <c r="T3122" s="82"/>
      <c r="U3122" s="119" t="s">
        <v>2908</v>
      </c>
      <c r="V3122" s="82"/>
      <c r="W3122" s="82"/>
      <c r="X3122" s="80"/>
      <c r="Y3122" s="79"/>
      <c r="Z3122" s="79"/>
      <c r="AB3122" s="24" t="s">
        <v>294</v>
      </c>
    </row>
    <row r="3123" spans="6:28" s="77" customFormat="1" outlineLevel="5">
      <c r="F3123" s="78"/>
      <c r="G3123" s="79"/>
      <c r="H3123" s="79"/>
      <c r="I3123" s="79"/>
      <c r="J3123" s="80" t="s">
        <v>3284</v>
      </c>
      <c r="K3123" s="79"/>
      <c r="L3123" s="81"/>
      <c r="M3123" s="82"/>
      <c r="N3123" s="83"/>
      <c r="O3123" s="82"/>
      <c r="P3123" s="84"/>
      <c r="Q3123" s="85"/>
      <c r="R3123" s="82"/>
      <c r="S3123" s="82"/>
      <c r="T3123" s="82"/>
      <c r="U3123" s="119" t="s">
        <v>2908</v>
      </c>
      <c r="V3123" s="82"/>
      <c r="W3123" s="82"/>
      <c r="X3123" s="80"/>
      <c r="Y3123" s="79"/>
      <c r="Z3123" s="79"/>
      <c r="AB3123" s="24" t="s">
        <v>294</v>
      </c>
    </row>
    <row r="3124" spans="6:28" s="77" customFormat="1" outlineLevel="5">
      <c r="F3124" s="78"/>
      <c r="G3124" s="79"/>
      <c r="H3124" s="79"/>
      <c r="I3124" s="79"/>
      <c r="J3124" s="80" t="s">
        <v>4557</v>
      </c>
      <c r="K3124" s="79"/>
      <c r="L3124" s="81"/>
      <c r="M3124" s="82"/>
      <c r="N3124" s="83"/>
      <c r="O3124" s="82"/>
      <c r="P3124" s="84"/>
      <c r="Q3124" s="85"/>
      <c r="R3124" s="82"/>
      <c r="S3124" s="82"/>
      <c r="T3124" s="82"/>
      <c r="U3124" s="119" t="s">
        <v>2908</v>
      </c>
      <c r="V3124" s="82"/>
      <c r="W3124" s="82"/>
      <c r="X3124" s="80"/>
      <c r="Y3124" s="79"/>
      <c r="Z3124" s="79"/>
      <c r="AB3124" s="24" t="s">
        <v>294</v>
      </c>
    </row>
    <row r="3125" spans="6:28" s="77" customFormat="1" outlineLevel="5">
      <c r="F3125" s="78"/>
      <c r="G3125" s="79"/>
      <c r="H3125" s="79"/>
      <c r="I3125" s="79"/>
      <c r="J3125" s="80" t="s">
        <v>1927</v>
      </c>
      <c r="K3125" s="79"/>
      <c r="L3125" s="81"/>
      <c r="M3125" s="82"/>
      <c r="N3125" s="83"/>
      <c r="O3125" s="82"/>
      <c r="P3125" s="84"/>
      <c r="Q3125" s="85"/>
      <c r="R3125" s="82"/>
      <c r="S3125" s="82"/>
      <c r="T3125" s="82"/>
      <c r="U3125" s="119" t="s">
        <v>2908</v>
      </c>
      <c r="V3125" s="82"/>
      <c r="W3125" s="82"/>
      <c r="X3125" s="80"/>
      <c r="Y3125" s="79"/>
      <c r="Z3125" s="79"/>
      <c r="AB3125" s="24" t="s">
        <v>294</v>
      </c>
    </row>
    <row r="3126" spans="6:28" s="77" customFormat="1" outlineLevel="5">
      <c r="F3126" s="78"/>
      <c r="G3126" s="79"/>
      <c r="H3126" s="79"/>
      <c r="I3126" s="79"/>
      <c r="J3126" s="80" t="s">
        <v>3285</v>
      </c>
      <c r="K3126" s="79"/>
      <c r="L3126" s="81"/>
      <c r="M3126" s="82"/>
      <c r="N3126" s="83"/>
      <c r="O3126" s="82"/>
      <c r="P3126" s="84"/>
      <c r="Q3126" s="85"/>
      <c r="R3126" s="82"/>
      <c r="S3126" s="82"/>
      <c r="T3126" s="82"/>
      <c r="U3126" s="119" t="s">
        <v>2908</v>
      </c>
      <c r="V3126" s="82"/>
      <c r="W3126" s="82"/>
      <c r="X3126" s="80"/>
      <c r="Y3126" s="79"/>
      <c r="Z3126" s="79"/>
      <c r="AB3126" s="24" t="s">
        <v>294</v>
      </c>
    </row>
    <row r="3127" spans="6:28" s="77" customFormat="1" outlineLevel="5">
      <c r="F3127" s="78"/>
      <c r="G3127" s="79"/>
      <c r="H3127" s="79"/>
      <c r="I3127" s="79"/>
      <c r="J3127" s="80" t="s">
        <v>4557</v>
      </c>
      <c r="K3127" s="79"/>
      <c r="L3127" s="81"/>
      <c r="M3127" s="82"/>
      <c r="N3127" s="83"/>
      <c r="O3127" s="82"/>
      <c r="P3127" s="84"/>
      <c r="Q3127" s="85"/>
      <c r="R3127" s="82"/>
      <c r="S3127" s="82"/>
      <c r="T3127" s="82"/>
      <c r="U3127" s="119" t="s">
        <v>2908</v>
      </c>
      <c r="V3127" s="82"/>
      <c r="W3127" s="82"/>
      <c r="X3127" s="80"/>
      <c r="Y3127" s="79"/>
      <c r="Z3127" s="79"/>
      <c r="AB3127" s="24" t="s">
        <v>294</v>
      </c>
    </row>
    <row r="3128" spans="6:28" s="77" customFormat="1" outlineLevel="5">
      <c r="F3128" s="78"/>
      <c r="G3128" s="79"/>
      <c r="H3128" s="79"/>
      <c r="I3128" s="79"/>
      <c r="J3128" s="80" t="s">
        <v>2006</v>
      </c>
      <c r="K3128" s="79"/>
      <c r="L3128" s="81"/>
      <c r="M3128" s="82"/>
      <c r="N3128" s="83"/>
      <c r="O3128" s="82"/>
      <c r="P3128" s="84"/>
      <c r="Q3128" s="85"/>
      <c r="R3128" s="82"/>
      <c r="S3128" s="82"/>
      <c r="T3128" s="82"/>
      <c r="U3128" s="119" t="s">
        <v>2908</v>
      </c>
      <c r="V3128" s="82"/>
      <c r="W3128" s="82"/>
      <c r="X3128" s="80"/>
      <c r="Y3128" s="79"/>
      <c r="Z3128" s="79"/>
      <c r="AB3128" s="24" t="s">
        <v>294</v>
      </c>
    </row>
    <row r="3129" spans="6:28" s="77" customFormat="1" outlineLevel="5">
      <c r="F3129" s="78"/>
      <c r="G3129" s="79"/>
      <c r="H3129" s="79"/>
      <c r="I3129" s="79"/>
      <c r="J3129" s="80" t="s">
        <v>2064</v>
      </c>
      <c r="K3129" s="79"/>
      <c r="L3129" s="81"/>
      <c r="M3129" s="82"/>
      <c r="N3129" s="83"/>
      <c r="O3129" s="82"/>
      <c r="P3129" s="84"/>
      <c r="Q3129" s="85"/>
      <c r="R3129" s="82"/>
      <c r="S3129" s="82"/>
      <c r="T3129" s="82"/>
      <c r="U3129" s="119" t="s">
        <v>2908</v>
      </c>
      <c r="V3129" s="82"/>
      <c r="W3129" s="82"/>
      <c r="X3129" s="80"/>
      <c r="Y3129" s="79"/>
      <c r="Z3129" s="79"/>
      <c r="AB3129" s="24" t="s">
        <v>294</v>
      </c>
    </row>
    <row r="3130" spans="6:28" s="77" customFormat="1" outlineLevel="5">
      <c r="F3130" s="78"/>
      <c r="G3130" s="79"/>
      <c r="H3130" s="79"/>
      <c r="I3130" s="79"/>
      <c r="J3130" s="80" t="s">
        <v>3287</v>
      </c>
      <c r="K3130" s="79"/>
      <c r="L3130" s="81"/>
      <c r="M3130" s="82"/>
      <c r="N3130" s="83"/>
      <c r="O3130" s="82"/>
      <c r="P3130" s="84"/>
      <c r="Q3130" s="85"/>
      <c r="R3130" s="82"/>
      <c r="S3130" s="82"/>
      <c r="T3130" s="82"/>
      <c r="U3130" s="119" t="s">
        <v>2908</v>
      </c>
      <c r="V3130" s="82"/>
      <c r="W3130" s="82"/>
      <c r="X3130" s="80"/>
      <c r="Y3130" s="79"/>
      <c r="Z3130" s="79"/>
      <c r="AB3130" s="24" t="s">
        <v>294</v>
      </c>
    </row>
    <row r="3131" spans="6:28" s="77" customFormat="1" outlineLevel="5">
      <c r="F3131" s="78"/>
      <c r="G3131" s="79"/>
      <c r="H3131" s="79"/>
      <c r="I3131" s="79"/>
      <c r="J3131" s="80" t="s">
        <v>2290</v>
      </c>
      <c r="K3131" s="79"/>
      <c r="L3131" s="81">
        <v>49.515000000000001</v>
      </c>
      <c r="M3131" s="82"/>
      <c r="N3131" s="83"/>
      <c r="O3131" s="82"/>
      <c r="P3131" s="84"/>
      <c r="Q3131" s="85"/>
      <c r="R3131" s="82"/>
      <c r="S3131" s="82"/>
      <c r="T3131" s="82"/>
      <c r="U3131" s="119" t="s">
        <v>2908</v>
      </c>
      <c r="V3131" s="82"/>
      <c r="W3131" s="82"/>
      <c r="X3131" s="80"/>
      <c r="Y3131" s="79"/>
      <c r="Z3131" s="79"/>
      <c r="AB3131" s="24" t="s">
        <v>294</v>
      </c>
    </row>
    <row r="3132" spans="6:28" s="71" customFormat="1" ht="24" outlineLevel="4">
      <c r="F3132" s="17">
        <v>1483</v>
      </c>
      <c r="G3132" s="18" t="s">
        <v>2929</v>
      </c>
      <c r="H3132" s="72" t="s">
        <v>4237</v>
      </c>
      <c r="I3132" s="72"/>
      <c r="J3132" s="73" t="s">
        <v>1083</v>
      </c>
      <c r="K3132" s="18" t="s">
        <v>2909</v>
      </c>
      <c r="L3132" s="74">
        <v>206.321</v>
      </c>
      <c r="M3132" s="21">
        <v>0</v>
      </c>
      <c r="N3132" s="74">
        <f>L3132*(1+M3132/100)</f>
        <v>206.321</v>
      </c>
      <c r="O3132" s="145"/>
      <c r="P3132" s="22">
        <f>N3132*O3132</f>
        <v>0</v>
      </c>
      <c r="Q3132" s="75"/>
      <c r="R3132" s="76">
        <f>N3132*Q3132</f>
        <v>0</v>
      </c>
      <c r="S3132" s="75"/>
      <c r="T3132" s="76">
        <f>N3132*S3132</f>
        <v>0</v>
      </c>
      <c r="U3132" s="22">
        <v>21</v>
      </c>
      <c r="V3132" s="22">
        <f>P3132*(U3132/100)</f>
        <v>0</v>
      </c>
      <c r="W3132" s="22">
        <f>P3132+V3132</f>
        <v>0</v>
      </c>
      <c r="X3132" s="73"/>
      <c r="Y3132" s="72" t="s">
        <v>2930</v>
      </c>
      <c r="Z3132" s="72" t="s">
        <v>2911</v>
      </c>
      <c r="AA3132" s="143" t="s">
        <v>296</v>
      </c>
      <c r="AB3132" s="24" t="s">
        <v>294</v>
      </c>
    </row>
    <row r="3133" spans="6:28" s="77" customFormat="1" outlineLevel="5">
      <c r="F3133" s="78"/>
      <c r="G3133" s="79"/>
      <c r="H3133" s="79"/>
      <c r="I3133" s="79"/>
      <c r="J3133" s="80" t="s">
        <v>3281</v>
      </c>
      <c r="K3133" s="79"/>
      <c r="L3133" s="81"/>
      <c r="M3133" s="82"/>
      <c r="N3133" s="83"/>
      <c r="O3133" s="82"/>
      <c r="P3133" s="84"/>
      <c r="Q3133" s="85"/>
      <c r="R3133" s="82"/>
      <c r="S3133" s="82"/>
      <c r="T3133" s="82"/>
      <c r="U3133" s="119" t="s">
        <v>2908</v>
      </c>
      <c r="V3133" s="82"/>
      <c r="W3133" s="82"/>
      <c r="X3133" s="80"/>
      <c r="Y3133" s="79"/>
      <c r="Z3133" s="79"/>
      <c r="AB3133" s="24" t="s">
        <v>294</v>
      </c>
    </row>
    <row r="3134" spans="6:28" s="77" customFormat="1" outlineLevel="5">
      <c r="F3134" s="78"/>
      <c r="G3134" s="79"/>
      <c r="H3134" s="79"/>
      <c r="I3134" s="79"/>
      <c r="J3134" s="80" t="s">
        <v>4821</v>
      </c>
      <c r="K3134" s="79"/>
      <c r="L3134" s="81"/>
      <c r="M3134" s="82"/>
      <c r="N3134" s="83"/>
      <c r="O3134" s="82"/>
      <c r="P3134" s="84"/>
      <c r="Q3134" s="85"/>
      <c r="R3134" s="82"/>
      <c r="S3134" s="82"/>
      <c r="T3134" s="82"/>
      <c r="U3134" s="119" t="s">
        <v>2908</v>
      </c>
      <c r="V3134" s="82"/>
      <c r="W3134" s="82"/>
      <c r="X3134" s="80"/>
      <c r="Y3134" s="79"/>
      <c r="Z3134" s="79"/>
      <c r="AB3134" s="24" t="s">
        <v>294</v>
      </c>
    </row>
    <row r="3135" spans="6:28" s="77" customFormat="1" outlineLevel="5">
      <c r="F3135" s="78"/>
      <c r="G3135" s="79"/>
      <c r="H3135" s="79"/>
      <c r="I3135" s="79"/>
      <c r="J3135" s="80" t="s">
        <v>2592</v>
      </c>
      <c r="K3135" s="79"/>
      <c r="L3135" s="81"/>
      <c r="M3135" s="82"/>
      <c r="N3135" s="83"/>
      <c r="O3135" s="82"/>
      <c r="P3135" s="84"/>
      <c r="Q3135" s="85"/>
      <c r="R3135" s="82"/>
      <c r="S3135" s="82"/>
      <c r="T3135" s="82"/>
      <c r="U3135" s="119" t="s">
        <v>2908</v>
      </c>
      <c r="V3135" s="82"/>
      <c r="W3135" s="82"/>
      <c r="X3135" s="80"/>
      <c r="Y3135" s="79"/>
      <c r="Z3135" s="79"/>
      <c r="AB3135" s="24" t="s">
        <v>294</v>
      </c>
    </row>
    <row r="3136" spans="6:28" s="77" customFormat="1" outlineLevel="5">
      <c r="F3136" s="78"/>
      <c r="G3136" s="79"/>
      <c r="H3136" s="79"/>
      <c r="I3136" s="79"/>
      <c r="J3136" s="80" t="s">
        <v>3337</v>
      </c>
      <c r="K3136" s="79"/>
      <c r="L3136" s="81"/>
      <c r="M3136" s="82"/>
      <c r="N3136" s="83"/>
      <c r="O3136" s="82"/>
      <c r="P3136" s="84"/>
      <c r="Q3136" s="85"/>
      <c r="R3136" s="82"/>
      <c r="S3136" s="82"/>
      <c r="T3136" s="82"/>
      <c r="U3136" s="119" t="s">
        <v>2908</v>
      </c>
      <c r="V3136" s="82"/>
      <c r="W3136" s="82"/>
      <c r="X3136" s="80"/>
      <c r="Y3136" s="79"/>
      <c r="Z3136" s="79"/>
      <c r="AB3136" s="24" t="s">
        <v>294</v>
      </c>
    </row>
    <row r="3137" spans="6:28" s="77" customFormat="1" outlineLevel="5">
      <c r="F3137" s="78"/>
      <c r="G3137" s="79"/>
      <c r="H3137" s="79"/>
      <c r="I3137" s="79"/>
      <c r="J3137" s="80" t="s">
        <v>4754</v>
      </c>
      <c r="K3137" s="79"/>
      <c r="L3137" s="81"/>
      <c r="M3137" s="82"/>
      <c r="N3137" s="83"/>
      <c r="O3137" s="82"/>
      <c r="P3137" s="84"/>
      <c r="Q3137" s="85"/>
      <c r="R3137" s="82"/>
      <c r="S3137" s="82"/>
      <c r="T3137" s="82"/>
      <c r="U3137" s="119" t="s">
        <v>2908</v>
      </c>
      <c r="V3137" s="82"/>
      <c r="W3137" s="82"/>
      <c r="X3137" s="80"/>
      <c r="Y3137" s="79"/>
      <c r="Z3137" s="79"/>
      <c r="AB3137" s="24" t="s">
        <v>294</v>
      </c>
    </row>
    <row r="3138" spans="6:28" s="77" customFormat="1" ht="22.5" outlineLevel="5">
      <c r="F3138" s="78"/>
      <c r="G3138" s="79"/>
      <c r="H3138" s="79"/>
      <c r="I3138" s="79"/>
      <c r="J3138" s="80" t="s">
        <v>1399</v>
      </c>
      <c r="K3138" s="79"/>
      <c r="L3138" s="81"/>
      <c r="M3138" s="82"/>
      <c r="N3138" s="83"/>
      <c r="O3138" s="82"/>
      <c r="P3138" s="84"/>
      <c r="Q3138" s="85"/>
      <c r="R3138" s="82"/>
      <c r="S3138" s="82"/>
      <c r="T3138" s="82"/>
      <c r="U3138" s="119" t="s">
        <v>2908</v>
      </c>
      <c r="V3138" s="82"/>
      <c r="W3138" s="82"/>
      <c r="X3138" s="80"/>
      <c r="Y3138" s="79"/>
      <c r="Z3138" s="79"/>
      <c r="AB3138" s="24" t="s">
        <v>294</v>
      </c>
    </row>
    <row r="3139" spans="6:28" s="77" customFormat="1" outlineLevel="5">
      <c r="F3139" s="78"/>
      <c r="G3139" s="79"/>
      <c r="H3139" s="79"/>
      <c r="I3139" s="79"/>
      <c r="J3139" s="80" t="s">
        <v>3292</v>
      </c>
      <c r="K3139" s="79"/>
      <c r="L3139" s="81"/>
      <c r="M3139" s="82"/>
      <c r="N3139" s="83"/>
      <c r="O3139" s="82"/>
      <c r="P3139" s="84"/>
      <c r="Q3139" s="85"/>
      <c r="R3139" s="82"/>
      <c r="S3139" s="82"/>
      <c r="T3139" s="82"/>
      <c r="U3139" s="119" t="s">
        <v>2908</v>
      </c>
      <c r="V3139" s="82"/>
      <c r="W3139" s="82"/>
      <c r="X3139" s="80"/>
      <c r="Y3139" s="79"/>
      <c r="Z3139" s="79"/>
      <c r="AB3139" s="24" t="s">
        <v>294</v>
      </c>
    </row>
    <row r="3140" spans="6:28" s="77" customFormat="1" outlineLevel="5">
      <c r="F3140" s="78"/>
      <c r="G3140" s="79"/>
      <c r="H3140" s="79"/>
      <c r="I3140" s="79"/>
      <c r="J3140" s="80" t="s">
        <v>3283</v>
      </c>
      <c r="K3140" s="79"/>
      <c r="L3140" s="81"/>
      <c r="M3140" s="82"/>
      <c r="N3140" s="83"/>
      <c r="O3140" s="82"/>
      <c r="P3140" s="84"/>
      <c r="Q3140" s="85"/>
      <c r="R3140" s="82"/>
      <c r="S3140" s="82"/>
      <c r="T3140" s="82"/>
      <c r="U3140" s="119" t="s">
        <v>2908</v>
      </c>
      <c r="V3140" s="82"/>
      <c r="W3140" s="82"/>
      <c r="X3140" s="80"/>
      <c r="Y3140" s="79"/>
      <c r="Z3140" s="79"/>
      <c r="AB3140" s="24" t="s">
        <v>294</v>
      </c>
    </row>
    <row r="3141" spans="6:28" s="77" customFormat="1" outlineLevel="5">
      <c r="F3141" s="78"/>
      <c r="G3141" s="79"/>
      <c r="H3141" s="79"/>
      <c r="I3141" s="79"/>
      <c r="J3141" s="80" t="s">
        <v>4821</v>
      </c>
      <c r="K3141" s="79"/>
      <c r="L3141" s="81"/>
      <c r="M3141" s="82"/>
      <c r="N3141" s="83"/>
      <c r="O3141" s="82"/>
      <c r="P3141" s="84"/>
      <c r="Q3141" s="85"/>
      <c r="R3141" s="82"/>
      <c r="S3141" s="82"/>
      <c r="T3141" s="82"/>
      <c r="U3141" s="119" t="s">
        <v>2908</v>
      </c>
      <c r="V3141" s="82"/>
      <c r="W3141" s="82"/>
      <c r="X3141" s="80"/>
      <c r="Y3141" s="79"/>
      <c r="Z3141" s="79"/>
      <c r="AB3141" s="24" t="s">
        <v>294</v>
      </c>
    </row>
    <row r="3142" spans="6:28" s="77" customFormat="1" ht="22.5" outlineLevel="5">
      <c r="F3142" s="78"/>
      <c r="G3142" s="79"/>
      <c r="H3142" s="79"/>
      <c r="I3142" s="79"/>
      <c r="J3142" s="80" t="s">
        <v>1292</v>
      </c>
      <c r="K3142" s="79"/>
      <c r="L3142" s="81"/>
      <c r="M3142" s="82"/>
      <c r="N3142" s="83"/>
      <c r="O3142" s="82"/>
      <c r="P3142" s="84"/>
      <c r="Q3142" s="85"/>
      <c r="R3142" s="82"/>
      <c r="S3142" s="82"/>
      <c r="T3142" s="82"/>
      <c r="U3142" s="119" t="s">
        <v>2908</v>
      </c>
      <c r="V3142" s="82"/>
      <c r="W3142" s="82"/>
      <c r="X3142" s="80"/>
      <c r="Y3142" s="79"/>
      <c r="Z3142" s="79"/>
      <c r="AB3142" s="24" t="s">
        <v>294</v>
      </c>
    </row>
    <row r="3143" spans="6:28" s="77" customFormat="1" outlineLevel="5">
      <c r="F3143" s="78"/>
      <c r="G3143" s="79"/>
      <c r="H3143" s="79"/>
      <c r="I3143" s="79"/>
      <c r="J3143" s="80" t="s">
        <v>3289</v>
      </c>
      <c r="K3143" s="79"/>
      <c r="L3143" s="81"/>
      <c r="M3143" s="82"/>
      <c r="N3143" s="83"/>
      <c r="O3143" s="82"/>
      <c r="P3143" s="84"/>
      <c r="Q3143" s="85"/>
      <c r="R3143" s="82"/>
      <c r="S3143" s="82"/>
      <c r="T3143" s="82"/>
      <c r="U3143" s="119" t="s">
        <v>2908</v>
      </c>
      <c r="V3143" s="82"/>
      <c r="W3143" s="82"/>
      <c r="X3143" s="80"/>
      <c r="Y3143" s="79"/>
      <c r="Z3143" s="79"/>
      <c r="AB3143" s="24" t="s">
        <v>294</v>
      </c>
    </row>
    <row r="3144" spans="6:28" s="77" customFormat="1" outlineLevel="5">
      <c r="F3144" s="78"/>
      <c r="G3144" s="79"/>
      <c r="H3144" s="79"/>
      <c r="I3144" s="79"/>
      <c r="J3144" s="80" t="s">
        <v>2340</v>
      </c>
      <c r="K3144" s="79"/>
      <c r="L3144" s="81"/>
      <c r="M3144" s="82"/>
      <c r="N3144" s="83"/>
      <c r="O3144" s="82"/>
      <c r="P3144" s="84"/>
      <c r="Q3144" s="85"/>
      <c r="R3144" s="82"/>
      <c r="S3144" s="82"/>
      <c r="T3144" s="82"/>
      <c r="U3144" s="119" t="s">
        <v>2908</v>
      </c>
      <c r="V3144" s="82"/>
      <c r="W3144" s="82"/>
      <c r="X3144" s="80"/>
      <c r="Y3144" s="79"/>
      <c r="Z3144" s="79"/>
      <c r="AB3144" s="24" t="s">
        <v>294</v>
      </c>
    </row>
    <row r="3145" spans="6:28" s="77" customFormat="1" outlineLevel="5">
      <c r="F3145" s="78"/>
      <c r="G3145" s="79"/>
      <c r="H3145" s="79"/>
      <c r="I3145" s="79"/>
      <c r="J3145" s="80" t="s">
        <v>4754</v>
      </c>
      <c r="K3145" s="79"/>
      <c r="L3145" s="81"/>
      <c r="M3145" s="82"/>
      <c r="N3145" s="83"/>
      <c r="O3145" s="82"/>
      <c r="P3145" s="84"/>
      <c r="Q3145" s="85"/>
      <c r="R3145" s="82"/>
      <c r="S3145" s="82"/>
      <c r="T3145" s="82"/>
      <c r="U3145" s="119" t="s">
        <v>2908</v>
      </c>
      <c r="V3145" s="82"/>
      <c r="W3145" s="82"/>
      <c r="X3145" s="80"/>
      <c r="Y3145" s="79"/>
      <c r="Z3145" s="79"/>
      <c r="AB3145" s="24" t="s">
        <v>294</v>
      </c>
    </row>
    <row r="3146" spans="6:28" s="77" customFormat="1" outlineLevel="5">
      <c r="F3146" s="78"/>
      <c r="G3146" s="79"/>
      <c r="H3146" s="79"/>
      <c r="I3146" s="79"/>
      <c r="J3146" s="80" t="s">
        <v>4760</v>
      </c>
      <c r="K3146" s="79"/>
      <c r="L3146" s="81"/>
      <c r="M3146" s="82"/>
      <c r="N3146" s="83"/>
      <c r="O3146" s="82"/>
      <c r="P3146" s="84"/>
      <c r="Q3146" s="85"/>
      <c r="R3146" s="82"/>
      <c r="S3146" s="82"/>
      <c r="T3146" s="82"/>
      <c r="U3146" s="119" t="s">
        <v>2908</v>
      </c>
      <c r="V3146" s="82"/>
      <c r="W3146" s="82"/>
      <c r="X3146" s="80"/>
      <c r="Y3146" s="79"/>
      <c r="Z3146" s="79"/>
      <c r="AB3146" s="24" t="s">
        <v>294</v>
      </c>
    </row>
    <row r="3147" spans="6:28" s="77" customFormat="1" outlineLevel="5">
      <c r="F3147" s="78"/>
      <c r="G3147" s="79"/>
      <c r="H3147" s="79"/>
      <c r="I3147" s="79"/>
      <c r="J3147" s="80" t="s">
        <v>2312</v>
      </c>
      <c r="K3147" s="79"/>
      <c r="L3147" s="81"/>
      <c r="M3147" s="82"/>
      <c r="N3147" s="83"/>
      <c r="O3147" s="82"/>
      <c r="P3147" s="84"/>
      <c r="Q3147" s="85"/>
      <c r="R3147" s="82"/>
      <c r="S3147" s="82"/>
      <c r="T3147" s="82"/>
      <c r="U3147" s="119" t="s">
        <v>2908</v>
      </c>
      <c r="V3147" s="82"/>
      <c r="W3147" s="82"/>
      <c r="X3147" s="80"/>
      <c r="Y3147" s="79"/>
      <c r="Z3147" s="79"/>
      <c r="AB3147" s="24" t="s">
        <v>294</v>
      </c>
    </row>
    <row r="3148" spans="6:28" s="77" customFormat="1" outlineLevel="5">
      <c r="F3148" s="78"/>
      <c r="G3148" s="79"/>
      <c r="H3148" s="79"/>
      <c r="I3148" s="79"/>
      <c r="J3148" s="80" t="s">
        <v>3284</v>
      </c>
      <c r="K3148" s="79"/>
      <c r="L3148" s="81"/>
      <c r="M3148" s="82"/>
      <c r="N3148" s="83"/>
      <c r="O3148" s="82"/>
      <c r="P3148" s="84"/>
      <c r="Q3148" s="85"/>
      <c r="R3148" s="82"/>
      <c r="S3148" s="82"/>
      <c r="T3148" s="82"/>
      <c r="U3148" s="119" t="s">
        <v>2908</v>
      </c>
      <c r="V3148" s="82"/>
      <c r="W3148" s="82"/>
      <c r="X3148" s="80"/>
      <c r="Y3148" s="79"/>
      <c r="Z3148" s="79"/>
      <c r="AB3148" s="24" t="s">
        <v>294</v>
      </c>
    </row>
    <row r="3149" spans="6:28" s="77" customFormat="1" outlineLevel="5">
      <c r="F3149" s="78"/>
      <c r="G3149" s="79"/>
      <c r="H3149" s="79"/>
      <c r="I3149" s="79"/>
      <c r="J3149" s="80" t="s">
        <v>4821</v>
      </c>
      <c r="K3149" s="79"/>
      <c r="L3149" s="81"/>
      <c r="M3149" s="82"/>
      <c r="N3149" s="83"/>
      <c r="O3149" s="82"/>
      <c r="P3149" s="84"/>
      <c r="Q3149" s="85"/>
      <c r="R3149" s="82"/>
      <c r="S3149" s="82"/>
      <c r="T3149" s="82"/>
      <c r="U3149" s="119" t="s">
        <v>2908</v>
      </c>
      <c r="V3149" s="82"/>
      <c r="W3149" s="82"/>
      <c r="X3149" s="80"/>
      <c r="Y3149" s="79"/>
      <c r="Z3149" s="79"/>
      <c r="AB3149" s="24" t="s">
        <v>294</v>
      </c>
    </row>
    <row r="3150" spans="6:28" s="77" customFormat="1" outlineLevel="5">
      <c r="F3150" s="78"/>
      <c r="G3150" s="79"/>
      <c r="H3150" s="79"/>
      <c r="I3150" s="79"/>
      <c r="J3150" s="80" t="s">
        <v>2340</v>
      </c>
      <c r="K3150" s="79"/>
      <c r="L3150" s="81"/>
      <c r="M3150" s="82"/>
      <c r="N3150" s="83"/>
      <c r="O3150" s="82"/>
      <c r="P3150" s="84"/>
      <c r="Q3150" s="85"/>
      <c r="R3150" s="82"/>
      <c r="S3150" s="82"/>
      <c r="T3150" s="82"/>
      <c r="U3150" s="119" t="s">
        <v>2908</v>
      </c>
      <c r="V3150" s="82"/>
      <c r="W3150" s="82"/>
      <c r="X3150" s="80"/>
      <c r="Y3150" s="79"/>
      <c r="Z3150" s="79"/>
      <c r="AB3150" s="24" t="s">
        <v>294</v>
      </c>
    </row>
    <row r="3151" spans="6:28" s="77" customFormat="1" outlineLevel="5">
      <c r="F3151" s="78"/>
      <c r="G3151" s="79"/>
      <c r="H3151" s="79"/>
      <c r="I3151" s="79"/>
      <c r="J3151" s="80" t="s">
        <v>1777</v>
      </c>
      <c r="K3151" s="79"/>
      <c r="L3151" s="81"/>
      <c r="M3151" s="82"/>
      <c r="N3151" s="83"/>
      <c r="O3151" s="82"/>
      <c r="P3151" s="84"/>
      <c r="Q3151" s="85"/>
      <c r="R3151" s="82"/>
      <c r="S3151" s="82"/>
      <c r="T3151" s="82"/>
      <c r="U3151" s="119" t="s">
        <v>2908</v>
      </c>
      <c r="V3151" s="82"/>
      <c r="W3151" s="82"/>
      <c r="X3151" s="80"/>
      <c r="Y3151" s="79"/>
      <c r="Z3151" s="79"/>
      <c r="AB3151" s="24" t="s">
        <v>294</v>
      </c>
    </row>
    <row r="3152" spans="6:28" s="77" customFormat="1" outlineLevel="5">
      <c r="F3152" s="78"/>
      <c r="G3152" s="79"/>
      <c r="H3152" s="79"/>
      <c r="I3152" s="79"/>
      <c r="J3152" s="80" t="s">
        <v>4754</v>
      </c>
      <c r="K3152" s="79"/>
      <c r="L3152" s="81"/>
      <c r="M3152" s="82"/>
      <c r="N3152" s="83"/>
      <c r="O3152" s="82"/>
      <c r="P3152" s="84"/>
      <c r="Q3152" s="85"/>
      <c r="R3152" s="82"/>
      <c r="S3152" s="82"/>
      <c r="T3152" s="82"/>
      <c r="U3152" s="119" t="s">
        <v>2908</v>
      </c>
      <c r="V3152" s="82"/>
      <c r="W3152" s="82"/>
      <c r="X3152" s="80"/>
      <c r="Y3152" s="79"/>
      <c r="Z3152" s="79"/>
      <c r="AB3152" s="24" t="s">
        <v>294</v>
      </c>
    </row>
    <row r="3153" spans="6:28" s="77" customFormat="1" outlineLevel="5">
      <c r="F3153" s="78"/>
      <c r="G3153" s="79"/>
      <c r="H3153" s="79"/>
      <c r="I3153" s="79"/>
      <c r="J3153" s="80" t="s">
        <v>4760</v>
      </c>
      <c r="K3153" s="79"/>
      <c r="L3153" s="81"/>
      <c r="M3153" s="82"/>
      <c r="N3153" s="83"/>
      <c r="O3153" s="82"/>
      <c r="P3153" s="84"/>
      <c r="Q3153" s="85"/>
      <c r="R3153" s="82"/>
      <c r="S3153" s="82"/>
      <c r="T3153" s="82"/>
      <c r="U3153" s="119" t="s">
        <v>2908</v>
      </c>
      <c r="V3153" s="82"/>
      <c r="W3153" s="82"/>
      <c r="X3153" s="80"/>
      <c r="Y3153" s="79"/>
      <c r="Z3153" s="79"/>
      <c r="AB3153" s="24" t="s">
        <v>294</v>
      </c>
    </row>
    <row r="3154" spans="6:28" s="77" customFormat="1" outlineLevel="5">
      <c r="F3154" s="78"/>
      <c r="G3154" s="79"/>
      <c r="H3154" s="79"/>
      <c r="I3154" s="79"/>
      <c r="J3154" s="80" t="s">
        <v>1986</v>
      </c>
      <c r="K3154" s="79"/>
      <c r="L3154" s="81"/>
      <c r="M3154" s="82"/>
      <c r="N3154" s="83"/>
      <c r="O3154" s="82"/>
      <c r="P3154" s="84"/>
      <c r="Q3154" s="85"/>
      <c r="R3154" s="82"/>
      <c r="S3154" s="82"/>
      <c r="T3154" s="82"/>
      <c r="U3154" s="119" t="s">
        <v>2908</v>
      </c>
      <c r="V3154" s="82"/>
      <c r="W3154" s="82"/>
      <c r="X3154" s="80"/>
      <c r="Y3154" s="79"/>
      <c r="Z3154" s="79"/>
      <c r="AB3154" s="24" t="s">
        <v>294</v>
      </c>
    </row>
    <row r="3155" spans="6:28" s="77" customFormat="1" outlineLevel="5">
      <c r="F3155" s="78"/>
      <c r="G3155" s="79"/>
      <c r="H3155" s="79"/>
      <c r="I3155" s="79"/>
      <c r="J3155" s="80" t="s">
        <v>3285</v>
      </c>
      <c r="K3155" s="79"/>
      <c r="L3155" s="81"/>
      <c r="M3155" s="82"/>
      <c r="N3155" s="83"/>
      <c r="O3155" s="82"/>
      <c r="P3155" s="84"/>
      <c r="Q3155" s="85"/>
      <c r="R3155" s="82"/>
      <c r="S3155" s="82"/>
      <c r="T3155" s="82"/>
      <c r="U3155" s="119" t="s">
        <v>2908</v>
      </c>
      <c r="V3155" s="82"/>
      <c r="W3155" s="82"/>
      <c r="X3155" s="80"/>
      <c r="Y3155" s="79"/>
      <c r="Z3155" s="79"/>
      <c r="AB3155" s="24" t="s">
        <v>294</v>
      </c>
    </row>
    <row r="3156" spans="6:28" s="77" customFormat="1" outlineLevel="5">
      <c r="F3156" s="78"/>
      <c r="G3156" s="79"/>
      <c r="H3156" s="79"/>
      <c r="I3156" s="79"/>
      <c r="J3156" s="80" t="s">
        <v>4821</v>
      </c>
      <c r="K3156" s="79"/>
      <c r="L3156" s="81"/>
      <c r="M3156" s="82"/>
      <c r="N3156" s="83"/>
      <c r="O3156" s="82"/>
      <c r="P3156" s="84"/>
      <c r="Q3156" s="85"/>
      <c r="R3156" s="82"/>
      <c r="S3156" s="82"/>
      <c r="T3156" s="82"/>
      <c r="U3156" s="119" t="s">
        <v>2908</v>
      </c>
      <c r="V3156" s="82"/>
      <c r="W3156" s="82"/>
      <c r="X3156" s="80"/>
      <c r="Y3156" s="79"/>
      <c r="Z3156" s="79"/>
      <c r="AB3156" s="24" t="s">
        <v>294</v>
      </c>
    </row>
    <row r="3157" spans="6:28" s="77" customFormat="1" outlineLevel="5">
      <c r="F3157" s="78"/>
      <c r="G3157" s="79"/>
      <c r="H3157" s="79"/>
      <c r="I3157" s="79"/>
      <c r="J3157" s="80" t="s">
        <v>2006</v>
      </c>
      <c r="K3157" s="79"/>
      <c r="L3157" s="81"/>
      <c r="M3157" s="82"/>
      <c r="N3157" s="83"/>
      <c r="O3157" s="82"/>
      <c r="P3157" s="84"/>
      <c r="Q3157" s="85"/>
      <c r="R3157" s="82"/>
      <c r="S3157" s="82"/>
      <c r="T3157" s="82"/>
      <c r="U3157" s="119" t="s">
        <v>2908</v>
      </c>
      <c r="V3157" s="82"/>
      <c r="W3157" s="82"/>
      <c r="X3157" s="80"/>
      <c r="Y3157" s="79"/>
      <c r="Z3157" s="79"/>
      <c r="AB3157" s="24" t="s">
        <v>294</v>
      </c>
    </row>
    <row r="3158" spans="6:28" s="77" customFormat="1" outlineLevel="5">
      <c r="F3158" s="78"/>
      <c r="G3158" s="79"/>
      <c r="H3158" s="79"/>
      <c r="I3158" s="79"/>
      <c r="J3158" s="80" t="s">
        <v>4754</v>
      </c>
      <c r="K3158" s="79"/>
      <c r="L3158" s="81"/>
      <c r="M3158" s="82"/>
      <c r="N3158" s="83"/>
      <c r="O3158" s="82"/>
      <c r="P3158" s="84"/>
      <c r="Q3158" s="85"/>
      <c r="R3158" s="82"/>
      <c r="S3158" s="82"/>
      <c r="T3158" s="82"/>
      <c r="U3158" s="119" t="s">
        <v>2908</v>
      </c>
      <c r="V3158" s="82"/>
      <c r="W3158" s="82"/>
      <c r="X3158" s="80"/>
      <c r="Y3158" s="79"/>
      <c r="Z3158" s="79"/>
      <c r="AB3158" s="24" t="s">
        <v>294</v>
      </c>
    </row>
    <row r="3159" spans="6:28" s="77" customFormat="1" outlineLevel="5">
      <c r="F3159" s="78"/>
      <c r="G3159" s="79"/>
      <c r="H3159" s="79"/>
      <c r="I3159" s="79"/>
      <c r="J3159" s="80" t="s">
        <v>2209</v>
      </c>
      <c r="K3159" s="79"/>
      <c r="L3159" s="81"/>
      <c r="M3159" s="82"/>
      <c r="N3159" s="83"/>
      <c r="O3159" s="82"/>
      <c r="P3159" s="84"/>
      <c r="Q3159" s="85"/>
      <c r="R3159" s="82"/>
      <c r="S3159" s="82"/>
      <c r="T3159" s="82"/>
      <c r="U3159" s="119" t="s">
        <v>2908</v>
      </c>
      <c r="V3159" s="82"/>
      <c r="W3159" s="82"/>
      <c r="X3159" s="80"/>
      <c r="Y3159" s="79"/>
      <c r="Z3159" s="79"/>
      <c r="AB3159" s="24" t="s">
        <v>294</v>
      </c>
    </row>
    <row r="3160" spans="6:28" s="77" customFormat="1" outlineLevel="5">
      <c r="F3160" s="78"/>
      <c r="G3160" s="79"/>
      <c r="H3160" s="79"/>
      <c r="I3160" s="79"/>
      <c r="J3160" s="80" t="s">
        <v>2160</v>
      </c>
      <c r="K3160" s="79"/>
      <c r="L3160" s="81"/>
      <c r="M3160" s="82"/>
      <c r="N3160" s="83"/>
      <c r="O3160" s="82"/>
      <c r="P3160" s="84"/>
      <c r="Q3160" s="85"/>
      <c r="R3160" s="82"/>
      <c r="S3160" s="82"/>
      <c r="T3160" s="82"/>
      <c r="U3160" s="119" t="s">
        <v>2908</v>
      </c>
      <c r="V3160" s="82"/>
      <c r="W3160" s="82"/>
      <c r="X3160" s="80"/>
      <c r="Y3160" s="79"/>
      <c r="Z3160" s="79"/>
      <c r="AB3160" s="24" t="s">
        <v>294</v>
      </c>
    </row>
    <row r="3161" spans="6:28" s="77" customFormat="1" outlineLevel="5">
      <c r="F3161" s="78"/>
      <c r="G3161" s="79"/>
      <c r="H3161" s="79"/>
      <c r="I3161" s="79"/>
      <c r="J3161" s="80" t="s">
        <v>3287</v>
      </c>
      <c r="K3161" s="79"/>
      <c r="L3161" s="81"/>
      <c r="M3161" s="82"/>
      <c r="N3161" s="83"/>
      <c r="O3161" s="82"/>
      <c r="P3161" s="84"/>
      <c r="Q3161" s="85"/>
      <c r="R3161" s="82"/>
      <c r="S3161" s="82"/>
      <c r="T3161" s="82"/>
      <c r="U3161" s="119" t="s">
        <v>2908</v>
      </c>
      <c r="V3161" s="82"/>
      <c r="W3161" s="82"/>
      <c r="X3161" s="80"/>
      <c r="Y3161" s="79"/>
      <c r="Z3161" s="79"/>
      <c r="AB3161" s="24" t="s">
        <v>294</v>
      </c>
    </row>
    <row r="3162" spans="6:28" s="77" customFormat="1" outlineLevel="5">
      <c r="F3162" s="78"/>
      <c r="G3162" s="79"/>
      <c r="H3162" s="79"/>
      <c r="I3162" s="79"/>
      <c r="J3162" s="80" t="s">
        <v>2320</v>
      </c>
      <c r="K3162" s="79"/>
      <c r="L3162" s="81">
        <v>206.321</v>
      </c>
      <c r="M3162" s="82"/>
      <c r="N3162" s="83"/>
      <c r="O3162" s="82"/>
      <c r="P3162" s="84"/>
      <c r="Q3162" s="85"/>
      <c r="R3162" s="82"/>
      <c r="S3162" s="82"/>
      <c r="T3162" s="82"/>
      <c r="U3162" s="119" t="s">
        <v>2908</v>
      </c>
      <c r="V3162" s="82"/>
      <c r="W3162" s="82"/>
      <c r="X3162" s="80"/>
      <c r="Y3162" s="79"/>
      <c r="Z3162" s="79"/>
      <c r="AB3162" s="24" t="s">
        <v>294</v>
      </c>
    </row>
    <row r="3163" spans="6:28" s="71" customFormat="1" ht="24" outlineLevel="4">
      <c r="F3163" s="17">
        <v>1484</v>
      </c>
      <c r="G3163" s="18" t="s">
        <v>2929</v>
      </c>
      <c r="H3163" s="72" t="s">
        <v>4238</v>
      </c>
      <c r="I3163" s="72"/>
      <c r="J3163" s="73" t="s">
        <v>1084</v>
      </c>
      <c r="K3163" s="18" t="s">
        <v>2909</v>
      </c>
      <c r="L3163" s="74">
        <v>43.731000000000002</v>
      </c>
      <c r="M3163" s="21">
        <v>0</v>
      </c>
      <c r="N3163" s="74">
        <f>L3163*(1+M3163/100)</f>
        <v>43.731000000000002</v>
      </c>
      <c r="O3163" s="145"/>
      <c r="P3163" s="22">
        <f>N3163*O3163</f>
        <v>0</v>
      </c>
      <c r="Q3163" s="75"/>
      <c r="R3163" s="76">
        <f>N3163*Q3163</f>
        <v>0</v>
      </c>
      <c r="S3163" s="75"/>
      <c r="T3163" s="76">
        <f>N3163*S3163</f>
        <v>0</v>
      </c>
      <c r="U3163" s="22">
        <v>21</v>
      </c>
      <c r="V3163" s="22">
        <f>P3163*(U3163/100)</f>
        <v>0</v>
      </c>
      <c r="W3163" s="22">
        <f>P3163+V3163</f>
        <v>0</v>
      </c>
      <c r="X3163" s="73"/>
      <c r="Y3163" s="72" t="s">
        <v>2930</v>
      </c>
      <c r="Z3163" s="72" t="s">
        <v>2911</v>
      </c>
      <c r="AA3163" s="143" t="s">
        <v>296</v>
      </c>
      <c r="AB3163" s="24" t="s">
        <v>294</v>
      </c>
    </row>
    <row r="3164" spans="6:28" s="77" customFormat="1" outlineLevel="5">
      <c r="F3164" s="78"/>
      <c r="G3164" s="79"/>
      <c r="H3164" s="79"/>
      <c r="I3164" s="79"/>
      <c r="J3164" s="80" t="s">
        <v>3282</v>
      </c>
      <c r="K3164" s="79"/>
      <c r="L3164" s="81"/>
      <c r="M3164" s="82"/>
      <c r="N3164" s="83"/>
      <c r="O3164" s="82"/>
      <c r="P3164" s="84"/>
      <c r="Q3164" s="85"/>
      <c r="R3164" s="82"/>
      <c r="S3164" s="82"/>
      <c r="T3164" s="82"/>
      <c r="U3164" s="119" t="s">
        <v>2908</v>
      </c>
      <c r="V3164" s="82"/>
      <c r="W3164" s="82"/>
      <c r="X3164" s="80"/>
      <c r="Y3164" s="79"/>
      <c r="Z3164" s="79"/>
      <c r="AB3164" s="24" t="s">
        <v>294</v>
      </c>
    </row>
    <row r="3165" spans="6:28" s="77" customFormat="1" outlineLevel="5">
      <c r="F3165" s="78"/>
      <c r="G3165" s="79"/>
      <c r="H3165" s="79"/>
      <c r="I3165" s="79"/>
      <c r="J3165" s="80" t="s">
        <v>4821</v>
      </c>
      <c r="K3165" s="79"/>
      <c r="L3165" s="81"/>
      <c r="M3165" s="82"/>
      <c r="N3165" s="83"/>
      <c r="O3165" s="82"/>
      <c r="P3165" s="84"/>
      <c r="Q3165" s="85"/>
      <c r="R3165" s="82"/>
      <c r="S3165" s="82"/>
      <c r="T3165" s="82"/>
      <c r="U3165" s="119" t="s">
        <v>2908</v>
      </c>
      <c r="V3165" s="82"/>
      <c r="W3165" s="82"/>
      <c r="X3165" s="80"/>
      <c r="Y3165" s="79"/>
      <c r="Z3165" s="79"/>
      <c r="AB3165" s="24" t="s">
        <v>294</v>
      </c>
    </row>
    <row r="3166" spans="6:28" s="77" customFormat="1" outlineLevel="5">
      <c r="F3166" s="78"/>
      <c r="G3166" s="79"/>
      <c r="H3166" s="79"/>
      <c r="I3166" s="79"/>
      <c r="J3166" s="80" t="s">
        <v>1890</v>
      </c>
      <c r="K3166" s="79"/>
      <c r="L3166" s="81"/>
      <c r="M3166" s="82"/>
      <c r="N3166" s="83"/>
      <c r="O3166" s="82"/>
      <c r="P3166" s="84"/>
      <c r="Q3166" s="85"/>
      <c r="R3166" s="82"/>
      <c r="S3166" s="82"/>
      <c r="T3166" s="82"/>
      <c r="U3166" s="119" t="s">
        <v>2908</v>
      </c>
      <c r="V3166" s="82"/>
      <c r="W3166" s="82"/>
      <c r="X3166" s="80"/>
      <c r="Y3166" s="79"/>
      <c r="Z3166" s="79"/>
      <c r="AB3166" s="24" t="s">
        <v>294</v>
      </c>
    </row>
    <row r="3167" spans="6:28" s="77" customFormat="1" outlineLevel="5">
      <c r="F3167" s="78"/>
      <c r="G3167" s="79"/>
      <c r="H3167" s="79"/>
      <c r="I3167" s="79"/>
      <c r="J3167" s="80" t="s">
        <v>3281</v>
      </c>
      <c r="K3167" s="79"/>
      <c r="L3167" s="81"/>
      <c r="M3167" s="82"/>
      <c r="N3167" s="83"/>
      <c r="O3167" s="82"/>
      <c r="P3167" s="84"/>
      <c r="Q3167" s="85"/>
      <c r="R3167" s="82"/>
      <c r="S3167" s="82"/>
      <c r="T3167" s="82"/>
      <c r="U3167" s="119" t="s">
        <v>2908</v>
      </c>
      <c r="V3167" s="82"/>
      <c r="W3167" s="82"/>
      <c r="X3167" s="80"/>
      <c r="Y3167" s="79"/>
      <c r="Z3167" s="79"/>
      <c r="AB3167" s="24" t="s">
        <v>294</v>
      </c>
    </row>
    <row r="3168" spans="6:28" s="77" customFormat="1" outlineLevel="5">
      <c r="F3168" s="78"/>
      <c r="G3168" s="79"/>
      <c r="H3168" s="79"/>
      <c r="I3168" s="79"/>
      <c r="J3168" s="80" t="s">
        <v>4821</v>
      </c>
      <c r="K3168" s="79"/>
      <c r="L3168" s="81"/>
      <c r="M3168" s="82"/>
      <c r="N3168" s="83"/>
      <c r="O3168" s="82"/>
      <c r="P3168" s="84"/>
      <c r="Q3168" s="85"/>
      <c r="R3168" s="82"/>
      <c r="S3168" s="82"/>
      <c r="T3168" s="82"/>
      <c r="U3168" s="119" t="s">
        <v>2908</v>
      </c>
      <c r="V3168" s="82"/>
      <c r="W3168" s="82"/>
      <c r="X3168" s="80"/>
      <c r="Y3168" s="79"/>
      <c r="Z3168" s="79"/>
      <c r="AB3168" s="24" t="s">
        <v>294</v>
      </c>
    </row>
    <row r="3169" spans="6:28" s="77" customFormat="1" outlineLevel="5">
      <c r="F3169" s="78"/>
      <c r="G3169" s="79"/>
      <c r="H3169" s="79"/>
      <c r="I3169" s="79"/>
      <c r="J3169" s="80" t="s">
        <v>1928</v>
      </c>
      <c r="K3169" s="79"/>
      <c r="L3169" s="81"/>
      <c r="M3169" s="82"/>
      <c r="N3169" s="83"/>
      <c r="O3169" s="82"/>
      <c r="P3169" s="84"/>
      <c r="Q3169" s="85"/>
      <c r="R3169" s="82"/>
      <c r="S3169" s="82"/>
      <c r="T3169" s="82"/>
      <c r="U3169" s="119" t="s">
        <v>2908</v>
      </c>
      <c r="V3169" s="82"/>
      <c r="W3169" s="82"/>
      <c r="X3169" s="80"/>
      <c r="Y3169" s="79"/>
      <c r="Z3169" s="79"/>
      <c r="AB3169" s="24" t="s">
        <v>294</v>
      </c>
    </row>
    <row r="3170" spans="6:28" s="77" customFormat="1" outlineLevel="5">
      <c r="F3170" s="78"/>
      <c r="G3170" s="79"/>
      <c r="H3170" s="79"/>
      <c r="I3170" s="79"/>
      <c r="J3170" s="80" t="s">
        <v>3283</v>
      </c>
      <c r="K3170" s="79"/>
      <c r="L3170" s="81"/>
      <c r="M3170" s="82"/>
      <c r="N3170" s="83"/>
      <c r="O3170" s="82"/>
      <c r="P3170" s="84"/>
      <c r="Q3170" s="85"/>
      <c r="R3170" s="82"/>
      <c r="S3170" s="82"/>
      <c r="T3170" s="82"/>
      <c r="U3170" s="119" t="s">
        <v>2908</v>
      </c>
      <c r="V3170" s="82"/>
      <c r="W3170" s="82"/>
      <c r="X3170" s="80"/>
      <c r="Y3170" s="79"/>
      <c r="Z3170" s="79"/>
      <c r="AB3170" s="24" t="s">
        <v>294</v>
      </c>
    </row>
    <row r="3171" spans="6:28" s="77" customFormat="1" outlineLevel="5">
      <c r="F3171" s="78"/>
      <c r="G3171" s="79"/>
      <c r="H3171" s="79"/>
      <c r="I3171" s="79"/>
      <c r="J3171" s="80" t="s">
        <v>4754</v>
      </c>
      <c r="K3171" s="79"/>
      <c r="L3171" s="81"/>
      <c r="M3171" s="82"/>
      <c r="N3171" s="83"/>
      <c r="O3171" s="82"/>
      <c r="P3171" s="84"/>
      <c r="Q3171" s="85"/>
      <c r="R3171" s="82"/>
      <c r="S3171" s="82"/>
      <c r="T3171" s="82"/>
      <c r="U3171" s="119" t="s">
        <v>2908</v>
      </c>
      <c r="V3171" s="82"/>
      <c r="W3171" s="82"/>
      <c r="X3171" s="80"/>
      <c r="Y3171" s="79"/>
      <c r="Z3171" s="79"/>
      <c r="AB3171" s="24" t="s">
        <v>294</v>
      </c>
    </row>
    <row r="3172" spans="6:28" s="77" customFormat="1" outlineLevel="5">
      <c r="F3172" s="78"/>
      <c r="G3172" s="79"/>
      <c r="H3172" s="79"/>
      <c r="I3172" s="79"/>
      <c r="J3172" s="80" t="s">
        <v>1780</v>
      </c>
      <c r="K3172" s="79"/>
      <c r="L3172" s="81"/>
      <c r="M3172" s="82"/>
      <c r="N3172" s="83"/>
      <c r="O3172" s="82"/>
      <c r="P3172" s="84"/>
      <c r="Q3172" s="85"/>
      <c r="R3172" s="82"/>
      <c r="S3172" s="82"/>
      <c r="T3172" s="82"/>
      <c r="U3172" s="119" t="s">
        <v>2908</v>
      </c>
      <c r="V3172" s="82"/>
      <c r="W3172" s="82"/>
      <c r="X3172" s="80"/>
      <c r="Y3172" s="79"/>
      <c r="Z3172" s="79"/>
      <c r="AB3172" s="24" t="s">
        <v>294</v>
      </c>
    </row>
    <row r="3173" spans="6:28" s="77" customFormat="1" outlineLevel="5">
      <c r="F3173" s="78"/>
      <c r="G3173" s="79"/>
      <c r="H3173" s="79"/>
      <c r="I3173" s="79"/>
      <c r="J3173" s="80" t="s">
        <v>3284</v>
      </c>
      <c r="K3173" s="79"/>
      <c r="L3173" s="81"/>
      <c r="M3173" s="82"/>
      <c r="N3173" s="83"/>
      <c r="O3173" s="82"/>
      <c r="P3173" s="84"/>
      <c r="Q3173" s="85"/>
      <c r="R3173" s="82"/>
      <c r="S3173" s="82"/>
      <c r="T3173" s="82"/>
      <c r="U3173" s="119" t="s">
        <v>2908</v>
      </c>
      <c r="V3173" s="82"/>
      <c r="W3173" s="82"/>
      <c r="X3173" s="80"/>
      <c r="Y3173" s="79"/>
      <c r="Z3173" s="79"/>
      <c r="AB3173" s="24" t="s">
        <v>294</v>
      </c>
    </row>
    <row r="3174" spans="6:28" s="77" customFormat="1" outlineLevel="5">
      <c r="F3174" s="78"/>
      <c r="G3174" s="79"/>
      <c r="H3174" s="79"/>
      <c r="I3174" s="79"/>
      <c r="J3174" s="80" t="s">
        <v>4754</v>
      </c>
      <c r="K3174" s="79"/>
      <c r="L3174" s="81"/>
      <c r="M3174" s="82"/>
      <c r="N3174" s="83"/>
      <c r="O3174" s="82"/>
      <c r="P3174" s="84"/>
      <c r="Q3174" s="85"/>
      <c r="R3174" s="82"/>
      <c r="S3174" s="82"/>
      <c r="T3174" s="82"/>
      <c r="U3174" s="119" t="s">
        <v>2908</v>
      </c>
      <c r="V3174" s="82"/>
      <c r="W3174" s="82"/>
      <c r="X3174" s="80"/>
      <c r="Y3174" s="79"/>
      <c r="Z3174" s="79"/>
      <c r="AB3174" s="24" t="s">
        <v>294</v>
      </c>
    </row>
    <row r="3175" spans="6:28" s="77" customFormat="1" outlineLevel="5">
      <c r="F3175" s="78"/>
      <c r="G3175" s="79"/>
      <c r="H3175" s="79"/>
      <c r="I3175" s="79"/>
      <c r="J3175" s="80" t="s">
        <v>1780</v>
      </c>
      <c r="K3175" s="79"/>
      <c r="L3175" s="81"/>
      <c r="M3175" s="82"/>
      <c r="N3175" s="83"/>
      <c r="O3175" s="82"/>
      <c r="P3175" s="84"/>
      <c r="Q3175" s="85"/>
      <c r="R3175" s="82"/>
      <c r="S3175" s="82"/>
      <c r="T3175" s="82"/>
      <c r="U3175" s="119" t="s">
        <v>2908</v>
      </c>
      <c r="V3175" s="82"/>
      <c r="W3175" s="82"/>
      <c r="X3175" s="80"/>
      <c r="Y3175" s="79"/>
      <c r="Z3175" s="79"/>
      <c r="AB3175" s="24" t="s">
        <v>294</v>
      </c>
    </row>
    <row r="3176" spans="6:28" s="77" customFormat="1" outlineLevel="5">
      <c r="F3176" s="78"/>
      <c r="G3176" s="79"/>
      <c r="H3176" s="79"/>
      <c r="I3176" s="79"/>
      <c r="J3176" s="80" t="s">
        <v>2161</v>
      </c>
      <c r="K3176" s="79"/>
      <c r="L3176" s="81"/>
      <c r="M3176" s="82"/>
      <c r="N3176" s="83"/>
      <c r="O3176" s="82"/>
      <c r="P3176" s="84"/>
      <c r="Q3176" s="85"/>
      <c r="R3176" s="82"/>
      <c r="S3176" s="82"/>
      <c r="T3176" s="82"/>
      <c r="U3176" s="119" t="s">
        <v>2908</v>
      </c>
      <c r="V3176" s="82"/>
      <c r="W3176" s="82"/>
      <c r="X3176" s="80"/>
      <c r="Y3176" s="79"/>
      <c r="Z3176" s="79"/>
      <c r="AB3176" s="24" t="s">
        <v>294</v>
      </c>
    </row>
    <row r="3177" spans="6:28" s="77" customFormat="1" outlineLevel="5">
      <c r="F3177" s="78"/>
      <c r="G3177" s="79"/>
      <c r="H3177" s="79"/>
      <c r="I3177" s="79"/>
      <c r="J3177" s="80" t="s">
        <v>4467</v>
      </c>
      <c r="K3177" s="79"/>
      <c r="L3177" s="81"/>
      <c r="M3177" s="82"/>
      <c r="N3177" s="83"/>
      <c r="O3177" s="82"/>
      <c r="P3177" s="84"/>
      <c r="Q3177" s="85"/>
      <c r="R3177" s="82"/>
      <c r="S3177" s="82"/>
      <c r="T3177" s="82"/>
      <c r="U3177" s="119" t="s">
        <v>2908</v>
      </c>
      <c r="V3177" s="82"/>
      <c r="W3177" s="82"/>
      <c r="X3177" s="80"/>
      <c r="Y3177" s="79"/>
      <c r="Z3177" s="79"/>
      <c r="AB3177" s="24" t="s">
        <v>294</v>
      </c>
    </row>
    <row r="3178" spans="6:28" s="77" customFormat="1" outlineLevel="5">
      <c r="F3178" s="78"/>
      <c r="G3178" s="79"/>
      <c r="H3178" s="79"/>
      <c r="I3178" s="79"/>
      <c r="J3178" s="80" t="s">
        <v>2287</v>
      </c>
      <c r="K3178" s="79"/>
      <c r="L3178" s="81">
        <v>43.731000000000002</v>
      </c>
      <c r="M3178" s="82"/>
      <c r="N3178" s="83"/>
      <c r="O3178" s="82"/>
      <c r="P3178" s="84"/>
      <c r="Q3178" s="85"/>
      <c r="R3178" s="82"/>
      <c r="S3178" s="82"/>
      <c r="T3178" s="82"/>
      <c r="U3178" s="119" t="s">
        <v>2908</v>
      </c>
      <c r="V3178" s="82"/>
      <c r="W3178" s="82"/>
      <c r="X3178" s="80"/>
      <c r="Y3178" s="79"/>
      <c r="Z3178" s="79"/>
      <c r="AB3178" s="24" t="s">
        <v>294</v>
      </c>
    </row>
    <row r="3179" spans="6:28" s="71" customFormat="1" ht="24" outlineLevel="4">
      <c r="F3179" s="17">
        <v>1485</v>
      </c>
      <c r="G3179" s="18" t="s">
        <v>2929</v>
      </c>
      <c r="H3179" s="72" t="s">
        <v>4239</v>
      </c>
      <c r="I3179" s="72"/>
      <c r="J3179" s="73" t="s">
        <v>1085</v>
      </c>
      <c r="K3179" s="18" t="s">
        <v>2909</v>
      </c>
      <c r="L3179" s="74">
        <v>14.513999999999999</v>
      </c>
      <c r="M3179" s="21">
        <v>0</v>
      </c>
      <c r="N3179" s="74">
        <f>L3179*(1+M3179/100)</f>
        <v>14.513999999999999</v>
      </c>
      <c r="O3179" s="145"/>
      <c r="P3179" s="22">
        <f>N3179*O3179</f>
        <v>0</v>
      </c>
      <c r="Q3179" s="75"/>
      <c r="R3179" s="76">
        <f>N3179*Q3179</f>
        <v>0</v>
      </c>
      <c r="S3179" s="75"/>
      <c r="T3179" s="76">
        <f>N3179*S3179</f>
        <v>0</v>
      </c>
      <c r="U3179" s="22">
        <v>21</v>
      </c>
      <c r="V3179" s="22">
        <f>P3179*(U3179/100)</f>
        <v>0</v>
      </c>
      <c r="W3179" s="22">
        <f>P3179+V3179</f>
        <v>0</v>
      </c>
      <c r="X3179" s="73"/>
      <c r="Y3179" s="72" t="s">
        <v>2930</v>
      </c>
      <c r="Z3179" s="72" t="s">
        <v>2911</v>
      </c>
      <c r="AA3179" s="143" t="s">
        <v>296</v>
      </c>
      <c r="AB3179" s="24" t="s">
        <v>294</v>
      </c>
    </row>
    <row r="3180" spans="6:28" s="77" customFormat="1" outlineLevel="5">
      <c r="F3180" s="78"/>
      <c r="G3180" s="79"/>
      <c r="H3180" s="79"/>
      <c r="I3180" s="79"/>
      <c r="J3180" s="80" t="s">
        <v>3283</v>
      </c>
      <c r="K3180" s="79"/>
      <c r="L3180" s="81"/>
      <c r="M3180" s="82"/>
      <c r="N3180" s="83"/>
      <c r="O3180" s="82"/>
      <c r="P3180" s="84"/>
      <c r="Q3180" s="85"/>
      <c r="R3180" s="82"/>
      <c r="S3180" s="82"/>
      <c r="T3180" s="82"/>
      <c r="U3180" s="119" t="s">
        <v>2908</v>
      </c>
      <c r="V3180" s="82"/>
      <c r="W3180" s="82"/>
      <c r="X3180" s="80"/>
      <c r="Y3180" s="79"/>
      <c r="Z3180" s="79"/>
      <c r="AB3180" s="24" t="s">
        <v>294</v>
      </c>
    </row>
    <row r="3181" spans="6:28" s="77" customFormat="1" outlineLevel="5">
      <c r="F3181" s="78"/>
      <c r="G3181" s="79"/>
      <c r="H3181" s="79"/>
      <c r="I3181" s="79"/>
      <c r="J3181" s="80" t="s">
        <v>4821</v>
      </c>
      <c r="K3181" s="79"/>
      <c r="L3181" s="81"/>
      <c r="M3181" s="82"/>
      <c r="N3181" s="83"/>
      <c r="O3181" s="82"/>
      <c r="P3181" s="84"/>
      <c r="Q3181" s="85"/>
      <c r="R3181" s="82"/>
      <c r="S3181" s="82"/>
      <c r="T3181" s="82"/>
      <c r="U3181" s="119" t="s">
        <v>2908</v>
      </c>
      <c r="V3181" s="82"/>
      <c r="W3181" s="82"/>
      <c r="X3181" s="80"/>
      <c r="Y3181" s="79"/>
      <c r="Z3181" s="79"/>
      <c r="AB3181" s="24" t="s">
        <v>294</v>
      </c>
    </row>
    <row r="3182" spans="6:28" s="77" customFormat="1" outlineLevel="5">
      <c r="F3182" s="78"/>
      <c r="G3182" s="79"/>
      <c r="H3182" s="79"/>
      <c r="I3182" s="79"/>
      <c r="J3182" s="80" t="s">
        <v>3286</v>
      </c>
      <c r="K3182" s="79"/>
      <c r="L3182" s="81"/>
      <c r="M3182" s="82"/>
      <c r="N3182" s="83"/>
      <c r="O3182" s="82"/>
      <c r="P3182" s="84"/>
      <c r="Q3182" s="85"/>
      <c r="R3182" s="82"/>
      <c r="S3182" s="82"/>
      <c r="T3182" s="82"/>
      <c r="U3182" s="119" t="s">
        <v>2908</v>
      </c>
      <c r="V3182" s="82"/>
      <c r="W3182" s="82"/>
      <c r="X3182" s="80"/>
      <c r="Y3182" s="79"/>
      <c r="Z3182" s="79"/>
      <c r="AB3182" s="24" t="s">
        <v>294</v>
      </c>
    </row>
    <row r="3183" spans="6:28" s="77" customFormat="1" outlineLevel="5">
      <c r="F3183" s="78"/>
      <c r="G3183" s="79"/>
      <c r="H3183" s="79"/>
      <c r="I3183" s="79"/>
      <c r="J3183" s="80" t="s">
        <v>3284</v>
      </c>
      <c r="K3183" s="79"/>
      <c r="L3183" s="81"/>
      <c r="M3183" s="82"/>
      <c r="N3183" s="83"/>
      <c r="O3183" s="82"/>
      <c r="P3183" s="84"/>
      <c r="Q3183" s="85"/>
      <c r="R3183" s="82"/>
      <c r="S3183" s="82"/>
      <c r="T3183" s="82"/>
      <c r="U3183" s="119" t="s">
        <v>2908</v>
      </c>
      <c r="V3183" s="82"/>
      <c r="W3183" s="82"/>
      <c r="X3183" s="80"/>
      <c r="Y3183" s="79"/>
      <c r="Z3183" s="79"/>
      <c r="AB3183" s="24" t="s">
        <v>294</v>
      </c>
    </row>
    <row r="3184" spans="6:28" s="77" customFormat="1" outlineLevel="5">
      <c r="F3184" s="78"/>
      <c r="G3184" s="79"/>
      <c r="H3184" s="79"/>
      <c r="I3184" s="79"/>
      <c r="J3184" s="80" t="s">
        <v>4821</v>
      </c>
      <c r="K3184" s="79"/>
      <c r="L3184" s="81"/>
      <c r="M3184" s="82"/>
      <c r="N3184" s="83"/>
      <c r="O3184" s="82"/>
      <c r="P3184" s="84"/>
      <c r="Q3184" s="85"/>
      <c r="R3184" s="82"/>
      <c r="S3184" s="82"/>
      <c r="T3184" s="82"/>
      <c r="U3184" s="119" t="s">
        <v>2908</v>
      </c>
      <c r="V3184" s="82"/>
      <c r="W3184" s="82"/>
      <c r="X3184" s="80"/>
      <c r="Y3184" s="79"/>
      <c r="Z3184" s="79"/>
      <c r="AB3184" s="24" t="s">
        <v>294</v>
      </c>
    </row>
    <row r="3185" spans="6:28" s="77" customFormat="1" outlineLevel="5">
      <c r="F3185" s="78"/>
      <c r="G3185" s="79"/>
      <c r="H3185" s="79"/>
      <c r="I3185" s="79"/>
      <c r="J3185" s="80" t="s">
        <v>3286</v>
      </c>
      <c r="K3185" s="79"/>
      <c r="L3185" s="81"/>
      <c r="M3185" s="82"/>
      <c r="N3185" s="83"/>
      <c r="O3185" s="82"/>
      <c r="P3185" s="84"/>
      <c r="Q3185" s="85"/>
      <c r="R3185" s="82"/>
      <c r="S3185" s="82"/>
      <c r="T3185" s="82"/>
      <c r="U3185" s="119" t="s">
        <v>2908</v>
      </c>
      <c r="V3185" s="82"/>
      <c r="W3185" s="82"/>
      <c r="X3185" s="80"/>
      <c r="Y3185" s="79"/>
      <c r="Z3185" s="79"/>
      <c r="AB3185" s="24" t="s">
        <v>294</v>
      </c>
    </row>
    <row r="3186" spans="6:28" s="77" customFormat="1" outlineLevel="5">
      <c r="F3186" s="78"/>
      <c r="G3186" s="79"/>
      <c r="H3186" s="79"/>
      <c r="I3186" s="79"/>
      <c r="J3186" s="80" t="s">
        <v>2159</v>
      </c>
      <c r="K3186" s="79"/>
      <c r="L3186" s="81"/>
      <c r="M3186" s="82"/>
      <c r="N3186" s="83"/>
      <c r="O3186" s="82"/>
      <c r="P3186" s="84"/>
      <c r="Q3186" s="85"/>
      <c r="R3186" s="82"/>
      <c r="S3186" s="82"/>
      <c r="T3186" s="82"/>
      <c r="U3186" s="119" t="s">
        <v>2908</v>
      </c>
      <c r="V3186" s="82"/>
      <c r="W3186" s="82"/>
      <c r="X3186" s="80"/>
      <c r="Y3186" s="79"/>
      <c r="Z3186" s="79"/>
      <c r="AB3186" s="24" t="s">
        <v>294</v>
      </c>
    </row>
    <row r="3187" spans="6:28" s="77" customFormat="1" outlineLevel="5">
      <c r="F3187" s="78"/>
      <c r="G3187" s="79"/>
      <c r="H3187" s="79"/>
      <c r="I3187" s="79"/>
      <c r="J3187" s="80" t="s">
        <v>3287</v>
      </c>
      <c r="K3187" s="79"/>
      <c r="L3187" s="81"/>
      <c r="M3187" s="82"/>
      <c r="N3187" s="83"/>
      <c r="O3187" s="82"/>
      <c r="P3187" s="84"/>
      <c r="Q3187" s="85"/>
      <c r="R3187" s="82"/>
      <c r="S3187" s="82"/>
      <c r="T3187" s="82"/>
      <c r="U3187" s="119" t="s">
        <v>2908</v>
      </c>
      <c r="V3187" s="82"/>
      <c r="W3187" s="82"/>
      <c r="X3187" s="80"/>
      <c r="Y3187" s="79"/>
      <c r="Z3187" s="79"/>
      <c r="AB3187" s="24" t="s">
        <v>294</v>
      </c>
    </row>
    <row r="3188" spans="6:28" s="77" customFormat="1" outlineLevel="5">
      <c r="F3188" s="78"/>
      <c r="G3188" s="79"/>
      <c r="H3188" s="79"/>
      <c r="I3188" s="79"/>
      <c r="J3188" s="80" t="s">
        <v>2272</v>
      </c>
      <c r="K3188" s="79"/>
      <c r="L3188" s="81">
        <v>14.513999999999999</v>
      </c>
      <c r="M3188" s="82"/>
      <c r="N3188" s="83"/>
      <c r="O3188" s="82"/>
      <c r="P3188" s="84"/>
      <c r="Q3188" s="85"/>
      <c r="R3188" s="82"/>
      <c r="S3188" s="82"/>
      <c r="T3188" s="82"/>
      <c r="U3188" s="119" t="s">
        <v>2908</v>
      </c>
      <c r="V3188" s="82"/>
      <c r="W3188" s="82"/>
      <c r="X3188" s="80"/>
      <c r="Y3188" s="79"/>
      <c r="Z3188" s="79"/>
      <c r="AB3188" s="24" t="s">
        <v>294</v>
      </c>
    </row>
    <row r="3189" spans="6:28" s="71" customFormat="1" ht="24" outlineLevel="4">
      <c r="F3189" s="17">
        <v>1486</v>
      </c>
      <c r="G3189" s="18" t="s">
        <v>2929</v>
      </c>
      <c r="H3189" s="72" t="s">
        <v>4240</v>
      </c>
      <c r="I3189" s="72"/>
      <c r="J3189" s="73" t="s">
        <v>1086</v>
      </c>
      <c r="K3189" s="18" t="s">
        <v>2909</v>
      </c>
      <c r="L3189" s="74">
        <v>16.212</v>
      </c>
      <c r="M3189" s="21">
        <v>0</v>
      </c>
      <c r="N3189" s="74">
        <f>L3189*(1+M3189/100)</f>
        <v>16.212</v>
      </c>
      <c r="O3189" s="145"/>
      <c r="P3189" s="22">
        <f>N3189*O3189</f>
        <v>0</v>
      </c>
      <c r="Q3189" s="75"/>
      <c r="R3189" s="76">
        <f>N3189*Q3189</f>
        <v>0</v>
      </c>
      <c r="S3189" s="75"/>
      <c r="T3189" s="76">
        <f>N3189*S3189</f>
        <v>0</v>
      </c>
      <c r="U3189" s="22">
        <v>21</v>
      </c>
      <c r="V3189" s="22">
        <f>P3189*(U3189/100)</f>
        <v>0</v>
      </c>
      <c r="W3189" s="22">
        <f>P3189+V3189</f>
        <v>0</v>
      </c>
      <c r="X3189" s="73"/>
      <c r="Y3189" s="72" t="s">
        <v>2930</v>
      </c>
      <c r="Z3189" s="72" t="s">
        <v>2911</v>
      </c>
      <c r="AA3189" s="143" t="s">
        <v>296</v>
      </c>
      <c r="AB3189" s="24" t="s">
        <v>294</v>
      </c>
    </row>
    <row r="3190" spans="6:28" s="77" customFormat="1" outlineLevel="5">
      <c r="F3190" s="78"/>
      <c r="G3190" s="79"/>
      <c r="H3190" s="79"/>
      <c r="I3190" s="79"/>
      <c r="J3190" s="80" t="s">
        <v>3281</v>
      </c>
      <c r="K3190" s="79"/>
      <c r="L3190" s="81"/>
      <c r="M3190" s="82"/>
      <c r="N3190" s="83"/>
      <c r="O3190" s="82"/>
      <c r="P3190" s="84"/>
      <c r="Q3190" s="85"/>
      <c r="R3190" s="82"/>
      <c r="S3190" s="82"/>
      <c r="T3190" s="82"/>
      <c r="U3190" s="119" t="s">
        <v>2908</v>
      </c>
      <c r="V3190" s="82"/>
      <c r="W3190" s="82"/>
      <c r="X3190" s="80"/>
      <c r="Y3190" s="79"/>
      <c r="Z3190" s="79"/>
      <c r="AB3190" s="24" t="s">
        <v>294</v>
      </c>
    </row>
    <row r="3191" spans="6:28" s="77" customFormat="1" outlineLevel="5">
      <c r="F3191" s="78"/>
      <c r="G3191" s="79"/>
      <c r="H3191" s="79"/>
      <c r="I3191" s="79"/>
      <c r="J3191" s="80" t="s">
        <v>4821</v>
      </c>
      <c r="K3191" s="79"/>
      <c r="L3191" s="81"/>
      <c r="M3191" s="82"/>
      <c r="N3191" s="83"/>
      <c r="O3191" s="82"/>
      <c r="P3191" s="84"/>
      <c r="Q3191" s="85"/>
      <c r="R3191" s="82"/>
      <c r="S3191" s="82"/>
      <c r="T3191" s="82"/>
      <c r="U3191" s="119" t="s">
        <v>2908</v>
      </c>
      <c r="V3191" s="82"/>
      <c r="W3191" s="82"/>
      <c r="X3191" s="80"/>
      <c r="Y3191" s="79"/>
      <c r="Z3191" s="79"/>
      <c r="AB3191" s="24" t="s">
        <v>294</v>
      </c>
    </row>
    <row r="3192" spans="6:28" s="77" customFormat="1" outlineLevel="5">
      <c r="F3192" s="78"/>
      <c r="G3192" s="79"/>
      <c r="H3192" s="79"/>
      <c r="I3192" s="79"/>
      <c r="J3192" s="80" t="s">
        <v>2229</v>
      </c>
      <c r="K3192" s="79"/>
      <c r="L3192" s="81"/>
      <c r="M3192" s="82"/>
      <c r="N3192" s="83"/>
      <c r="O3192" s="82"/>
      <c r="P3192" s="84"/>
      <c r="Q3192" s="85"/>
      <c r="R3192" s="82"/>
      <c r="S3192" s="82"/>
      <c r="T3192" s="82"/>
      <c r="U3192" s="119" t="s">
        <v>2908</v>
      </c>
      <c r="V3192" s="82"/>
      <c r="W3192" s="82"/>
      <c r="X3192" s="80"/>
      <c r="Y3192" s="79"/>
      <c r="Z3192" s="79"/>
      <c r="AB3192" s="24" t="s">
        <v>294</v>
      </c>
    </row>
    <row r="3193" spans="6:28" s="77" customFormat="1" outlineLevel="5">
      <c r="F3193" s="78"/>
      <c r="G3193" s="79"/>
      <c r="H3193" s="79"/>
      <c r="I3193" s="79"/>
      <c r="J3193" s="80" t="s">
        <v>2275</v>
      </c>
      <c r="K3193" s="79"/>
      <c r="L3193" s="81">
        <v>16.212</v>
      </c>
      <c r="M3193" s="82"/>
      <c r="N3193" s="83"/>
      <c r="O3193" s="82"/>
      <c r="P3193" s="84"/>
      <c r="Q3193" s="85"/>
      <c r="R3193" s="82"/>
      <c r="S3193" s="82"/>
      <c r="T3193" s="82"/>
      <c r="U3193" s="119" t="s">
        <v>2908</v>
      </c>
      <c r="V3193" s="82"/>
      <c r="W3193" s="82"/>
      <c r="X3193" s="80"/>
      <c r="Y3193" s="79"/>
      <c r="Z3193" s="79"/>
      <c r="AB3193" s="24" t="s">
        <v>294</v>
      </c>
    </row>
    <row r="3194" spans="6:28" s="71" customFormat="1" ht="24" outlineLevel="4">
      <c r="F3194" s="17">
        <v>1487</v>
      </c>
      <c r="G3194" s="18" t="s">
        <v>2929</v>
      </c>
      <c r="H3194" s="72" t="s">
        <v>4241</v>
      </c>
      <c r="I3194" s="72"/>
      <c r="J3194" s="73" t="s">
        <v>771</v>
      </c>
      <c r="K3194" s="18" t="s">
        <v>2909</v>
      </c>
      <c r="L3194" s="74">
        <v>255.83600000000001</v>
      </c>
      <c r="M3194" s="21">
        <v>0</v>
      </c>
      <c r="N3194" s="74">
        <f>L3194*(1+M3194/100)</f>
        <v>255.83600000000001</v>
      </c>
      <c r="O3194" s="145"/>
      <c r="P3194" s="22">
        <f>N3194*O3194</f>
        <v>0</v>
      </c>
      <c r="Q3194" s="75"/>
      <c r="R3194" s="76">
        <f>N3194*Q3194</f>
        <v>0</v>
      </c>
      <c r="S3194" s="75"/>
      <c r="T3194" s="76">
        <f>N3194*S3194</f>
        <v>0</v>
      </c>
      <c r="U3194" s="22">
        <v>21</v>
      </c>
      <c r="V3194" s="22">
        <f>P3194*(U3194/100)</f>
        <v>0</v>
      </c>
      <c r="W3194" s="22">
        <f>P3194+V3194</f>
        <v>0</v>
      </c>
      <c r="X3194" s="73"/>
      <c r="Y3194" s="72" t="s">
        <v>2930</v>
      </c>
      <c r="Z3194" s="72" t="s">
        <v>2911</v>
      </c>
      <c r="AA3194" s="143" t="s">
        <v>296</v>
      </c>
      <c r="AB3194" s="24" t="s">
        <v>294</v>
      </c>
    </row>
    <row r="3195" spans="6:28" s="77" customFormat="1" outlineLevel="5">
      <c r="F3195" s="78"/>
      <c r="G3195" s="79"/>
      <c r="H3195" s="79"/>
      <c r="I3195" s="79"/>
      <c r="J3195" s="80" t="s">
        <v>1679</v>
      </c>
      <c r="K3195" s="79"/>
      <c r="L3195" s="81"/>
      <c r="M3195" s="82"/>
      <c r="N3195" s="83"/>
      <c r="O3195" s="82"/>
      <c r="P3195" s="84"/>
      <c r="Q3195" s="85"/>
      <c r="R3195" s="82"/>
      <c r="S3195" s="82"/>
      <c r="T3195" s="82"/>
      <c r="U3195" s="119" t="s">
        <v>2908</v>
      </c>
      <c r="V3195" s="82"/>
      <c r="W3195" s="82"/>
      <c r="X3195" s="80"/>
      <c r="Y3195" s="79"/>
      <c r="Z3195" s="79"/>
      <c r="AB3195" s="24" t="s">
        <v>294</v>
      </c>
    </row>
    <row r="3196" spans="6:28" s="77" customFormat="1" outlineLevel="5">
      <c r="F3196" s="78"/>
      <c r="G3196" s="79"/>
      <c r="H3196" s="79"/>
      <c r="I3196" s="79"/>
      <c r="J3196" s="80" t="s">
        <v>2322</v>
      </c>
      <c r="K3196" s="79"/>
      <c r="L3196" s="81">
        <v>255.83600000000001</v>
      </c>
      <c r="M3196" s="82"/>
      <c r="N3196" s="83"/>
      <c r="O3196" s="82"/>
      <c r="P3196" s="84"/>
      <c r="Q3196" s="85"/>
      <c r="R3196" s="82"/>
      <c r="S3196" s="82"/>
      <c r="T3196" s="82"/>
      <c r="U3196" s="119" t="s">
        <v>2908</v>
      </c>
      <c r="V3196" s="82"/>
      <c r="W3196" s="82"/>
      <c r="X3196" s="80"/>
      <c r="Y3196" s="79"/>
      <c r="Z3196" s="79"/>
      <c r="AB3196" s="24" t="s">
        <v>294</v>
      </c>
    </row>
    <row r="3197" spans="6:28" s="71" customFormat="1" ht="36" outlineLevel="4">
      <c r="F3197" s="17">
        <v>1488</v>
      </c>
      <c r="G3197" s="18" t="s">
        <v>2929</v>
      </c>
      <c r="H3197" s="72" t="s">
        <v>4242</v>
      </c>
      <c r="I3197" s="72"/>
      <c r="J3197" s="73" t="s">
        <v>778</v>
      </c>
      <c r="K3197" s="18" t="s">
        <v>2909</v>
      </c>
      <c r="L3197" s="74">
        <v>74.456999999999994</v>
      </c>
      <c r="M3197" s="21">
        <v>0</v>
      </c>
      <c r="N3197" s="74">
        <f>L3197*(1+M3197/100)</f>
        <v>74.456999999999994</v>
      </c>
      <c r="O3197" s="145"/>
      <c r="P3197" s="22">
        <f>N3197*O3197</f>
        <v>0</v>
      </c>
      <c r="Q3197" s="75"/>
      <c r="R3197" s="76">
        <f>N3197*Q3197</f>
        <v>0</v>
      </c>
      <c r="S3197" s="75"/>
      <c r="T3197" s="76">
        <f>N3197*S3197</f>
        <v>0</v>
      </c>
      <c r="U3197" s="22">
        <v>21</v>
      </c>
      <c r="V3197" s="22">
        <f>P3197*(U3197/100)</f>
        <v>0</v>
      </c>
      <c r="W3197" s="22">
        <f>P3197+V3197</f>
        <v>0</v>
      </c>
      <c r="X3197" s="73"/>
      <c r="Y3197" s="72" t="s">
        <v>2930</v>
      </c>
      <c r="Z3197" s="72" t="s">
        <v>2911</v>
      </c>
      <c r="AA3197" s="143" t="s">
        <v>296</v>
      </c>
      <c r="AB3197" s="24" t="s">
        <v>294</v>
      </c>
    </row>
    <row r="3198" spans="6:28" s="77" customFormat="1" outlineLevel="5">
      <c r="F3198" s="78"/>
      <c r="G3198" s="79"/>
      <c r="H3198" s="79"/>
      <c r="I3198" s="79"/>
      <c r="J3198" s="80" t="s">
        <v>2751</v>
      </c>
      <c r="K3198" s="79"/>
      <c r="L3198" s="81"/>
      <c r="M3198" s="82"/>
      <c r="N3198" s="83"/>
      <c r="O3198" s="82"/>
      <c r="P3198" s="84"/>
      <c r="Q3198" s="85"/>
      <c r="R3198" s="82"/>
      <c r="S3198" s="82"/>
      <c r="T3198" s="82"/>
      <c r="U3198" s="119" t="s">
        <v>2908</v>
      </c>
      <c r="V3198" s="82"/>
      <c r="W3198" s="82"/>
      <c r="X3198" s="80"/>
      <c r="Y3198" s="79"/>
      <c r="Z3198" s="79"/>
      <c r="AB3198" s="24" t="s">
        <v>294</v>
      </c>
    </row>
    <row r="3199" spans="6:28" s="77" customFormat="1" outlineLevel="5">
      <c r="F3199" s="78"/>
      <c r="G3199" s="79"/>
      <c r="H3199" s="79"/>
      <c r="I3199" s="79"/>
      <c r="J3199" s="80" t="s">
        <v>2292</v>
      </c>
      <c r="K3199" s="79"/>
      <c r="L3199" s="81">
        <v>74.456999999999994</v>
      </c>
      <c r="M3199" s="82"/>
      <c r="N3199" s="83"/>
      <c r="O3199" s="82"/>
      <c r="P3199" s="84"/>
      <c r="Q3199" s="85"/>
      <c r="R3199" s="82"/>
      <c r="S3199" s="82"/>
      <c r="T3199" s="82"/>
      <c r="U3199" s="119" t="s">
        <v>2908</v>
      </c>
      <c r="V3199" s="82"/>
      <c r="W3199" s="82"/>
      <c r="X3199" s="80"/>
      <c r="Y3199" s="79"/>
      <c r="Z3199" s="79"/>
      <c r="AB3199" s="24" t="s">
        <v>294</v>
      </c>
    </row>
    <row r="3200" spans="6:28" s="71" customFormat="1" ht="24" outlineLevel="4">
      <c r="F3200" s="17">
        <v>1489</v>
      </c>
      <c r="G3200" s="18" t="s">
        <v>2929</v>
      </c>
      <c r="H3200" s="72" t="s">
        <v>4243</v>
      </c>
      <c r="I3200" s="72"/>
      <c r="J3200" s="73" t="s">
        <v>1074</v>
      </c>
      <c r="K3200" s="18" t="s">
        <v>3000</v>
      </c>
      <c r="L3200" s="74">
        <v>1</v>
      </c>
      <c r="M3200" s="21">
        <v>0</v>
      </c>
      <c r="N3200" s="74">
        <f>L3200*(1+M3200/100)</f>
        <v>1</v>
      </c>
      <c r="O3200" s="145"/>
      <c r="P3200" s="22">
        <f>N3200*O3200</f>
        <v>0</v>
      </c>
      <c r="Q3200" s="75"/>
      <c r="R3200" s="76">
        <f>N3200*Q3200</f>
        <v>0</v>
      </c>
      <c r="S3200" s="75"/>
      <c r="T3200" s="76">
        <f>N3200*S3200</f>
        <v>0</v>
      </c>
      <c r="U3200" s="22">
        <v>21</v>
      </c>
      <c r="V3200" s="22">
        <f>P3200*(U3200/100)</f>
        <v>0</v>
      </c>
      <c r="W3200" s="22">
        <f>P3200+V3200</f>
        <v>0</v>
      </c>
      <c r="X3200" s="73"/>
      <c r="Y3200" s="72" t="s">
        <v>2930</v>
      </c>
      <c r="Z3200" s="72" t="s">
        <v>2911</v>
      </c>
      <c r="AA3200" s="143" t="s">
        <v>295</v>
      </c>
      <c r="AB3200" s="24" t="s">
        <v>294</v>
      </c>
    </row>
    <row r="3201" spans="6:28" s="77" customFormat="1" outlineLevel="5">
      <c r="F3201" s="78"/>
      <c r="G3201" s="79"/>
      <c r="H3201" s="79"/>
      <c r="I3201" s="79"/>
      <c r="J3201" s="80" t="s">
        <v>3281</v>
      </c>
      <c r="K3201" s="79"/>
      <c r="L3201" s="81"/>
      <c r="M3201" s="82"/>
      <c r="N3201" s="83"/>
      <c r="O3201" s="82"/>
      <c r="P3201" s="84"/>
      <c r="Q3201" s="85"/>
      <c r="R3201" s="82"/>
      <c r="S3201" s="82"/>
      <c r="T3201" s="82"/>
      <c r="U3201" s="119" t="s">
        <v>2908</v>
      </c>
      <c r="V3201" s="82"/>
      <c r="W3201" s="82"/>
      <c r="X3201" s="80"/>
      <c r="Y3201" s="79"/>
      <c r="Z3201" s="79"/>
      <c r="AB3201" s="24" t="s">
        <v>294</v>
      </c>
    </row>
    <row r="3202" spans="6:28" s="77" customFormat="1" outlineLevel="5">
      <c r="F3202" s="78"/>
      <c r="G3202" s="79"/>
      <c r="H3202" s="79"/>
      <c r="I3202" s="79"/>
      <c r="J3202" s="80" t="s">
        <v>2937</v>
      </c>
      <c r="K3202" s="79"/>
      <c r="L3202" s="81"/>
      <c r="M3202" s="82"/>
      <c r="N3202" s="83"/>
      <c r="O3202" s="82"/>
      <c r="P3202" s="84"/>
      <c r="Q3202" s="85"/>
      <c r="R3202" s="82"/>
      <c r="S3202" s="82"/>
      <c r="T3202" s="82"/>
      <c r="U3202" s="119" t="s">
        <v>2908</v>
      </c>
      <c r="V3202" s="82"/>
      <c r="W3202" s="82"/>
      <c r="X3202" s="80"/>
      <c r="Y3202" s="79"/>
      <c r="Z3202" s="79"/>
      <c r="AB3202" s="24" t="s">
        <v>294</v>
      </c>
    </row>
    <row r="3203" spans="6:28" s="77" customFormat="1" outlineLevel="5">
      <c r="F3203" s="78"/>
      <c r="G3203" s="79"/>
      <c r="H3203" s="79"/>
      <c r="I3203" s="79"/>
      <c r="J3203" s="80" t="s">
        <v>2119</v>
      </c>
      <c r="K3203" s="79"/>
      <c r="L3203" s="81">
        <v>1</v>
      </c>
      <c r="M3203" s="82"/>
      <c r="N3203" s="83"/>
      <c r="O3203" s="82"/>
      <c r="P3203" s="84"/>
      <c r="Q3203" s="85"/>
      <c r="R3203" s="82"/>
      <c r="S3203" s="82"/>
      <c r="T3203" s="82"/>
      <c r="U3203" s="119" t="s">
        <v>2908</v>
      </c>
      <c r="V3203" s="82"/>
      <c r="W3203" s="82"/>
      <c r="X3203" s="80"/>
      <c r="Y3203" s="79"/>
      <c r="Z3203" s="79"/>
      <c r="AB3203" s="24" t="s">
        <v>294</v>
      </c>
    </row>
    <row r="3204" spans="6:28" s="71" customFormat="1" outlineLevel="4">
      <c r="F3204" s="17">
        <v>1490</v>
      </c>
      <c r="G3204" s="18" t="s">
        <v>2929</v>
      </c>
      <c r="H3204" s="72" t="s">
        <v>4244</v>
      </c>
      <c r="I3204" s="72"/>
      <c r="J3204" s="73" t="s">
        <v>1487</v>
      </c>
      <c r="K3204" s="18" t="s">
        <v>3000</v>
      </c>
      <c r="L3204" s="74">
        <v>18</v>
      </c>
      <c r="M3204" s="21">
        <v>0</v>
      </c>
      <c r="N3204" s="74">
        <f>L3204*(1+M3204/100)</f>
        <v>18</v>
      </c>
      <c r="O3204" s="145"/>
      <c r="P3204" s="22">
        <f>N3204*O3204</f>
        <v>0</v>
      </c>
      <c r="Q3204" s="75"/>
      <c r="R3204" s="76">
        <f>N3204*Q3204</f>
        <v>0</v>
      </c>
      <c r="S3204" s="75"/>
      <c r="T3204" s="76">
        <f>N3204*S3204</f>
        <v>0</v>
      </c>
      <c r="U3204" s="22">
        <v>21</v>
      </c>
      <c r="V3204" s="22">
        <f>P3204*(U3204/100)</f>
        <v>0</v>
      </c>
      <c r="W3204" s="22">
        <f>P3204+V3204</f>
        <v>0</v>
      </c>
      <c r="X3204" s="73"/>
      <c r="Y3204" s="72" t="s">
        <v>2930</v>
      </c>
      <c r="Z3204" s="72" t="s">
        <v>2911</v>
      </c>
      <c r="AA3204" s="143" t="s">
        <v>296</v>
      </c>
      <c r="AB3204" s="24" t="s">
        <v>294</v>
      </c>
    </row>
    <row r="3205" spans="6:28" s="77" customFormat="1" outlineLevel="5">
      <c r="F3205" s="78"/>
      <c r="G3205" s="79"/>
      <c r="H3205" s="79"/>
      <c r="I3205" s="79"/>
      <c r="J3205" s="80" t="s">
        <v>3281</v>
      </c>
      <c r="K3205" s="79"/>
      <c r="L3205" s="81"/>
      <c r="M3205" s="82"/>
      <c r="N3205" s="83"/>
      <c r="O3205" s="82"/>
      <c r="P3205" s="84"/>
      <c r="Q3205" s="85"/>
      <c r="R3205" s="82"/>
      <c r="S3205" s="82"/>
      <c r="T3205" s="82"/>
      <c r="U3205" s="119" t="s">
        <v>2908</v>
      </c>
      <c r="V3205" s="82"/>
      <c r="W3205" s="82"/>
      <c r="X3205" s="80"/>
      <c r="Y3205" s="79"/>
      <c r="Z3205" s="79"/>
      <c r="AB3205" s="24" t="s">
        <v>294</v>
      </c>
    </row>
    <row r="3206" spans="6:28" s="77" customFormat="1" outlineLevel="5">
      <c r="F3206" s="78"/>
      <c r="G3206" s="79"/>
      <c r="H3206" s="79"/>
      <c r="I3206" s="79"/>
      <c r="J3206" s="80" t="s">
        <v>2942</v>
      </c>
      <c r="K3206" s="79"/>
      <c r="L3206" s="81"/>
      <c r="M3206" s="82"/>
      <c r="N3206" s="83"/>
      <c r="O3206" s="82"/>
      <c r="P3206" s="84"/>
      <c r="Q3206" s="85"/>
      <c r="R3206" s="82"/>
      <c r="S3206" s="82"/>
      <c r="T3206" s="82"/>
      <c r="U3206" s="119" t="s">
        <v>2908</v>
      </c>
      <c r="V3206" s="82"/>
      <c r="W3206" s="82"/>
      <c r="X3206" s="80"/>
      <c r="Y3206" s="79"/>
      <c r="Z3206" s="79"/>
      <c r="AB3206" s="24" t="s">
        <v>294</v>
      </c>
    </row>
    <row r="3207" spans="6:28" s="77" customFormat="1" outlineLevel="5">
      <c r="F3207" s="78"/>
      <c r="G3207" s="79"/>
      <c r="H3207" s="79"/>
      <c r="I3207" s="79"/>
      <c r="J3207" s="80" t="s">
        <v>3283</v>
      </c>
      <c r="K3207" s="79"/>
      <c r="L3207" s="81"/>
      <c r="M3207" s="82"/>
      <c r="N3207" s="83"/>
      <c r="O3207" s="82"/>
      <c r="P3207" s="84"/>
      <c r="Q3207" s="85"/>
      <c r="R3207" s="82"/>
      <c r="S3207" s="82"/>
      <c r="T3207" s="82"/>
      <c r="U3207" s="119" t="s">
        <v>2908</v>
      </c>
      <c r="V3207" s="82"/>
      <c r="W3207" s="82"/>
      <c r="X3207" s="80"/>
      <c r="Y3207" s="79"/>
      <c r="Z3207" s="79"/>
      <c r="AB3207" s="24" t="s">
        <v>294</v>
      </c>
    </row>
    <row r="3208" spans="6:28" s="77" customFormat="1" outlineLevel="5">
      <c r="F3208" s="78"/>
      <c r="G3208" s="79"/>
      <c r="H3208" s="79"/>
      <c r="I3208" s="79"/>
      <c r="J3208" s="80" t="s">
        <v>2942</v>
      </c>
      <c r="K3208" s="79"/>
      <c r="L3208" s="81"/>
      <c r="M3208" s="82"/>
      <c r="N3208" s="83"/>
      <c r="O3208" s="82"/>
      <c r="P3208" s="84"/>
      <c r="Q3208" s="85"/>
      <c r="R3208" s="82"/>
      <c r="S3208" s="82"/>
      <c r="T3208" s="82"/>
      <c r="U3208" s="119" t="s">
        <v>2908</v>
      </c>
      <c r="V3208" s="82"/>
      <c r="W3208" s="82"/>
      <c r="X3208" s="80"/>
      <c r="Y3208" s="79"/>
      <c r="Z3208" s="79"/>
      <c r="AB3208" s="24" t="s">
        <v>294</v>
      </c>
    </row>
    <row r="3209" spans="6:28" s="77" customFormat="1" outlineLevel="5">
      <c r="F3209" s="78"/>
      <c r="G3209" s="79"/>
      <c r="H3209" s="79"/>
      <c r="I3209" s="79"/>
      <c r="J3209" s="80" t="s">
        <v>3284</v>
      </c>
      <c r="K3209" s="79"/>
      <c r="L3209" s="81"/>
      <c r="M3209" s="82"/>
      <c r="N3209" s="83"/>
      <c r="O3209" s="82"/>
      <c r="P3209" s="84"/>
      <c r="Q3209" s="85"/>
      <c r="R3209" s="82"/>
      <c r="S3209" s="82"/>
      <c r="T3209" s="82"/>
      <c r="U3209" s="119" t="s">
        <v>2908</v>
      </c>
      <c r="V3209" s="82"/>
      <c r="W3209" s="82"/>
      <c r="X3209" s="80"/>
      <c r="Y3209" s="79"/>
      <c r="Z3209" s="79"/>
      <c r="AB3209" s="24" t="s">
        <v>294</v>
      </c>
    </row>
    <row r="3210" spans="6:28" s="77" customFormat="1" outlineLevel="5">
      <c r="F3210" s="78"/>
      <c r="G3210" s="79"/>
      <c r="H3210" s="79"/>
      <c r="I3210" s="79"/>
      <c r="J3210" s="80" t="s">
        <v>2942</v>
      </c>
      <c r="K3210" s="79"/>
      <c r="L3210" s="81"/>
      <c r="M3210" s="82"/>
      <c r="N3210" s="83"/>
      <c r="O3210" s="82"/>
      <c r="P3210" s="84"/>
      <c r="Q3210" s="85"/>
      <c r="R3210" s="82"/>
      <c r="S3210" s="82"/>
      <c r="T3210" s="82"/>
      <c r="U3210" s="119" t="s">
        <v>2908</v>
      </c>
      <c r="V3210" s="82"/>
      <c r="W3210" s="82"/>
      <c r="X3210" s="80"/>
      <c r="Y3210" s="79"/>
      <c r="Z3210" s="79"/>
      <c r="AB3210" s="24" t="s">
        <v>294</v>
      </c>
    </row>
    <row r="3211" spans="6:28" s="77" customFormat="1" outlineLevel="5">
      <c r="F3211" s="78"/>
      <c r="G3211" s="79"/>
      <c r="H3211" s="79"/>
      <c r="I3211" s="79"/>
      <c r="J3211" s="80" t="s">
        <v>2147</v>
      </c>
      <c r="K3211" s="79"/>
      <c r="L3211" s="81">
        <v>18</v>
      </c>
      <c r="M3211" s="82"/>
      <c r="N3211" s="83"/>
      <c r="O3211" s="82"/>
      <c r="P3211" s="84"/>
      <c r="Q3211" s="85"/>
      <c r="R3211" s="82"/>
      <c r="S3211" s="82"/>
      <c r="T3211" s="82"/>
      <c r="U3211" s="119" t="s">
        <v>2908</v>
      </c>
      <c r="V3211" s="82"/>
      <c r="W3211" s="82"/>
      <c r="X3211" s="80"/>
      <c r="Y3211" s="79"/>
      <c r="Z3211" s="79"/>
      <c r="AB3211" s="24" t="s">
        <v>294</v>
      </c>
    </row>
    <row r="3212" spans="6:28" s="71" customFormat="1" outlineLevel="4">
      <c r="F3212" s="17">
        <v>1491</v>
      </c>
      <c r="G3212" s="18" t="s">
        <v>2929</v>
      </c>
      <c r="H3212" s="72" t="s">
        <v>4245</v>
      </c>
      <c r="I3212" s="72"/>
      <c r="J3212" s="73" t="s">
        <v>2477</v>
      </c>
      <c r="K3212" s="18" t="s">
        <v>3000</v>
      </c>
      <c r="L3212" s="74">
        <v>2</v>
      </c>
      <c r="M3212" s="21">
        <v>0</v>
      </c>
      <c r="N3212" s="74">
        <f>L3212*(1+M3212/100)</f>
        <v>2</v>
      </c>
      <c r="O3212" s="145"/>
      <c r="P3212" s="22">
        <f>N3212*O3212</f>
        <v>0</v>
      </c>
      <c r="Q3212" s="75"/>
      <c r="R3212" s="76">
        <f>N3212*Q3212</f>
        <v>0</v>
      </c>
      <c r="S3212" s="75"/>
      <c r="T3212" s="76">
        <f>N3212*S3212</f>
        <v>0</v>
      </c>
      <c r="U3212" s="22">
        <v>21</v>
      </c>
      <c r="V3212" s="22">
        <f>P3212*(U3212/100)</f>
        <v>0</v>
      </c>
      <c r="W3212" s="22">
        <f>P3212+V3212</f>
        <v>0</v>
      </c>
      <c r="X3212" s="73"/>
      <c r="Y3212" s="72" t="s">
        <v>2930</v>
      </c>
      <c r="Z3212" s="72" t="s">
        <v>2911</v>
      </c>
      <c r="AA3212" s="143" t="s">
        <v>296</v>
      </c>
      <c r="AB3212" s="24" t="s">
        <v>294</v>
      </c>
    </row>
    <row r="3213" spans="6:28" s="71" customFormat="1" outlineLevel="4">
      <c r="F3213" s="17">
        <v>1492</v>
      </c>
      <c r="G3213" s="18" t="s">
        <v>2929</v>
      </c>
      <c r="H3213" s="72" t="s">
        <v>4246</v>
      </c>
      <c r="I3213" s="72"/>
      <c r="J3213" s="73" t="s">
        <v>2478</v>
      </c>
      <c r="K3213" s="18" t="s">
        <v>3000</v>
      </c>
      <c r="L3213" s="74">
        <v>9</v>
      </c>
      <c r="M3213" s="21">
        <v>0</v>
      </c>
      <c r="N3213" s="74">
        <f>L3213*(1+M3213/100)</f>
        <v>9</v>
      </c>
      <c r="O3213" s="145"/>
      <c r="P3213" s="22">
        <f>N3213*O3213</f>
        <v>0</v>
      </c>
      <c r="Q3213" s="75"/>
      <c r="R3213" s="76">
        <f>N3213*Q3213</f>
        <v>0</v>
      </c>
      <c r="S3213" s="75"/>
      <c r="T3213" s="76">
        <f>N3213*S3213</f>
        <v>0</v>
      </c>
      <c r="U3213" s="22">
        <v>21</v>
      </c>
      <c r="V3213" s="22">
        <f>P3213*(U3213/100)</f>
        <v>0</v>
      </c>
      <c r="W3213" s="22">
        <f>P3213+V3213</f>
        <v>0</v>
      </c>
      <c r="X3213" s="73"/>
      <c r="Y3213" s="72" t="s">
        <v>2930</v>
      </c>
      <c r="Z3213" s="72" t="s">
        <v>2911</v>
      </c>
      <c r="AA3213" s="143" t="s">
        <v>296</v>
      </c>
      <c r="AB3213" s="24" t="s">
        <v>294</v>
      </c>
    </row>
    <row r="3214" spans="6:28" s="77" customFormat="1" outlineLevel="5">
      <c r="F3214" s="78"/>
      <c r="G3214" s="79"/>
      <c r="H3214" s="79"/>
      <c r="I3214" s="79"/>
      <c r="J3214" s="80" t="s">
        <v>3283</v>
      </c>
      <c r="K3214" s="79"/>
      <c r="L3214" s="81"/>
      <c r="M3214" s="82"/>
      <c r="N3214" s="83"/>
      <c r="O3214" s="82"/>
      <c r="P3214" s="84"/>
      <c r="Q3214" s="85"/>
      <c r="R3214" s="82"/>
      <c r="S3214" s="82"/>
      <c r="T3214" s="82"/>
      <c r="U3214" s="119" t="s">
        <v>2908</v>
      </c>
      <c r="V3214" s="82"/>
      <c r="W3214" s="82"/>
      <c r="X3214" s="80"/>
      <c r="Y3214" s="79"/>
      <c r="Z3214" s="79"/>
      <c r="AB3214" s="24" t="s">
        <v>294</v>
      </c>
    </row>
    <row r="3215" spans="6:28" s="77" customFormat="1" outlineLevel="5">
      <c r="F3215" s="78"/>
      <c r="G3215" s="79"/>
      <c r="H3215" s="79"/>
      <c r="I3215" s="79"/>
      <c r="J3215" s="80" t="s">
        <v>3099</v>
      </c>
      <c r="K3215" s="79"/>
      <c r="L3215" s="81"/>
      <c r="M3215" s="82"/>
      <c r="N3215" s="83"/>
      <c r="O3215" s="82"/>
      <c r="P3215" s="84"/>
      <c r="Q3215" s="85"/>
      <c r="R3215" s="82"/>
      <c r="S3215" s="82"/>
      <c r="T3215" s="82"/>
      <c r="U3215" s="119" t="s">
        <v>2908</v>
      </c>
      <c r="V3215" s="82"/>
      <c r="W3215" s="82"/>
      <c r="X3215" s="80"/>
      <c r="Y3215" s="79"/>
      <c r="Z3215" s="79"/>
      <c r="AB3215" s="24" t="s">
        <v>294</v>
      </c>
    </row>
    <row r="3216" spans="6:28" s="77" customFormat="1" outlineLevel="5">
      <c r="F3216" s="78"/>
      <c r="G3216" s="79"/>
      <c r="H3216" s="79"/>
      <c r="I3216" s="79"/>
      <c r="J3216" s="80" t="s">
        <v>3284</v>
      </c>
      <c r="K3216" s="79"/>
      <c r="L3216" s="81"/>
      <c r="M3216" s="82"/>
      <c r="N3216" s="83"/>
      <c r="O3216" s="82"/>
      <c r="P3216" s="84"/>
      <c r="Q3216" s="85"/>
      <c r="R3216" s="82"/>
      <c r="S3216" s="82"/>
      <c r="T3216" s="82"/>
      <c r="U3216" s="119" t="s">
        <v>2908</v>
      </c>
      <c r="V3216" s="82"/>
      <c r="W3216" s="82"/>
      <c r="X3216" s="80"/>
      <c r="Y3216" s="79"/>
      <c r="Z3216" s="79"/>
      <c r="AB3216" s="24" t="s">
        <v>294</v>
      </c>
    </row>
    <row r="3217" spans="6:28" s="77" customFormat="1" outlineLevel="5">
      <c r="F3217" s="78"/>
      <c r="G3217" s="79"/>
      <c r="H3217" s="79"/>
      <c r="I3217" s="79"/>
      <c r="J3217" s="80" t="s">
        <v>2938</v>
      </c>
      <c r="K3217" s="79"/>
      <c r="L3217" s="81"/>
      <c r="M3217" s="82"/>
      <c r="N3217" s="83"/>
      <c r="O3217" s="82"/>
      <c r="P3217" s="84"/>
      <c r="Q3217" s="85"/>
      <c r="R3217" s="82"/>
      <c r="S3217" s="82"/>
      <c r="T3217" s="82"/>
      <c r="U3217" s="119" t="s">
        <v>2908</v>
      </c>
      <c r="V3217" s="82"/>
      <c r="W3217" s="82"/>
      <c r="X3217" s="80"/>
      <c r="Y3217" s="79"/>
      <c r="Z3217" s="79"/>
      <c r="AB3217" s="24" t="s">
        <v>294</v>
      </c>
    </row>
    <row r="3218" spans="6:28" s="77" customFormat="1" outlineLevel="5">
      <c r="F3218" s="78"/>
      <c r="G3218" s="79"/>
      <c r="H3218" s="79"/>
      <c r="I3218" s="79"/>
      <c r="J3218" s="80" t="s">
        <v>3285</v>
      </c>
      <c r="K3218" s="79"/>
      <c r="L3218" s="81"/>
      <c r="M3218" s="82"/>
      <c r="N3218" s="83"/>
      <c r="O3218" s="82"/>
      <c r="P3218" s="84"/>
      <c r="Q3218" s="85"/>
      <c r="R3218" s="82"/>
      <c r="S3218" s="82"/>
      <c r="T3218" s="82"/>
      <c r="U3218" s="119" t="s">
        <v>2908</v>
      </c>
      <c r="V3218" s="82"/>
      <c r="W3218" s="82"/>
      <c r="X3218" s="80"/>
      <c r="Y3218" s="79"/>
      <c r="Z3218" s="79"/>
      <c r="AB3218" s="24" t="s">
        <v>294</v>
      </c>
    </row>
    <row r="3219" spans="6:28" s="77" customFormat="1" outlineLevel="5">
      <c r="F3219" s="78"/>
      <c r="G3219" s="79"/>
      <c r="H3219" s="79"/>
      <c r="I3219" s="79"/>
      <c r="J3219" s="80" t="s">
        <v>2937</v>
      </c>
      <c r="K3219" s="79"/>
      <c r="L3219" s="81"/>
      <c r="M3219" s="82"/>
      <c r="N3219" s="83"/>
      <c r="O3219" s="82"/>
      <c r="P3219" s="84"/>
      <c r="Q3219" s="85"/>
      <c r="R3219" s="82"/>
      <c r="S3219" s="82"/>
      <c r="T3219" s="82"/>
      <c r="U3219" s="119" t="s">
        <v>2908</v>
      </c>
      <c r="V3219" s="82"/>
      <c r="W3219" s="82"/>
      <c r="X3219" s="80"/>
      <c r="Y3219" s="79"/>
      <c r="Z3219" s="79"/>
      <c r="AB3219" s="24" t="s">
        <v>294</v>
      </c>
    </row>
    <row r="3220" spans="6:28" s="77" customFormat="1" outlineLevel="5">
      <c r="F3220" s="78"/>
      <c r="G3220" s="79"/>
      <c r="H3220" s="79"/>
      <c r="I3220" s="79"/>
      <c r="J3220" s="80" t="s">
        <v>2125</v>
      </c>
      <c r="K3220" s="79"/>
      <c r="L3220" s="81">
        <v>9</v>
      </c>
      <c r="M3220" s="82"/>
      <c r="N3220" s="83"/>
      <c r="O3220" s="82"/>
      <c r="P3220" s="84"/>
      <c r="Q3220" s="85"/>
      <c r="R3220" s="82"/>
      <c r="S3220" s="82"/>
      <c r="T3220" s="82"/>
      <c r="U3220" s="119" t="s">
        <v>2908</v>
      </c>
      <c r="V3220" s="82"/>
      <c r="W3220" s="82"/>
      <c r="X3220" s="80"/>
      <c r="Y3220" s="79"/>
      <c r="Z3220" s="79"/>
      <c r="AB3220" s="24" t="s">
        <v>294</v>
      </c>
    </row>
    <row r="3221" spans="6:28" s="71" customFormat="1" outlineLevel="4">
      <c r="F3221" s="17">
        <v>1493</v>
      </c>
      <c r="G3221" s="18" t="s">
        <v>2929</v>
      </c>
      <c r="H3221" s="72" t="s">
        <v>4247</v>
      </c>
      <c r="I3221" s="72"/>
      <c r="J3221" s="73" t="s">
        <v>2479</v>
      </c>
      <c r="K3221" s="18" t="s">
        <v>3000</v>
      </c>
      <c r="L3221" s="74">
        <v>6</v>
      </c>
      <c r="M3221" s="21">
        <v>0</v>
      </c>
      <c r="N3221" s="74">
        <f>L3221*(1+M3221/100)</f>
        <v>6</v>
      </c>
      <c r="O3221" s="145"/>
      <c r="P3221" s="22">
        <f>N3221*O3221</f>
        <v>0</v>
      </c>
      <c r="Q3221" s="75"/>
      <c r="R3221" s="76">
        <f>N3221*Q3221</f>
        <v>0</v>
      </c>
      <c r="S3221" s="75"/>
      <c r="T3221" s="76">
        <f>N3221*S3221</f>
        <v>0</v>
      </c>
      <c r="U3221" s="22">
        <v>21</v>
      </c>
      <c r="V3221" s="22">
        <f>P3221*(U3221/100)</f>
        <v>0</v>
      </c>
      <c r="W3221" s="22">
        <f>P3221+V3221</f>
        <v>0</v>
      </c>
      <c r="X3221" s="73"/>
      <c r="Y3221" s="72" t="s">
        <v>2930</v>
      </c>
      <c r="Z3221" s="72" t="s">
        <v>2911</v>
      </c>
      <c r="AA3221" s="143" t="s">
        <v>296</v>
      </c>
      <c r="AB3221" s="24" t="s">
        <v>294</v>
      </c>
    </row>
    <row r="3222" spans="6:28" s="77" customFormat="1" outlineLevel="5">
      <c r="F3222" s="78"/>
      <c r="G3222" s="79"/>
      <c r="H3222" s="79"/>
      <c r="I3222" s="79"/>
      <c r="J3222" s="80" t="s">
        <v>3282</v>
      </c>
      <c r="K3222" s="79"/>
      <c r="L3222" s="81"/>
      <c r="M3222" s="82"/>
      <c r="N3222" s="83"/>
      <c r="O3222" s="82"/>
      <c r="P3222" s="84"/>
      <c r="Q3222" s="85"/>
      <c r="R3222" s="82"/>
      <c r="S3222" s="82"/>
      <c r="T3222" s="82"/>
      <c r="U3222" s="119" t="s">
        <v>2908</v>
      </c>
      <c r="V3222" s="82"/>
      <c r="W3222" s="82"/>
      <c r="X3222" s="80"/>
      <c r="Y3222" s="79"/>
      <c r="Z3222" s="79"/>
      <c r="AB3222" s="24" t="s">
        <v>294</v>
      </c>
    </row>
    <row r="3223" spans="6:28" s="77" customFormat="1" outlineLevel="5">
      <c r="F3223" s="78"/>
      <c r="G3223" s="79"/>
      <c r="H3223" s="79"/>
      <c r="I3223" s="79"/>
      <c r="J3223" s="80" t="s">
        <v>3095</v>
      </c>
      <c r="K3223" s="79"/>
      <c r="L3223" s="81"/>
      <c r="M3223" s="82"/>
      <c r="N3223" s="83"/>
      <c r="O3223" s="82"/>
      <c r="P3223" s="84"/>
      <c r="Q3223" s="85"/>
      <c r="R3223" s="82"/>
      <c r="S3223" s="82"/>
      <c r="T3223" s="82"/>
      <c r="U3223" s="119" t="s">
        <v>2908</v>
      </c>
      <c r="V3223" s="82"/>
      <c r="W3223" s="82"/>
      <c r="X3223" s="80"/>
      <c r="Y3223" s="79"/>
      <c r="Z3223" s="79"/>
      <c r="AB3223" s="24" t="s">
        <v>294</v>
      </c>
    </row>
    <row r="3224" spans="6:28" s="77" customFormat="1" outlineLevel="5">
      <c r="F3224" s="78"/>
      <c r="G3224" s="79"/>
      <c r="H3224" s="79"/>
      <c r="I3224" s="79"/>
      <c r="J3224" s="80" t="s">
        <v>3281</v>
      </c>
      <c r="K3224" s="79"/>
      <c r="L3224" s="81"/>
      <c r="M3224" s="82"/>
      <c r="N3224" s="83"/>
      <c r="O3224" s="82"/>
      <c r="P3224" s="84"/>
      <c r="Q3224" s="85"/>
      <c r="R3224" s="82"/>
      <c r="S3224" s="82"/>
      <c r="T3224" s="82"/>
      <c r="U3224" s="119" t="s">
        <v>2908</v>
      </c>
      <c r="V3224" s="82"/>
      <c r="W3224" s="82"/>
      <c r="X3224" s="80"/>
      <c r="Y3224" s="79"/>
      <c r="Z3224" s="79"/>
      <c r="AB3224" s="24" t="s">
        <v>294</v>
      </c>
    </row>
    <row r="3225" spans="6:28" s="77" customFormat="1" outlineLevel="5">
      <c r="F3225" s="78"/>
      <c r="G3225" s="79"/>
      <c r="H3225" s="79"/>
      <c r="I3225" s="79"/>
      <c r="J3225" s="80" t="s">
        <v>3098</v>
      </c>
      <c r="K3225" s="79"/>
      <c r="L3225" s="81"/>
      <c r="M3225" s="82"/>
      <c r="N3225" s="83"/>
      <c r="O3225" s="82"/>
      <c r="P3225" s="84"/>
      <c r="Q3225" s="85"/>
      <c r="R3225" s="82"/>
      <c r="S3225" s="82"/>
      <c r="T3225" s="82"/>
      <c r="U3225" s="119" t="s">
        <v>2908</v>
      </c>
      <c r="V3225" s="82"/>
      <c r="W3225" s="82"/>
      <c r="X3225" s="80"/>
      <c r="Y3225" s="79"/>
      <c r="Z3225" s="79"/>
      <c r="AB3225" s="24" t="s">
        <v>294</v>
      </c>
    </row>
    <row r="3226" spans="6:28" s="77" customFormat="1" outlineLevel="5">
      <c r="F3226" s="78"/>
      <c r="G3226" s="79"/>
      <c r="H3226" s="79"/>
      <c r="I3226" s="79"/>
      <c r="J3226" s="80" t="s">
        <v>2124</v>
      </c>
      <c r="K3226" s="79"/>
      <c r="L3226" s="81">
        <v>6</v>
      </c>
      <c r="M3226" s="82"/>
      <c r="N3226" s="83"/>
      <c r="O3226" s="82"/>
      <c r="P3226" s="84"/>
      <c r="Q3226" s="85"/>
      <c r="R3226" s="82"/>
      <c r="S3226" s="82"/>
      <c r="T3226" s="82"/>
      <c r="U3226" s="119" t="s">
        <v>2908</v>
      </c>
      <c r="V3226" s="82"/>
      <c r="W3226" s="82"/>
      <c r="X3226" s="80"/>
      <c r="Y3226" s="79"/>
      <c r="Z3226" s="79"/>
      <c r="AB3226" s="24" t="s">
        <v>294</v>
      </c>
    </row>
    <row r="3227" spans="6:28" s="71" customFormat="1" outlineLevel="4">
      <c r="F3227" s="17">
        <v>1494</v>
      </c>
      <c r="G3227" s="18" t="s">
        <v>2929</v>
      </c>
      <c r="H3227" s="72" t="s">
        <v>4248</v>
      </c>
      <c r="I3227" s="72"/>
      <c r="J3227" s="73" t="s">
        <v>2480</v>
      </c>
      <c r="K3227" s="18" t="s">
        <v>3000</v>
      </c>
      <c r="L3227" s="74">
        <v>2</v>
      </c>
      <c r="M3227" s="21">
        <v>0</v>
      </c>
      <c r="N3227" s="74">
        <f>L3227*(1+M3227/100)</f>
        <v>2</v>
      </c>
      <c r="O3227" s="145"/>
      <c r="P3227" s="22">
        <f>N3227*O3227</f>
        <v>0</v>
      </c>
      <c r="Q3227" s="75"/>
      <c r="R3227" s="76">
        <f>N3227*Q3227</f>
        <v>0</v>
      </c>
      <c r="S3227" s="75"/>
      <c r="T3227" s="76">
        <f>N3227*S3227</f>
        <v>0</v>
      </c>
      <c r="U3227" s="22">
        <v>21</v>
      </c>
      <c r="V3227" s="22">
        <f>P3227*(U3227/100)</f>
        <v>0</v>
      </c>
      <c r="W3227" s="22">
        <f>P3227+V3227</f>
        <v>0</v>
      </c>
      <c r="X3227" s="73"/>
      <c r="Y3227" s="72" t="s">
        <v>2930</v>
      </c>
      <c r="Z3227" s="72" t="s">
        <v>2911</v>
      </c>
      <c r="AA3227" s="143" t="s">
        <v>296</v>
      </c>
      <c r="AB3227" s="24" t="s">
        <v>294</v>
      </c>
    </row>
    <row r="3228" spans="6:28" s="77" customFormat="1" outlineLevel="5">
      <c r="F3228" s="78"/>
      <c r="G3228" s="79"/>
      <c r="H3228" s="79"/>
      <c r="I3228" s="79"/>
      <c r="J3228" s="80" t="s">
        <v>3281</v>
      </c>
      <c r="K3228" s="79"/>
      <c r="L3228" s="81"/>
      <c r="M3228" s="82"/>
      <c r="N3228" s="83"/>
      <c r="O3228" s="82"/>
      <c r="P3228" s="84"/>
      <c r="Q3228" s="85"/>
      <c r="R3228" s="82"/>
      <c r="S3228" s="82"/>
      <c r="T3228" s="82"/>
      <c r="U3228" s="119" t="s">
        <v>2908</v>
      </c>
      <c r="V3228" s="82"/>
      <c r="W3228" s="82"/>
      <c r="X3228" s="80"/>
      <c r="Y3228" s="79"/>
      <c r="Z3228" s="79"/>
      <c r="AB3228" s="24" t="s">
        <v>294</v>
      </c>
    </row>
    <row r="3229" spans="6:28" s="77" customFormat="1" outlineLevel="5">
      <c r="F3229" s="78"/>
      <c r="G3229" s="79"/>
      <c r="H3229" s="79"/>
      <c r="I3229" s="79"/>
      <c r="J3229" s="80" t="s">
        <v>2937</v>
      </c>
      <c r="K3229" s="79"/>
      <c r="L3229" s="81"/>
      <c r="M3229" s="82"/>
      <c r="N3229" s="83"/>
      <c r="O3229" s="82"/>
      <c r="P3229" s="84"/>
      <c r="Q3229" s="85"/>
      <c r="R3229" s="82"/>
      <c r="S3229" s="82"/>
      <c r="T3229" s="82"/>
      <c r="U3229" s="119" t="s">
        <v>2908</v>
      </c>
      <c r="V3229" s="82"/>
      <c r="W3229" s="82"/>
      <c r="X3229" s="80"/>
      <c r="Y3229" s="79"/>
      <c r="Z3229" s="79"/>
      <c r="AB3229" s="24" t="s">
        <v>294</v>
      </c>
    </row>
    <row r="3230" spans="6:28" s="77" customFormat="1" outlineLevel="5">
      <c r="F3230" s="78"/>
      <c r="G3230" s="79"/>
      <c r="H3230" s="79"/>
      <c r="I3230" s="79"/>
      <c r="J3230" s="80" t="s">
        <v>3283</v>
      </c>
      <c r="K3230" s="79"/>
      <c r="L3230" s="81"/>
      <c r="M3230" s="82"/>
      <c r="N3230" s="83"/>
      <c r="O3230" s="82"/>
      <c r="P3230" s="84"/>
      <c r="Q3230" s="85"/>
      <c r="R3230" s="82"/>
      <c r="S3230" s="82"/>
      <c r="T3230" s="82"/>
      <c r="U3230" s="119" t="s">
        <v>2908</v>
      </c>
      <c r="V3230" s="82"/>
      <c r="W3230" s="82"/>
      <c r="X3230" s="80"/>
      <c r="Y3230" s="79"/>
      <c r="Z3230" s="79"/>
      <c r="AB3230" s="24" t="s">
        <v>294</v>
      </c>
    </row>
    <row r="3231" spans="6:28" s="77" customFormat="1" outlineLevel="5">
      <c r="F3231" s="78"/>
      <c r="G3231" s="79"/>
      <c r="H3231" s="79"/>
      <c r="I3231" s="79"/>
      <c r="J3231" s="80" t="s">
        <v>2937</v>
      </c>
      <c r="K3231" s="79"/>
      <c r="L3231" s="81"/>
      <c r="M3231" s="82"/>
      <c r="N3231" s="83"/>
      <c r="O3231" s="82"/>
      <c r="P3231" s="84"/>
      <c r="Q3231" s="85"/>
      <c r="R3231" s="82"/>
      <c r="S3231" s="82"/>
      <c r="T3231" s="82"/>
      <c r="U3231" s="119" t="s">
        <v>2908</v>
      </c>
      <c r="V3231" s="82"/>
      <c r="W3231" s="82"/>
      <c r="X3231" s="80"/>
      <c r="Y3231" s="79"/>
      <c r="Z3231" s="79"/>
      <c r="AB3231" s="24" t="s">
        <v>294</v>
      </c>
    </row>
    <row r="3232" spans="6:28" s="77" customFormat="1" outlineLevel="5">
      <c r="F3232" s="78"/>
      <c r="G3232" s="79"/>
      <c r="H3232" s="79"/>
      <c r="I3232" s="79"/>
      <c r="J3232" s="80" t="s">
        <v>2120</v>
      </c>
      <c r="K3232" s="79"/>
      <c r="L3232" s="81">
        <v>2</v>
      </c>
      <c r="M3232" s="82"/>
      <c r="N3232" s="83"/>
      <c r="O3232" s="82"/>
      <c r="P3232" s="84"/>
      <c r="Q3232" s="85"/>
      <c r="R3232" s="82"/>
      <c r="S3232" s="82"/>
      <c r="T3232" s="82"/>
      <c r="U3232" s="119" t="s">
        <v>2908</v>
      </c>
      <c r="V3232" s="82"/>
      <c r="W3232" s="82"/>
      <c r="X3232" s="80"/>
      <c r="Y3232" s="79"/>
      <c r="Z3232" s="79"/>
      <c r="AB3232" s="24" t="s">
        <v>294</v>
      </c>
    </row>
    <row r="3233" spans="6:28" s="71" customFormat="1" outlineLevel="4">
      <c r="F3233" s="17">
        <v>1495</v>
      </c>
      <c r="G3233" s="18" t="s">
        <v>2929</v>
      </c>
      <c r="H3233" s="72" t="s">
        <v>4251</v>
      </c>
      <c r="I3233" s="72"/>
      <c r="J3233" s="73" t="s">
        <v>2611</v>
      </c>
      <c r="K3233" s="18" t="s">
        <v>3280</v>
      </c>
      <c r="L3233" s="74">
        <v>2</v>
      </c>
      <c r="M3233" s="21">
        <v>0</v>
      </c>
      <c r="N3233" s="74">
        <f>L3233*(1+M3233/100)</f>
        <v>2</v>
      </c>
      <c r="O3233" s="145"/>
      <c r="P3233" s="22">
        <f>N3233*O3233</f>
        <v>0</v>
      </c>
      <c r="Q3233" s="75"/>
      <c r="R3233" s="76">
        <f>N3233*Q3233</f>
        <v>0</v>
      </c>
      <c r="S3233" s="75"/>
      <c r="T3233" s="76">
        <f>N3233*S3233</f>
        <v>0</v>
      </c>
      <c r="U3233" s="22">
        <v>21</v>
      </c>
      <c r="V3233" s="22">
        <f>P3233*(U3233/100)</f>
        <v>0</v>
      </c>
      <c r="W3233" s="22">
        <f>P3233+V3233</f>
        <v>0</v>
      </c>
      <c r="X3233" s="73"/>
      <c r="Y3233" s="72" t="s">
        <v>2930</v>
      </c>
      <c r="Z3233" s="72" t="s">
        <v>2911</v>
      </c>
      <c r="AA3233" s="143" t="s">
        <v>296</v>
      </c>
      <c r="AB3233" s="24" t="s">
        <v>294</v>
      </c>
    </row>
    <row r="3234" spans="6:28" s="77" customFormat="1" outlineLevel="5">
      <c r="F3234" s="78"/>
      <c r="G3234" s="79"/>
      <c r="H3234" s="79"/>
      <c r="I3234" s="79"/>
      <c r="J3234" s="80" t="s">
        <v>3282</v>
      </c>
      <c r="K3234" s="79"/>
      <c r="L3234" s="81"/>
      <c r="M3234" s="82"/>
      <c r="N3234" s="83"/>
      <c r="O3234" s="82"/>
      <c r="P3234" s="84"/>
      <c r="Q3234" s="85"/>
      <c r="R3234" s="82"/>
      <c r="S3234" s="82"/>
      <c r="T3234" s="82"/>
      <c r="U3234" s="119" t="s">
        <v>2908</v>
      </c>
      <c r="V3234" s="82"/>
      <c r="W3234" s="82"/>
      <c r="X3234" s="80"/>
      <c r="Y3234" s="79"/>
      <c r="Z3234" s="79"/>
      <c r="AB3234" s="24" t="s">
        <v>294</v>
      </c>
    </row>
    <row r="3235" spans="6:28" s="77" customFormat="1" outlineLevel="5">
      <c r="F3235" s="78"/>
      <c r="G3235" s="79"/>
      <c r="H3235" s="79"/>
      <c r="I3235" s="79"/>
      <c r="J3235" s="80" t="s">
        <v>2937</v>
      </c>
      <c r="K3235" s="79"/>
      <c r="L3235" s="81"/>
      <c r="M3235" s="82"/>
      <c r="N3235" s="83"/>
      <c r="O3235" s="82"/>
      <c r="P3235" s="84"/>
      <c r="Q3235" s="85"/>
      <c r="R3235" s="82"/>
      <c r="S3235" s="82"/>
      <c r="T3235" s="82"/>
      <c r="U3235" s="119" t="s">
        <v>2908</v>
      </c>
      <c r="V3235" s="82"/>
      <c r="W3235" s="82"/>
      <c r="X3235" s="80"/>
      <c r="Y3235" s="79"/>
      <c r="Z3235" s="79"/>
      <c r="AB3235" s="24" t="s">
        <v>294</v>
      </c>
    </row>
    <row r="3236" spans="6:28" s="77" customFormat="1" outlineLevel="5">
      <c r="F3236" s="78"/>
      <c r="G3236" s="79"/>
      <c r="H3236" s="79"/>
      <c r="I3236" s="79"/>
      <c r="J3236" s="80" t="s">
        <v>3281</v>
      </c>
      <c r="K3236" s="79"/>
      <c r="L3236" s="81"/>
      <c r="M3236" s="82"/>
      <c r="N3236" s="83"/>
      <c r="O3236" s="82"/>
      <c r="P3236" s="84"/>
      <c r="Q3236" s="85"/>
      <c r="R3236" s="82"/>
      <c r="S3236" s="82"/>
      <c r="T3236" s="82"/>
      <c r="U3236" s="119" t="s">
        <v>2908</v>
      </c>
      <c r="V3236" s="82"/>
      <c r="W3236" s="82"/>
      <c r="X3236" s="80"/>
      <c r="Y3236" s="79"/>
      <c r="Z3236" s="79"/>
      <c r="AB3236" s="24" t="s">
        <v>294</v>
      </c>
    </row>
    <row r="3237" spans="6:28" s="77" customFormat="1" outlineLevel="5">
      <c r="F3237" s="78"/>
      <c r="G3237" s="79"/>
      <c r="H3237" s="79"/>
      <c r="I3237" s="79"/>
      <c r="J3237" s="80" t="s">
        <v>2937</v>
      </c>
      <c r="K3237" s="79"/>
      <c r="L3237" s="81"/>
      <c r="M3237" s="82"/>
      <c r="N3237" s="83"/>
      <c r="O3237" s="82"/>
      <c r="P3237" s="84"/>
      <c r="Q3237" s="85"/>
      <c r="R3237" s="82"/>
      <c r="S3237" s="82"/>
      <c r="T3237" s="82"/>
      <c r="U3237" s="119" t="s">
        <v>2908</v>
      </c>
      <c r="V3237" s="82"/>
      <c r="W3237" s="82"/>
      <c r="X3237" s="80"/>
      <c r="Y3237" s="79"/>
      <c r="Z3237" s="79"/>
      <c r="AB3237" s="24" t="s">
        <v>294</v>
      </c>
    </row>
    <row r="3238" spans="6:28" s="77" customFormat="1" outlineLevel="5">
      <c r="F3238" s="78"/>
      <c r="G3238" s="79"/>
      <c r="H3238" s="79"/>
      <c r="I3238" s="79"/>
      <c r="J3238" s="80" t="s">
        <v>2120</v>
      </c>
      <c r="K3238" s="79"/>
      <c r="L3238" s="81">
        <v>2</v>
      </c>
      <c r="M3238" s="82"/>
      <c r="N3238" s="83"/>
      <c r="O3238" s="82"/>
      <c r="P3238" s="84"/>
      <c r="Q3238" s="85"/>
      <c r="R3238" s="82"/>
      <c r="S3238" s="82"/>
      <c r="T3238" s="82"/>
      <c r="U3238" s="119" t="s">
        <v>2908</v>
      </c>
      <c r="V3238" s="82"/>
      <c r="W3238" s="82"/>
      <c r="X3238" s="80"/>
      <c r="Y3238" s="79"/>
      <c r="Z3238" s="79"/>
      <c r="AB3238" s="24" t="s">
        <v>294</v>
      </c>
    </row>
    <row r="3239" spans="6:28" s="71" customFormat="1" ht="24" outlineLevel="4">
      <c r="F3239" s="17">
        <v>1496</v>
      </c>
      <c r="G3239" s="18" t="s">
        <v>2929</v>
      </c>
      <c r="H3239" s="72" t="s">
        <v>4417</v>
      </c>
      <c r="I3239" s="72"/>
      <c r="J3239" s="73" t="s">
        <v>716</v>
      </c>
      <c r="K3239" s="18" t="s">
        <v>2910</v>
      </c>
      <c r="L3239" s="74">
        <v>0.38600000000000001</v>
      </c>
      <c r="M3239" s="21">
        <v>0</v>
      </c>
      <c r="N3239" s="74">
        <f>L3239*(1+M3239/100)</f>
        <v>0.38600000000000001</v>
      </c>
      <c r="O3239" s="145"/>
      <c r="P3239" s="22">
        <f>N3239*O3239</f>
        <v>0</v>
      </c>
      <c r="Q3239" s="75"/>
      <c r="R3239" s="76">
        <f>N3239*Q3239</f>
        <v>0</v>
      </c>
      <c r="S3239" s="75"/>
      <c r="T3239" s="76">
        <f>N3239*S3239</f>
        <v>0</v>
      </c>
      <c r="U3239" s="22">
        <v>21</v>
      </c>
      <c r="V3239" s="22">
        <f>P3239*(U3239/100)</f>
        <v>0</v>
      </c>
      <c r="W3239" s="22">
        <f>P3239+V3239</f>
        <v>0</v>
      </c>
      <c r="X3239" s="73"/>
      <c r="Y3239" s="72" t="s">
        <v>2930</v>
      </c>
      <c r="Z3239" s="72" t="s">
        <v>2911</v>
      </c>
      <c r="AA3239" s="143" t="s">
        <v>296</v>
      </c>
      <c r="AB3239" s="24" t="s">
        <v>294</v>
      </c>
    </row>
    <row r="3240" spans="6:28" s="120" customFormat="1" ht="12.75" customHeight="1" outlineLevel="4">
      <c r="F3240" s="121"/>
      <c r="G3240" s="122"/>
      <c r="H3240" s="122"/>
      <c r="I3240" s="122"/>
      <c r="J3240" s="123"/>
      <c r="K3240" s="122"/>
      <c r="L3240" s="124"/>
      <c r="M3240" s="125"/>
      <c r="N3240" s="124"/>
      <c r="O3240" s="125"/>
      <c r="P3240" s="126"/>
      <c r="Q3240" s="127"/>
      <c r="R3240" s="125"/>
      <c r="S3240" s="125"/>
      <c r="T3240" s="125"/>
      <c r="U3240" s="128" t="s">
        <v>2908</v>
      </c>
      <c r="V3240" s="125"/>
      <c r="W3240" s="125"/>
      <c r="X3240" s="125"/>
      <c r="Y3240" s="122"/>
      <c r="Z3240" s="122"/>
      <c r="AB3240" s="24" t="s">
        <v>294</v>
      </c>
    </row>
    <row r="3241" spans="6:28" s="62" customFormat="1" ht="16.5" customHeight="1" outlineLevel="3">
      <c r="F3241" s="63"/>
      <c r="G3241" s="6"/>
      <c r="H3241" s="64"/>
      <c r="I3241" s="64"/>
      <c r="J3241" s="64" t="s">
        <v>2880</v>
      </c>
      <c r="K3241" s="6"/>
      <c r="L3241" s="65"/>
      <c r="M3241" s="66"/>
      <c r="N3241" s="65"/>
      <c r="O3241" s="66"/>
      <c r="P3241" s="67">
        <f>SUBTOTAL(9,P3242:P3252)</f>
        <v>0</v>
      </c>
      <c r="Q3241" s="68"/>
      <c r="R3241" s="69">
        <f>SUBTOTAL(9,R3242:R3252)</f>
        <v>0</v>
      </c>
      <c r="S3241" s="66"/>
      <c r="T3241" s="69">
        <f>SUBTOTAL(9,T3242:T3252)</f>
        <v>0</v>
      </c>
      <c r="U3241" s="118" t="s">
        <v>2908</v>
      </c>
      <c r="V3241" s="67">
        <f>SUBTOTAL(9,V3242:V3252)</f>
        <v>0</v>
      </c>
      <c r="W3241" s="67">
        <f>SUBTOTAL(9,W3242:W3252)</f>
        <v>0</v>
      </c>
      <c r="X3241" s="70"/>
      <c r="Y3241" s="26"/>
      <c r="Z3241" s="26"/>
      <c r="AB3241" s="24" t="s">
        <v>294</v>
      </c>
    </row>
    <row r="3242" spans="6:28" s="71" customFormat="1" outlineLevel="4">
      <c r="F3242" s="17">
        <v>1497</v>
      </c>
      <c r="G3242" s="18" t="s">
        <v>2929</v>
      </c>
      <c r="H3242" s="72" t="s">
        <v>4259</v>
      </c>
      <c r="I3242" s="72"/>
      <c r="J3242" s="73" t="s">
        <v>996</v>
      </c>
      <c r="K3242" s="18" t="s">
        <v>3280</v>
      </c>
      <c r="L3242" s="74">
        <v>5</v>
      </c>
      <c r="M3242" s="21">
        <v>0</v>
      </c>
      <c r="N3242" s="74">
        <f>L3242*(1+M3242/100)</f>
        <v>5</v>
      </c>
      <c r="O3242" s="145"/>
      <c r="P3242" s="22">
        <f>N3242*O3242</f>
        <v>0</v>
      </c>
      <c r="Q3242" s="75"/>
      <c r="R3242" s="76">
        <f>N3242*Q3242</f>
        <v>0</v>
      </c>
      <c r="S3242" s="75"/>
      <c r="T3242" s="76">
        <f>N3242*S3242</f>
        <v>0</v>
      </c>
      <c r="U3242" s="22">
        <v>21</v>
      </c>
      <c r="V3242" s="22">
        <f>P3242*(U3242/100)</f>
        <v>0</v>
      </c>
      <c r="W3242" s="22">
        <f>P3242+V3242</f>
        <v>0</v>
      </c>
      <c r="X3242" s="73"/>
      <c r="Y3242" s="72" t="s">
        <v>2930</v>
      </c>
      <c r="Z3242" s="72" t="s">
        <v>2911</v>
      </c>
      <c r="AA3242" s="143" t="s">
        <v>296</v>
      </c>
      <c r="AB3242" s="24" t="s">
        <v>294</v>
      </c>
    </row>
    <row r="3243" spans="6:28" s="77" customFormat="1" outlineLevel="5">
      <c r="F3243" s="78"/>
      <c r="G3243" s="79"/>
      <c r="H3243" s="79"/>
      <c r="I3243" s="79"/>
      <c r="J3243" s="80" t="s">
        <v>3281</v>
      </c>
      <c r="K3243" s="79"/>
      <c r="L3243" s="81"/>
      <c r="M3243" s="82"/>
      <c r="N3243" s="83"/>
      <c r="O3243" s="82"/>
      <c r="P3243" s="84"/>
      <c r="Q3243" s="85"/>
      <c r="R3243" s="82"/>
      <c r="S3243" s="82"/>
      <c r="T3243" s="82"/>
      <c r="U3243" s="119" t="s">
        <v>2908</v>
      </c>
      <c r="V3243" s="82"/>
      <c r="W3243" s="82"/>
      <c r="X3243" s="80"/>
      <c r="Y3243" s="79"/>
      <c r="Z3243" s="79"/>
      <c r="AB3243" s="24" t="s">
        <v>294</v>
      </c>
    </row>
    <row r="3244" spans="6:28" s="77" customFormat="1" outlineLevel="5">
      <c r="F3244" s="78"/>
      <c r="G3244" s="79"/>
      <c r="H3244" s="79"/>
      <c r="I3244" s="79"/>
      <c r="J3244" s="80" t="s">
        <v>2938</v>
      </c>
      <c r="K3244" s="79"/>
      <c r="L3244" s="81"/>
      <c r="M3244" s="82"/>
      <c r="N3244" s="83"/>
      <c r="O3244" s="82"/>
      <c r="P3244" s="84"/>
      <c r="Q3244" s="85"/>
      <c r="R3244" s="82"/>
      <c r="S3244" s="82"/>
      <c r="T3244" s="82"/>
      <c r="U3244" s="119" t="s">
        <v>2908</v>
      </c>
      <c r="V3244" s="82"/>
      <c r="W3244" s="82"/>
      <c r="X3244" s="80"/>
      <c r="Y3244" s="79"/>
      <c r="Z3244" s="79"/>
      <c r="AB3244" s="24" t="s">
        <v>294</v>
      </c>
    </row>
    <row r="3245" spans="6:28" s="77" customFormat="1" outlineLevel="5">
      <c r="F3245" s="78"/>
      <c r="G3245" s="79"/>
      <c r="H3245" s="79"/>
      <c r="I3245" s="79"/>
      <c r="J3245" s="80" t="s">
        <v>3283</v>
      </c>
      <c r="K3245" s="79"/>
      <c r="L3245" s="81"/>
      <c r="M3245" s="82"/>
      <c r="N3245" s="83"/>
      <c r="O3245" s="82"/>
      <c r="P3245" s="84"/>
      <c r="Q3245" s="85"/>
      <c r="R3245" s="82"/>
      <c r="S3245" s="82"/>
      <c r="T3245" s="82"/>
      <c r="U3245" s="119" t="s">
        <v>2908</v>
      </c>
      <c r="V3245" s="82"/>
      <c r="W3245" s="82"/>
      <c r="X3245" s="80"/>
      <c r="Y3245" s="79"/>
      <c r="Z3245" s="79"/>
      <c r="AB3245" s="24" t="s">
        <v>294</v>
      </c>
    </row>
    <row r="3246" spans="6:28" s="77" customFormat="1" outlineLevel="5">
      <c r="F3246" s="78"/>
      <c r="G3246" s="79"/>
      <c r="H3246" s="79"/>
      <c r="I3246" s="79"/>
      <c r="J3246" s="80" t="s">
        <v>2938</v>
      </c>
      <c r="K3246" s="79"/>
      <c r="L3246" s="81"/>
      <c r="M3246" s="82"/>
      <c r="N3246" s="83"/>
      <c r="O3246" s="82"/>
      <c r="P3246" s="84"/>
      <c r="Q3246" s="85"/>
      <c r="R3246" s="82"/>
      <c r="S3246" s="82"/>
      <c r="T3246" s="82"/>
      <c r="U3246" s="119" t="s">
        <v>2908</v>
      </c>
      <c r="V3246" s="82"/>
      <c r="W3246" s="82"/>
      <c r="X3246" s="80"/>
      <c r="Y3246" s="79"/>
      <c r="Z3246" s="79"/>
      <c r="AB3246" s="24" t="s">
        <v>294</v>
      </c>
    </row>
    <row r="3247" spans="6:28" s="77" customFormat="1" outlineLevel="5">
      <c r="F3247" s="78"/>
      <c r="G3247" s="79"/>
      <c r="H3247" s="79"/>
      <c r="I3247" s="79"/>
      <c r="J3247" s="80" t="s">
        <v>3284</v>
      </c>
      <c r="K3247" s="79"/>
      <c r="L3247" s="81"/>
      <c r="M3247" s="82"/>
      <c r="N3247" s="83"/>
      <c r="O3247" s="82"/>
      <c r="P3247" s="84"/>
      <c r="Q3247" s="85"/>
      <c r="R3247" s="82"/>
      <c r="S3247" s="82"/>
      <c r="T3247" s="82"/>
      <c r="U3247" s="119" t="s">
        <v>2908</v>
      </c>
      <c r="V3247" s="82"/>
      <c r="W3247" s="82"/>
      <c r="X3247" s="80"/>
      <c r="Y3247" s="79"/>
      <c r="Z3247" s="79"/>
      <c r="AB3247" s="24" t="s">
        <v>294</v>
      </c>
    </row>
    <row r="3248" spans="6:28" s="77" customFormat="1" outlineLevel="5">
      <c r="F3248" s="78"/>
      <c r="G3248" s="79"/>
      <c r="H3248" s="79"/>
      <c r="I3248" s="79"/>
      <c r="J3248" s="80" t="s">
        <v>2937</v>
      </c>
      <c r="K3248" s="79"/>
      <c r="L3248" s="81"/>
      <c r="M3248" s="82"/>
      <c r="N3248" s="83"/>
      <c r="O3248" s="82"/>
      <c r="P3248" s="84"/>
      <c r="Q3248" s="85"/>
      <c r="R3248" s="82"/>
      <c r="S3248" s="82"/>
      <c r="T3248" s="82"/>
      <c r="U3248" s="119" t="s">
        <v>2908</v>
      </c>
      <c r="V3248" s="82"/>
      <c r="W3248" s="82"/>
      <c r="X3248" s="80"/>
      <c r="Y3248" s="79"/>
      <c r="Z3248" s="79"/>
      <c r="AB3248" s="24" t="s">
        <v>294</v>
      </c>
    </row>
    <row r="3249" spans="6:28" s="77" customFormat="1" outlineLevel="5">
      <c r="F3249" s="78"/>
      <c r="G3249" s="79"/>
      <c r="H3249" s="79"/>
      <c r="I3249" s="79"/>
      <c r="J3249" s="80" t="s">
        <v>2123</v>
      </c>
      <c r="K3249" s="79"/>
      <c r="L3249" s="81">
        <v>5</v>
      </c>
      <c r="M3249" s="82"/>
      <c r="N3249" s="83"/>
      <c r="O3249" s="82"/>
      <c r="P3249" s="84"/>
      <c r="Q3249" s="85"/>
      <c r="R3249" s="82"/>
      <c r="S3249" s="82"/>
      <c r="T3249" s="82"/>
      <c r="U3249" s="119" t="s">
        <v>2908</v>
      </c>
      <c r="V3249" s="82"/>
      <c r="W3249" s="82"/>
      <c r="X3249" s="80"/>
      <c r="Y3249" s="79"/>
      <c r="Z3249" s="79"/>
      <c r="AB3249" s="24" t="s">
        <v>294</v>
      </c>
    </row>
    <row r="3250" spans="6:28" s="71" customFormat="1" ht="24" outlineLevel="4">
      <c r="F3250" s="17">
        <v>1498</v>
      </c>
      <c r="G3250" s="18" t="s">
        <v>2929</v>
      </c>
      <c r="H3250" s="72" t="s">
        <v>4260</v>
      </c>
      <c r="I3250" s="72"/>
      <c r="J3250" s="73" t="s">
        <v>723</v>
      </c>
      <c r="K3250" s="18" t="s">
        <v>3280</v>
      </c>
      <c r="L3250" s="74">
        <v>1</v>
      </c>
      <c r="M3250" s="21">
        <v>0</v>
      </c>
      <c r="N3250" s="74">
        <f>L3250*(1+M3250/100)</f>
        <v>1</v>
      </c>
      <c r="O3250" s="145"/>
      <c r="P3250" s="22">
        <f>N3250*O3250</f>
        <v>0</v>
      </c>
      <c r="Q3250" s="75"/>
      <c r="R3250" s="76">
        <f>N3250*Q3250</f>
        <v>0</v>
      </c>
      <c r="S3250" s="75"/>
      <c r="T3250" s="76">
        <f>N3250*S3250</f>
        <v>0</v>
      </c>
      <c r="U3250" s="22">
        <v>21</v>
      </c>
      <c r="V3250" s="22">
        <f>P3250*(U3250/100)</f>
        <v>0</v>
      </c>
      <c r="W3250" s="22">
        <f>P3250+V3250</f>
        <v>0</v>
      </c>
      <c r="X3250" s="73"/>
      <c r="Y3250" s="72" t="s">
        <v>2930</v>
      </c>
      <c r="Z3250" s="72" t="s">
        <v>2911</v>
      </c>
      <c r="AA3250" s="143" t="s">
        <v>296</v>
      </c>
      <c r="AB3250" s="24" t="s">
        <v>294</v>
      </c>
    </row>
    <row r="3251" spans="6:28" s="71" customFormat="1" ht="24" outlineLevel="4">
      <c r="F3251" s="17">
        <v>1499</v>
      </c>
      <c r="G3251" s="18" t="s">
        <v>2929</v>
      </c>
      <c r="H3251" s="72" t="s">
        <v>4419</v>
      </c>
      <c r="I3251" s="72"/>
      <c r="J3251" s="73" t="s">
        <v>728</v>
      </c>
      <c r="K3251" s="18" t="s">
        <v>2910</v>
      </c>
      <c r="L3251" s="74">
        <v>8.4000000000000005E-2</v>
      </c>
      <c r="M3251" s="21">
        <v>0</v>
      </c>
      <c r="N3251" s="74">
        <f>L3251*(1+M3251/100)</f>
        <v>8.4000000000000005E-2</v>
      </c>
      <c r="O3251" s="145"/>
      <c r="P3251" s="22">
        <f>N3251*O3251</f>
        <v>0</v>
      </c>
      <c r="Q3251" s="75"/>
      <c r="R3251" s="76">
        <f>N3251*Q3251</f>
        <v>0</v>
      </c>
      <c r="S3251" s="75"/>
      <c r="T3251" s="76">
        <f>N3251*S3251</f>
        <v>0</v>
      </c>
      <c r="U3251" s="22">
        <v>21</v>
      </c>
      <c r="V3251" s="22">
        <f>P3251*(U3251/100)</f>
        <v>0</v>
      </c>
      <c r="W3251" s="22">
        <f>P3251+V3251</f>
        <v>0</v>
      </c>
      <c r="X3251" s="73"/>
      <c r="Y3251" s="72" t="s">
        <v>2930</v>
      </c>
      <c r="Z3251" s="72" t="s">
        <v>2911</v>
      </c>
      <c r="AA3251" s="143" t="s">
        <v>296</v>
      </c>
      <c r="AB3251" s="24" t="s">
        <v>294</v>
      </c>
    </row>
    <row r="3252" spans="6:28" s="120" customFormat="1" ht="12.75" customHeight="1" outlineLevel="4">
      <c r="F3252" s="121"/>
      <c r="G3252" s="122"/>
      <c r="H3252" s="122"/>
      <c r="I3252" s="122"/>
      <c r="J3252" s="123"/>
      <c r="K3252" s="122"/>
      <c r="L3252" s="124"/>
      <c r="M3252" s="125"/>
      <c r="N3252" s="124"/>
      <c r="O3252" s="125"/>
      <c r="P3252" s="126"/>
      <c r="Q3252" s="127"/>
      <c r="R3252" s="125"/>
      <c r="S3252" s="125"/>
      <c r="T3252" s="125"/>
      <c r="U3252" s="128" t="s">
        <v>2908</v>
      </c>
      <c r="V3252" s="125"/>
      <c r="W3252" s="125"/>
      <c r="X3252" s="125"/>
      <c r="Y3252" s="122"/>
      <c r="Z3252" s="122"/>
      <c r="AB3252" s="24" t="s">
        <v>294</v>
      </c>
    </row>
    <row r="3253" spans="6:28" s="62" customFormat="1" ht="16.5" customHeight="1" outlineLevel="3">
      <c r="F3253" s="63"/>
      <c r="G3253" s="6"/>
      <c r="H3253" s="64"/>
      <c r="I3253" s="64"/>
      <c r="J3253" s="64" t="s">
        <v>1123</v>
      </c>
      <c r="K3253" s="6"/>
      <c r="L3253" s="65"/>
      <c r="M3253" s="66"/>
      <c r="N3253" s="65"/>
      <c r="O3253" s="66"/>
      <c r="P3253" s="67">
        <f>SUBTOTAL(9,P3254:P3256)</f>
        <v>0</v>
      </c>
      <c r="Q3253" s="68"/>
      <c r="R3253" s="69">
        <f>SUBTOTAL(9,R3254:R3256)</f>
        <v>0</v>
      </c>
      <c r="S3253" s="66"/>
      <c r="T3253" s="69">
        <f>SUBTOTAL(9,T3254:T3256)</f>
        <v>0</v>
      </c>
      <c r="U3253" s="118" t="s">
        <v>2908</v>
      </c>
      <c r="V3253" s="67">
        <f>SUBTOTAL(9,V3254:V3256)</f>
        <v>0</v>
      </c>
      <c r="W3253" s="67">
        <f>SUBTOTAL(9,W3254:W3256)</f>
        <v>0</v>
      </c>
      <c r="X3253" s="70"/>
      <c r="Y3253" s="26"/>
      <c r="Z3253" s="26"/>
      <c r="AB3253" s="24" t="s">
        <v>294</v>
      </c>
    </row>
    <row r="3254" spans="6:28" s="71" customFormat="1" ht="24" outlineLevel="4">
      <c r="F3254" s="17">
        <v>1500</v>
      </c>
      <c r="G3254" s="18" t="s">
        <v>2929</v>
      </c>
      <c r="H3254" s="72" t="s">
        <v>4269</v>
      </c>
      <c r="I3254" s="72"/>
      <c r="J3254" s="73" t="s">
        <v>1097</v>
      </c>
      <c r="K3254" s="18" t="s">
        <v>3280</v>
      </c>
      <c r="L3254" s="74">
        <v>1</v>
      </c>
      <c r="M3254" s="21">
        <v>0</v>
      </c>
      <c r="N3254" s="74">
        <f>L3254*(1+M3254/100)</f>
        <v>1</v>
      </c>
      <c r="O3254" s="145"/>
      <c r="P3254" s="22">
        <f>N3254*O3254</f>
        <v>0</v>
      </c>
      <c r="Q3254" s="75"/>
      <c r="R3254" s="76">
        <f>N3254*Q3254</f>
        <v>0</v>
      </c>
      <c r="S3254" s="75"/>
      <c r="T3254" s="76">
        <f>N3254*S3254</f>
        <v>0</v>
      </c>
      <c r="U3254" s="22">
        <v>21</v>
      </c>
      <c r="V3254" s="22">
        <f>P3254*(U3254/100)</f>
        <v>0</v>
      </c>
      <c r="W3254" s="22">
        <f>P3254+V3254</f>
        <v>0</v>
      </c>
      <c r="X3254" s="73"/>
      <c r="Y3254" s="72" t="s">
        <v>2930</v>
      </c>
      <c r="Z3254" s="72" t="s">
        <v>2911</v>
      </c>
      <c r="AA3254" s="143" t="s">
        <v>296</v>
      </c>
      <c r="AB3254" s="24" t="s">
        <v>294</v>
      </c>
    </row>
    <row r="3255" spans="6:28" s="71" customFormat="1" ht="24" outlineLevel="4">
      <c r="F3255" s="17">
        <v>1501</v>
      </c>
      <c r="G3255" s="18" t="s">
        <v>2929</v>
      </c>
      <c r="H3255" s="72" t="s">
        <v>4420</v>
      </c>
      <c r="I3255" s="72"/>
      <c r="J3255" s="73" t="s">
        <v>694</v>
      </c>
      <c r="K3255" s="18" t="s">
        <v>2910</v>
      </c>
      <c r="L3255" s="74">
        <v>3.0000000000000001E-3</v>
      </c>
      <c r="M3255" s="21">
        <v>0</v>
      </c>
      <c r="N3255" s="74">
        <f>L3255*(1+M3255/100)</f>
        <v>3.0000000000000001E-3</v>
      </c>
      <c r="O3255" s="145"/>
      <c r="P3255" s="22">
        <f>N3255*O3255</f>
        <v>0</v>
      </c>
      <c r="Q3255" s="75"/>
      <c r="R3255" s="76">
        <f>N3255*Q3255</f>
        <v>0</v>
      </c>
      <c r="S3255" s="75"/>
      <c r="T3255" s="76">
        <f>N3255*S3255</f>
        <v>0</v>
      </c>
      <c r="U3255" s="22">
        <v>21</v>
      </c>
      <c r="V3255" s="22">
        <f>P3255*(U3255/100)</f>
        <v>0</v>
      </c>
      <c r="W3255" s="22">
        <f>P3255+V3255</f>
        <v>0</v>
      </c>
      <c r="X3255" s="73"/>
      <c r="Y3255" s="72" t="s">
        <v>2930</v>
      </c>
      <c r="Z3255" s="72" t="s">
        <v>2911</v>
      </c>
      <c r="AA3255" s="143" t="s">
        <v>296</v>
      </c>
      <c r="AB3255" s="24" t="s">
        <v>294</v>
      </c>
    </row>
    <row r="3256" spans="6:28" s="120" customFormat="1" ht="12.75" customHeight="1" outlineLevel="4">
      <c r="F3256" s="121"/>
      <c r="G3256" s="122"/>
      <c r="H3256" s="122"/>
      <c r="I3256" s="122"/>
      <c r="J3256" s="123"/>
      <c r="K3256" s="122"/>
      <c r="L3256" s="124"/>
      <c r="M3256" s="125"/>
      <c r="N3256" s="124"/>
      <c r="O3256" s="125"/>
      <c r="P3256" s="126"/>
      <c r="Q3256" s="127"/>
      <c r="R3256" s="125"/>
      <c r="S3256" s="125"/>
      <c r="T3256" s="125"/>
      <c r="U3256" s="128" t="s">
        <v>2908</v>
      </c>
      <c r="V3256" s="125"/>
      <c r="W3256" s="125"/>
      <c r="X3256" s="125"/>
      <c r="Y3256" s="122"/>
      <c r="Z3256" s="122"/>
      <c r="AB3256" s="24" t="s">
        <v>294</v>
      </c>
    </row>
    <row r="3257" spans="6:28" s="62" customFormat="1" ht="16.5" customHeight="1" outlineLevel="3">
      <c r="F3257" s="63"/>
      <c r="G3257" s="6"/>
      <c r="H3257" s="64"/>
      <c r="I3257" s="64"/>
      <c r="J3257" s="64" t="s">
        <v>2603</v>
      </c>
      <c r="K3257" s="6"/>
      <c r="L3257" s="65"/>
      <c r="M3257" s="66"/>
      <c r="N3257" s="65"/>
      <c r="O3257" s="66"/>
      <c r="P3257" s="67">
        <f>SUBTOTAL(9,P3258:P3261)</f>
        <v>0</v>
      </c>
      <c r="Q3257" s="68"/>
      <c r="R3257" s="69">
        <f>SUBTOTAL(9,R3258:R3261)</f>
        <v>0</v>
      </c>
      <c r="S3257" s="66"/>
      <c r="T3257" s="69">
        <f>SUBTOTAL(9,T3258:T3261)</f>
        <v>0</v>
      </c>
      <c r="U3257" s="118" t="s">
        <v>2908</v>
      </c>
      <c r="V3257" s="67">
        <f>SUBTOTAL(9,V3258:V3261)</f>
        <v>0</v>
      </c>
      <c r="W3257" s="67">
        <f>SUBTOTAL(9,W3258:W3261)</f>
        <v>0</v>
      </c>
      <c r="X3257" s="70"/>
      <c r="Y3257" s="26"/>
      <c r="Z3257" s="26"/>
      <c r="AB3257" s="24" t="s">
        <v>294</v>
      </c>
    </row>
    <row r="3258" spans="6:28" s="71" customFormat="1" outlineLevel="4">
      <c r="F3258" s="17">
        <v>1502</v>
      </c>
      <c r="G3258" s="18" t="s">
        <v>2929</v>
      </c>
      <c r="H3258" s="72" t="s">
        <v>4270</v>
      </c>
      <c r="I3258" s="72"/>
      <c r="J3258" s="73" t="s">
        <v>921</v>
      </c>
      <c r="K3258" s="18" t="s">
        <v>3000</v>
      </c>
      <c r="L3258" s="74">
        <v>1</v>
      </c>
      <c r="M3258" s="21">
        <v>0</v>
      </c>
      <c r="N3258" s="74">
        <f>L3258*(1+M3258/100)</f>
        <v>1</v>
      </c>
      <c r="O3258" s="145"/>
      <c r="P3258" s="22">
        <f>N3258*O3258</f>
        <v>0</v>
      </c>
      <c r="Q3258" s="75"/>
      <c r="R3258" s="76">
        <f>N3258*Q3258</f>
        <v>0</v>
      </c>
      <c r="S3258" s="75"/>
      <c r="T3258" s="76">
        <f>N3258*S3258</f>
        <v>0</v>
      </c>
      <c r="U3258" s="22">
        <v>21</v>
      </c>
      <c r="V3258" s="22">
        <f>P3258*(U3258/100)</f>
        <v>0</v>
      </c>
      <c r="W3258" s="22">
        <f>P3258+V3258</f>
        <v>0</v>
      </c>
      <c r="X3258" s="73"/>
      <c r="Y3258" s="72" t="s">
        <v>2930</v>
      </c>
      <c r="Z3258" s="72" t="s">
        <v>2911</v>
      </c>
      <c r="AA3258" s="143" t="s">
        <v>296</v>
      </c>
      <c r="AB3258" s="24" t="s">
        <v>294</v>
      </c>
    </row>
    <row r="3259" spans="6:28" s="71" customFormat="1" outlineLevel="4">
      <c r="F3259" s="17">
        <v>1503</v>
      </c>
      <c r="G3259" s="18" t="s">
        <v>2929</v>
      </c>
      <c r="H3259" s="72" t="s">
        <v>4271</v>
      </c>
      <c r="I3259" s="72"/>
      <c r="J3259" s="73" t="s">
        <v>867</v>
      </c>
      <c r="K3259" s="18" t="s">
        <v>3000</v>
      </c>
      <c r="L3259" s="74">
        <v>1</v>
      </c>
      <c r="M3259" s="21">
        <v>0</v>
      </c>
      <c r="N3259" s="74">
        <f>L3259*(1+M3259/100)</f>
        <v>1</v>
      </c>
      <c r="O3259" s="145"/>
      <c r="P3259" s="22">
        <f>N3259*O3259</f>
        <v>0</v>
      </c>
      <c r="Q3259" s="75"/>
      <c r="R3259" s="76">
        <f>N3259*Q3259</f>
        <v>0</v>
      </c>
      <c r="S3259" s="75"/>
      <c r="T3259" s="76">
        <f>N3259*S3259</f>
        <v>0</v>
      </c>
      <c r="U3259" s="22">
        <v>21</v>
      </c>
      <c r="V3259" s="22">
        <f>P3259*(U3259/100)</f>
        <v>0</v>
      </c>
      <c r="W3259" s="22">
        <f>P3259+V3259</f>
        <v>0</v>
      </c>
      <c r="X3259" s="73"/>
      <c r="Y3259" s="72" t="s">
        <v>2930</v>
      </c>
      <c r="Z3259" s="72" t="s">
        <v>2911</v>
      </c>
      <c r="AA3259" s="143" t="s">
        <v>296</v>
      </c>
      <c r="AB3259" s="24" t="s">
        <v>294</v>
      </c>
    </row>
    <row r="3260" spans="6:28" s="71" customFormat="1" ht="24" outlineLevel="4">
      <c r="F3260" s="17">
        <v>1504</v>
      </c>
      <c r="G3260" s="18" t="s">
        <v>2929</v>
      </c>
      <c r="H3260" s="72" t="s">
        <v>4421</v>
      </c>
      <c r="I3260" s="72"/>
      <c r="J3260" s="73" t="s">
        <v>691</v>
      </c>
      <c r="K3260" s="18" t="s">
        <v>2910</v>
      </c>
      <c r="L3260" s="74">
        <v>1E-3</v>
      </c>
      <c r="M3260" s="21">
        <v>0</v>
      </c>
      <c r="N3260" s="74">
        <f>L3260*(1+M3260/100)</f>
        <v>1E-3</v>
      </c>
      <c r="O3260" s="145"/>
      <c r="P3260" s="22">
        <f>N3260*O3260</f>
        <v>0</v>
      </c>
      <c r="Q3260" s="75"/>
      <c r="R3260" s="76">
        <f>N3260*Q3260</f>
        <v>0</v>
      </c>
      <c r="S3260" s="75"/>
      <c r="T3260" s="76">
        <f>N3260*S3260</f>
        <v>0</v>
      </c>
      <c r="U3260" s="22">
        <v>21</v>
      </c>
      <c r="V3260" s="22">
        <f>P3260*(U3260/100)</f>
        <v>0</v>
      </c>
      <c r="W3260" s="22">
        <f>P3260+V3260</f>
        <v>0</v>
      </c>
      <c r="X3260" s="73"/>
      <c r="Y3260" s="72" t="s">
        <v>2930</v>
      </c>
      <c r="Z3260" s="72" t="s">
        <v>2911</v>
      </c>
      <c r="AA3260" s="143" t="s">
        <v>296</v>
      </c>
      <c r="AB3260" s="24" t="s">
        <v>294</v>
      </c>
    </row>
    <row r="3261" spans="6:28" s="120" customFormat="1" ht="12.75" customHeight="1" outlineLevel="4">
      <c r="F3261" s="121"/>
      <c r="G3261" s="122"/>
      <c r="H3261" s="122"/>
      <c r="I3261" s="122"/>
      <c r="J3261" s="123"/>
      <c r="K3261" s="122"/>
      <c r="L3261" s="124"/>
      <c r="M3261" s="125"/>
      <c r="N3261" s="124"/>
      <c r="O3261" s="125"/>
      <c r="P3261" s="126"/>
      <c r="Q3261" s="127"/>
      <c r="R3261" s="125"/>
      <c r="S3261" s="125"/>
      <c r="T3261" s="125"/>
      <c r="U3261" s="128" t="s">
        <v>2908</v>
      </c>
      <c r="V3261" s="125"/>
      <c r="W3261" s="125"/>
      <c r="X3261" s="125"/>
      <c r="Y3261" s="122"/>
      <c r="Z3261" s="122"/>
      <c r="AB3261" s="24" t="s">
        <v>294</v>
      </c>
    </row>
    <row r="3262" spans="6:28" s="62" customFormat="1" ht="16.5" customHeight="1" outlineLevel="3">
      <c r="F3262" s="63"/>
      <c r="G3262" s="6"/>
      <c r="H3262" s="64"/>
      <c r="I3262" s="64"/>
      <c r="J3262" s="64" t="s">
        <v>2429</v>
      </c>
      <c r="K3262" s="6"/>
      <c r="L3262" s="65"/>
      <c r="M3262" s="66"/>
      <c r="N3262" s="65"/>
      <c r="O3262" s="66"/>
      <c r="P3262" s="67">
        <f>SUBTOTAL(9,P3263:P3278)</f>
        <v>0</v>
      </c>
      <c r="Q3262" s="68"/>
      <c r="R3262" s="69">
        <f>SUBTOTAL(9,R3263:R3278)</f>
        <v>0</v>
      </c>
      <c r="S3262" s="66"/>
      <c r="T3262" s="69">
        <f>SUBTOTAL(9,T3263:T3278)</f>
        <v>0</v>
      </c>
      <c r="U3262" s="118" t="s">
        <v>2908</v>
      </c>
      <c r="V3262" s="67">
        <f>SUBTOTAL(9,V3263:V3278)</f>
        <v>0</v>
      </c>
      <c r="W3262" s="67">
        <f>SUBTOTAL(9,W3263:W3278)</f>
        <v>0</v>
      </c>
      <c r="X3262" s="70"/>
      <c r="Y3262" s="26"/>
      <c r="Z3262" s="26"/>
      <c r="AB3262" s="24" t="s">
        <v>294</v>
      </c>
    </row>
    <row r="3263" spans="6:28" s="71" customFormat="1" outlineLevel="4">
      <c r="F3263" s="17">
        <v>1505</v>
      </c>
      <c r="G3263" s="18" t="s">
        <v>2929</v>
      </c>
      <c r="H3263" s="72" t="s">
        <v>4302</v>
      </c>
      <c r="I3263" s="72"/>
      <c r="J3263" s="73" t="s">
        <v>907</v>
      </c>
      <c r="K3263" s="18" t="s">
        <v>3000</v>
      </c>
      <c r="L3263" s="74">
        <v>4</v>
      </c>
      <c r="M3263" s="21">
        <v>0</v>
      </c>
      <c r="N3263" s="74">
        <f>L3263*(1+M3263/100)</f>
        <v>4</v>
      </c>
      <c r="O3263" s="145"/>
      <c r="P3263" s="22">
        <f>N3263*O3263</f>
        <v>0</v>
      </c>
      <c r="Q3263" s="75"/>
      <c r="R3263" s="76">
        <f>N3263*Q3263</f>
        <v>0</v>
      </c>
      <c r="S3263" s="75"/>
      <c r="T3263" s="76">
        <f>N3263*S3263</f>
        <v>0</v>
      </c>
      <c r="U3263" s="22">
        <v>21</v>
      </c>
      <c r="V3263" s="22">
        <f>P3263*(U3263/100)</f>
        <v>0</v>
      </c>
      <c r="W3263" s="22">
        <f>P3263+V3263</f>
        <v>0</v>
      </c>
      <c r="X3263" s="73"/>
      <c r="Y3263" s="72" t="s">
        <v>2930</v>
      </c>
      <c r="Z3263" s="72" t="s">
        <v>2911</v>
      </c>
      <c r="AA3263" s="143" t="s">
        <v>296</v>
      </c>
      <c r="AB3263" s="24" t="s">
        <v>294</v>
      </c>
    </row>
    <row r="3264" spans="6:28" s="77" customFormat="1" outlineLevel="5">
      <c r="F3264" s="78"/>
      <c r="G3264" s="79"/>
      <c r="H3264" s="79"/>
      <c r="I3264" s="79"/>
      <c r="J3264" s="80" t="s">
        <v>4818</v>
      </c>
      <c r="K3264" s="79"/>
      <c r="L3264" s="81"/>
      <c r="M3264" s="82"/>
      <c r="N3264" s="83"/>
      <c r="O3264" s="82"/>
      <c r="P3264" s="84"/>
      <c r="Q3264" s="85"/>
      <c r="R3264" s="82"/>
      <c r="S3264" s="82"/>
      <c r="T3264" s="82"/>
      <c r="U3264" s="119" t="s">
        <v>2908</v>
      </c>
      <c r="V3264" s="82"/>
      <c r="W3264" s="82"/>
      <c r="X3264" s="80"/>
      <c r="Y3264" s="79"/>
      <c r="Z3264" s="79"/>
      <c r="AB3264" s="24" t="s">
        <v>294</v>
      </c>
    </row>
    <row r="3265" spans="6:28" s="77" customFormat="1" outlineLevel="5">
      <c r="F3265" s="78"/>
      <c r="G3265" s="79"/>
      <c r="H3265" s="79"/>
      <c r="I3265" s="79"/>
      <c r="J3265" s="80" t="s">
        <v>2937</v>
      </c>
      <c r="K3265" s="79"/>
      <c r="L3265" s="81"/>
      <c r="M3265" s="82"/>
      <c r="N3265" s="83"/>
      <c r="O3265" s="82"/>
      <c r="P3265" s="84"/>
      <c r="Q3265" s="85"/>
      <c r="R3265" s="82"/>
      <c r="S3265" s="82"/>
      <c r="T3265" s="82"/>
      <c r="U3265" s="119" t="s">
        <v>2908</v>
      </c>
      <c r="V3265" s="82"/>
      <c r="W3265" s="82"/>
      <c r="X3265" s="80"/>
      <c r="Y3265" s="79"/>
      <c r="Z3265" s="79"/>
      <c r="AB3265" s="24" t="s">
        <v>294</v>
      </c>
    </row>
    <row r="3266" spans="6:28" s="77" customFormat="1" outlineLevel="5">
      <c r="F3266" s="78"/>
      <c r="G3266" s="79"/>
      <c r="H3266" s="79"/>
      <c r="I3266" s="79"/>
      <c r="J3266" s="80" t="s">
        <v>4819</v>
      </c>
      <c r="K3266" s="79"/>
      <c r="L3266" s="81"/>
      <c r="M3266" s="82"/>
      <c r="N3266" s="83"/>
      <c r="O3266" s="82"/>
      <c r="P3266" s="84"/>
      <c r="Q3266" s="85"/>
      <c r="R3266" s="82"/>
      <c r="S3266" s="82"/>
      <c r="T3266" s="82"/>
      <c r="U3266" s="119" t="s">
        <v>2908</v>
      </c>
      <c r="V3266" s="82"/>
      <c r="W3266" s="82"/>
      <c r="X3266" s="80"/>
      <c r="Y3266" s="79"/>
      <c r="Z3266" s="79"/>
      <c r="AB3266" s="24" t="s">
        <v>294</v>
      </c>
    </row>
    <row r="3267" spans="6:28" s="77" customFormat="1" outlineLevel="5">
      <c r="F3267" s="78"/>
      <c r="G3267" s="79"/>
      <c r="H3267" s="79"/>
      <c r="I3267" s="79"/>
      <c r="J3267" s="80" t="s">
        <v>2937</v>
      </c>
      <c r="K3267" s="79"/>
      <c r="L3267" s="81"/>
      <c r="M3267" s="82"/>
      <c r="N3267" s="83"/>
      <c r="O3267" s="82"/>
      <c r="P3267" s="84"/>
      <c r="Q3267" s="85"/>
      <c r="R3267" s="82"/>
      <c r="S3267" s="82"/>
      <c r="T3267" s="82"/>
      <c r="U3267" s="119" t="s">
        <v>2908</v>
      </c>
      <c r="V3267" s="82"/>
      <c r="W3267" s="82"/>
      <c r="X3267" s="80"/>
      <c r="Y3267" s="79"/>
      <c r="Z3267" s="79"/>
      <c r="AB3267" s="24" t="s">
        <v>294</v>
      </c>
    </row>
    <row r="3268" spans="6:28" s="77" customFormat="1" outlineLevel="5">
      <c r="F3268" s="78"/>
      <c r="G3268" s="79"/>
      <c r="H3268" s="79"/>
      <c r="I3268" s="79"/>
      <c r="J3268" s="80" t="s">
        <v>4820</v>
      </c>
      <c r="K3268" s="79"/>
      <c r="L3268" s="81"/>
      <c r="M3268" s="82"/>
      <c r="N3268" s="83"/>
      <c r="O3268" s="82"/>
      <c r="P3268" s="84"/>
      <c r="Q3268" s="85"/>
      <c r="R3268" s="82"/>
      <c r="S3268" s="82"/>
      <c r="T3268" s="82"/>
      <c r="U3268" s="119" t="s">
        <v>2908</v>
      </c>
      <c r="V3268" s="82"/>
      <c r="W3268" s="82"/>
      <c r="X3268" s="80"/>
      <c r="Y3268" s="79"/>
      <c r="Z3268" s="79"/>
      <c r="AB3268" s="24" t="s">
        <v>294</v>
      </c>
    </row>
    <row r="3269" spans="6:28" s="77" customFormat="1" outlineLevel="5">
      <c r="F3269" s="78"/>
      <c r="G3269" s="79"/>
      <c r="H3269" s="79"/>
      <c r="I3269" s="79"/>
      <c r="J3269" s="80" t="s">
        <v>2937</v>
      </c>
      <c r="K3269" s="79"/>
      <c r="L3269" s="81"/>
      <c r="M3269" s="82"/>
      <c r="N3269" s="83"/>
      <c r="O3269" s="82"/>
      <c r="P3269" s="84"/>
      <c r="Q3269" s="85"/>
      <c r="R3269" s="82"/>
      <c r="S3269" s="82"/>
      <c r="T3269" s="82"/>
      <c r="U3269" s="119" t="s">
        <v>2908</v>
      </c>
      <c r="V3269" s="82"/>
      <c r="W3269" s="82"/>
      <c r="X3269" s="80"/>
      <c r="Y3269" s="79"/>
      <c r="Z3269" s="79"/>
      <c r="AB3269" s="24" t="s">
        <v>294</v>
      </c>
    </row>
    <row r="3270" spans="6:28" s="77" customFormat="1" outlineLevel="5">
      <c r="F3270" s="78"/>
      <c r="G3270" s="79"/>
      <c r="H3270" s="79"/>
      <c r="I3270" s="79"/>
      <c r="J3270" s="80" t="s">
        <v>1949</v>
      </c>
      <c r="K3270" s="79"/>
      <c r="L3270" s="81"/>
      <c r="M3270" s="82"/>
      <c r="N3270" s="83"/>
      <c r="O3270" s="82"/>
      <c r="P3270" s="84"/>
      <c r="Q3270" s="85"/>
      <c r="R3270" s="82"/>
      <c r="S3270" s="82"/>
      <c r="T3270" s="82"/>
      <c r="U3270" s="119" t="s">
        <v>2908</v>
      </c>
      <c r="V3270" s="82"/>
      <c r="W3270" s="82"/>
      <c r="X3270" s="80"/>
      <c r="Y3270" s="79"/>
      <c r="Z3270" s="79"/>
      <c r="AB3270" s="24" t="s">
        <v>294</v>
      </c>
    </row>
    <row r="3271" spans="6:28" s="77" customFormat="1" outlineLevel="5">
      <c r="F3271" s="78"/>
      <c r="G3271" s="79"/>
      <c r="H3271" s="79"/>
      <c r="I3271" s="79"/>
      <c r="J3271" s="80" t="s">
        <v>2937</v>
      </c>
      <c r="K3271" s="79"/>
      <c r="L3271" s="81"/>
      <c r="M3271" s="82"/>
      <c r="N3271" s="83"/>
      <c r="O3271" s="82"/>
      <c r="P3271" s="84"/>
      <c r="Q3271" s="85"/>
      <c r="R3271" s="82"/>
      <c r="S3271" s="82"/>
      <c r="T3271" s="82"/>
      <c r="U3271" s="119" t="s">
        <v>2908</v>
      </c>
      <c r="V3271" s="82"/>
      <c r="W3271" s="82"/>
      <c r="X3271" s="80"/>
      <c r="Y3271" s="79"/>
      <c r="Z3271" s="79"/>
      <c r="AB3271" s="24" t="s">
        <v>294</v>
      </c>
    </row>
    <row r="3272" spans="6:28" s="77" customFormat="1" outlineLevel="5">
      <c r="F3272" s="78"/>
      <c r="G3272" s="79"/>
      <c r="H3272" s="79"/>
      <c r="I3272" s="79"/>
      <c r="J3272" s="80" t="s">
        <v>2122</v>
      </c>
      <c r="K3272" s="79"/>
      <c r="L3272" s="81">
        <v>4</v>
      </c>
      <c r="M3272" s="82"/>
      <c r="N3272" s="83"/>
      <c r="O3272" s="82"/>
      <c r="P3272" s="84"/>
      <c r="Q3272" s="85"/>
      <c r="R3272" s="82"/>
      <c r="S3272" s="82"/>
      <c r="T3272" s="82"/>
      <c r="U3272" s="119" t="s">
        <v>2908</v>
      </c>
      <c r="V3272" s="82"/>
      <c r="W3272" s="82"/>
      <c r="X3272" s="80"/>
      <c r="Y3272" s="79"/>
      <c r="Z3272" s="79"/>
      <c r="AB3272" s="24" t="s">
        <v>294</v>
      </c>
    </row>
    <row r="3273" spans="6:28" s="71" customFormat="1" outlineLevel="4">
      <c r="F3273" s="17">
        <v>1506</v>
      </c>
      <c r="G3273" s="18" t="s">
        <v>2929</v>
      </c>
      <c r="H3273" s="72" t="s">
        <v>3705</v>
      </c>
      <c r="I3273" s="72"/>
      <c r="J3273" s="73" t="s">
        <v>1184</v>
      </c>
      <c r="K3273" s="18" t="s">
        <v>3000</v>
      </c>
      <c r="L3273" s="74">
        <v>1</v>
      </c>
      <c r="M3273" s="21">
        <v>0</v>
      </c>
      <c r="N3273" s="74">
        <f>L3273*(1+M3273/100)</f>
        <v>1</v>
      </c>
      <c r="O3273" s="145"/>
      <c r="P3273" s="22">
        <f>N3273*O3273</f>
        <v>0</v>
      </c>
      <c r="Q3273" s="75"/>
      <c r="R3273" s="76">
        <f>N3273*Q3273</f>
        <v>0</v>
      </c>
      <c r="S3273" s="75"/>
      <c r="T3273" s="76">
        <f>N3273*S3273</f>
        <v>0</v>
      </c>
      <c r="U3273" s="22">
        <v>21</v>
      </c>
      <c r="V3273" s="22">
        <f>P3273*(U3273/100)</f>
        <v>0</v>
      </c>
      <c r="W3273" s="22">
        <f>P3273+V3273</f>
        <v>0</v>
      </c>
      <c r="X3273" s="73"/>
      <c r="Y3273" s="72" t="s">
        <v>2930</v>
      </c>
      <c r="Z3273" s="72" t="s">
        <v>2911</v>
      </c>
      <c r="AA3273" s="143" t="s">
        <v>296</v>
      </c>
      <c r="AB3273" s="24" t="s">
        <v>294</v>
      </c>
    </row>
    <row r="3274" spans="6:28" s="71" customFormat="1" outlineLevel="4">
      <c r="F3274" s="17">
        <v>1507</v>
      </c>
      <c r="G3274" s="18" t="s">
        <v>2929</v>
      </c>
      <c r="H3274" s="72" t="s">
        <v>3706</v>
      </c>
      <c r="I3274" s="72"/>
      <c r="J3274" s="73" t="s">
        <v>2471</v>
      </c>
      <c r="K3274" s="18" t="s">
        <v>3000</v>
      </c>
      <c r="L3274" s="74">
        <v>1</v>
      </c>
      <c r="M3274" s="21">
        <v>0</v>
      </c>
      <c r="N3274" s="74">
        <f>L3274*(1+M3274/100)</f>
        <v>1</v>
      </c>
      <c r="O3274" s="145"/>
      <c r="P3274" s="22">
        <f>N3274*O3274</f>
        <v>0</v>
      </c>
      <c r="Q3274" s="75"/>
      <c r="R3274" s="76">
        <f>N3274*Q3274</f>
        <v>0</v>
      </c>
      <c r="S3274" s="75"/>
      <c r="T3274" s="76">
        <f>N3274*S3274</f>
        <v>0</v>
      </c>
      <c r="U3274" s="22">
        <v>21</v>
      </c>
      <c r="V3274" s="22">
        <f>P3274*(U3274/100)</f>
        <v>0</v>
      </c>
      <c r="W3274" s="22">
        <f>P3274+V3274</f>
        <v>0</v>
      </c>
      <c r="X3274" s="73"/>
      <c r="Y3274" s="72" t="s">
        <v>2930</v>
      </c>
      <c r="Z3274" s="72" t="s">
        <v>2911</v>
      </c>
      <c r="AA3274" s="143" t="s">
        <v>296</v>
      </c>
      <c r="AB3274" s="24" t="s">
        <v>294</v>
      </c>
    </row>
    <row r="3275" spans="6:28" s="71" customFormat="1" outlineLevel="4">
      <c r="F3275" s="17">
        <v>1508</v>
      </c>
      <c r="G3275" s="18" t="s">
        <v>2929</v>
      </c>
      <c r="H3275" s="72" t="s">
        <v>3704</v>
      </c>
      <c r="I3275" s="72"/>
      <c r="J3275" s="73" t="s">
        <v>2472</v>
      </c>
      <c r="K3275" s="18" t="s">
        <v>3000</v>
      </c>
      <c r="L3275" s="74">
        <v>1</v>
      </c>
      <c r="M3275" s="21">
        <v>0</v>
      </c>
      <c r="N3275" s="74">
        <f>L3275*(1+M3275/100)</f>
        <v>1</v>
      </c>
      <c r="O3275" s="145"/>
      <c r="P3275" s="22">
        <f>N3275*O3275</f>
        <v>0</v>
      </c>
      <c r="Q3275" s="75"/>
      <c r="R3275" s="76">
        <f>N3275*Q3275</f>
        <v>0</v>
      </c>
      <c r="S3275" s="75"/>
      <c r="T3275" s="76">
        <f>N3275*S3275</f>
        <v>0</v>
      </c>
      <c r="U3275" s="22">
        <v>21</v>
      </c>
      <c r="V3275" s="22">
        <f>P3275*(U3275/100)</f>
        <v>0</v>
      </c>
      <c r="W3275" s="22">
        <f>P3275+V3275</f>
        <v>0</v>
      </c>
      <c r="X3275" s="73"/>
      <c r="Y3275" s="72" t="s">
        <v>2930</v>
      </c>
      <c r="Z3275" s="72" t="s">
        <v>2911</v>
      </c>
      <c r="AA3275" s="143" t="s">
        <v>296</v>
      </c>
      <c r="AB3275" s="24" t="s">
        <v>294</v>
      </c>
    </row>
    <row r="3276" spans="6:28" s="71" customFormat="1" outlineLevel="4">
      <c r="F3276" s="17">
        <v>1509</v>
      </c>
      <c r="G3276" s="18" t="s">
        <v>2929</v>
      </c>
      <c r="H3276" s="72" t="s">
        <v>4450</v>
      </c>
      <c r="I3276" s="72"/>
      <c r="J3276" s="73" t="s">
        <v>2470</v>
      </c>
      <c r="K3276" s="18" t="s">
        <v>3000</v>
      </c>
      <c r="L3276" s="74">
        <v>1</v>
      </c>
      <c r="M3276" s="21">
        <v>0</v>
      </c>
      <c r="N3276" s="74">
        <f>L3276*(1+M3276/100)</f>
        <v>1</v>
      </c>
      <c r="O3276" s="145"/>
      <c r="P3276" s="22">
        <f>N3276*O3276</f>
        <v>0</v>
      </c>
      <c r="Q3276" s="75"/>
      <c r="R3276" s="76">
        <f>N3276*Q3276</f>
        <v>0</v>
      </c>
      <c r="S3276" s="75"/>
      <c r="T3276" s="76">
        <f>N3276*S3276</f>
        <v>0</v>
      </c>
      <c r="U3276" s="22">
        <v>21</v>
      </c>
      <c r="V3276" s="22">
        <f>P3276*(U3276/100)</f>
        <v>0</v>
      </c>
      <c r="W3276" s="22">
        <f>P3276+V3276</f>
        <v>0</v>
      </c>
      <c r="X3276" s="73"/>
      <c r="Y3276" s="72" t="s">
        <v>2930</v>
      </c>
      <c r="Z3276" s="72" t="s">
        <v>2911</v>
      </c>
      <c r="AA3276" s="143" t="s">
        <v>295</v>
      </c>
      <c r="AB3276" s="24" t="s">
        <v>294</v>
      </c>
    </row>
    <row r="3277" spans="6:28" s="71" customFormat="1" ht="24" outlineLevel="4">
      <c r="F3277" s="17">
        <v>1510</v>
      </c>
      <c r="G3277" s="18" t="s">
        <v>2929</v>
      </c>
      <c r="H3277" s="72" t="s">
        <v>4422</v>
      </c>
      <c r="I3277" s="72"/>
      <c r="J3277" s="73" t="s">
        <v>730</v>
      </c>
      <c r="K3277" s="18" t="s">
        <v>2910</v>
      </c>
      <c r="L3277" s="74">
        <v>6.0000000000000001E-3</v>
      </c>
      <c r="M3277" s="21">
        <v>0</v>
      </c>
      <c r="N3277" s="74">
        <f>L3277*(1+M3277/100)</f>
        <v>6.0000000000000001E-3</v>
      </c>
      <c r="O3277" s="145"/>
      <c r="P3277" s="22">
        <f>N3277*O3277</f>
        <v>0</v>
      </c>
      <c r="Q3277" s="75"/>
      <c r="R3277" s="76">
        <f>N3277*Q3277</f>
        <v>0</v>
      </c>
      <c r="S3277" s="75"/>
      <c r="T3277" s="76">
        <f>N3277*S3277</f>
        <v>0</v>
      </c>
      <c r="U3277" s="22">
        <v>21</v>
      </c>
      <c r="V3277" s="22">
        <f>P3277*(U3277/100)</f>
        <v>0</v>
      </c>
      <c r="W3277" s="22">
        <f>P3277+V3277</f>
        <v>0</v>
      </c>
      <c r="X3277" s="73"/>
      <c r="Y3277" s="72" t="s">
        <v>2930</v>
      </c>
      <c r="Z3277" s="72" t="s">
        <v>2911</v>
      </c>
      <c r="AA3277" s="143" t="s">
        <v>296</v>
      </c>
      <c r="AB3277" s="24" t="s">
        <v>294</v>
      </c>
    </row>
    <row r="3278" spans="6:28" s="120" customFormat="1" ht="12.75" customHeight="1" outlineLevel="4">
      <c r="F3278" s="121"/>
      <c r="G3278" s="122"/>
      <c r="H3278" s="122"/>
      <c r="I3278" s="122"/>
      <c r="J3278" s="123"/>
      <c r="K3278" s="122"/>
      <c r="L3278" s="124"/>
      <c r="M3278" s="125"/>
      <c r="N3278" s="124"/>
      <c r="O3278" s="125"/>
      <c r="P3278" s="126"/>
      <c r="Q3278" s="127"/>
      <c r="R3278" s="125"/>
      <c r="S3278" s="125"/>
      <c r="T3278" s="125"/>
      <c r="U3278" s="128" t="s">
        <v>2908</v>
      </c>
      <c r="V3278" s="125"/>
      <c r="W3278" s="125"/>
      <c r="X3278" s="125"/>
      <c r="Y3278" s="122"/>
      <c r="Z3278" s="122"/>
      <c r="AB3278" s="24" t="s">
        <v>294</v>
      </c>
    </row>
    <row r="3279" spans="6:28" s="62" customFormat="1" ht="16.5" customHeight="1" outlineLevel="3">
      <c r="F3279" s="63"/>
      <c r="G3279" s="6"/>
      <c r="H3279" s="64"/>
      <c r="I3279" s="64"/>
      <c r="J3279" s="64" t="s">
        <v>1762</v>
      </c>
      <c r="K3279" s="6"/>
      <c r="L3279" s="65"/>
      <c r="M3279" s="66"/>
      <c r="N3279" s="65"/>
      <c r="O3279" s="66"/>
      <c r="P3279" s="67">
        <f>SUBTOTAL(9,P3280:P3291)</f>
        <v>0</v>
      </c>
      <c r="Q3279" s="68"/>
      <c r="R3279" s="69">
        <f>SUBTOTAL(9,R3280:R3291)</f>
        <v>0</v>
      </c>
      <c r="S3279" s="66"/>
      <c r="T3279" s="69">
        <f>SUBTOTAL(9,T3280:T3291)</f>
        <v>0</v>
      </c>
      <c r="U3279" s="118" t="s">
        <v>2908</v>
      </c>
      <c r="V3279" s="67">
        <f>SUBTOTAL(9,V3280:V3291)</f>
        <v>0</v>
      </c>
      <c r="W3279" s="67">
        <f>SUBTOTAL(9,W3280:W3291)</f>
        <v>0</v>
      </c>
      <c r="X3279" s="70"/>
      <c r="Y3279" s="26"/>
      <c r="Z3279" s="26"/>
      <c r="AB3279" s="24" t="s">
        <v>294</v>
      </c>
    </row>
    <row r="3280" spans="6:28" s="71" customFormat="1" ht="24" outlineLevel="4">
      <c r="F3280" s="17">
        <v>1511</v>
      </c>
      <c r="G3280" s="18" t="s">
        <v>2929</v>
      </c>
      <c r="H3280" s="72" t="s">
        <v>4328</v>
      </c>
      <c r="I3280" s="72"/>
      <c r="J3280" s="73" t="s">
        <v>1195</v>
      </c>
      <c r="K3280" s="18" t="s">
        <v>2909</v>
      </c>
      <c r="L3280" s="74">
        <v>23.97</v>
      </c>
      <c r="M3280" s="21">
        <v>0</v>
      </c>
      <c r="N3280" s="74">
        <f>L3280*(1+M3280/100)</f>
        <v>23.97</v>
      </c>
      <c r="O3280" s="145"/>
      <c r="P3280" s="22">
        <f>N3280*O3280</f>
        <v>0</v>
      </c>
      <c r="Q3280" s="75"/>
      <c r="R3280" s="76">
        <f>N3280*Q3280</f>
        <v>0</v>
      </c>
      <c r="S3280" s="75"/>
      <c r="T3280" s="76">
        <f>N3280*S3280</f>
        <v>0</v>
      </c>
      <c r="U3280" s="22">
        <v>21</v>
      </c>
      <c r="V3280" s="22">
        <f>P3280*(U3280/100)</f>
        <v>0</v>
      </c>
      <c r="W3280" s="22">
        <f>P3280+V3280</f>
        <v>0</v>
      </c>
      <c r="X3280" s="73"/>
      <c r="Y3280" s="72" t="s">
        <v>2930</v>
      </c>
      <c r="Z3280" s="72" t="s">
        <v>2911</v>
      </c>
      <c r="AA3280" s="143" t="s">
        <v>296</v>
      </c>
      <c r="AB3280" s="24" t="s">
        <v>294</v>
      </c>
    </row>
    <row r="3281" spans="6:28" s="77" customFormat="1" outlineLevel="5">
      <c r="F3281" s="78"/>
      <c r="G3281" s="79"/>
      <c r="H3281" s="79"/>
      <c r="I3281" s="79"/>
      <c r="J3281" s="80" t="s">
        <v>3281</v>
      </c>
      <c r="K3281" s="79"/>
      <c r="L3281" s="81"/>
      <c r="M3281" s="82"/>
      <c r="N3281" s="83"/>
      <c r="O3281" s="82"/>
      <c r="P3281" s="84"/>
      <c r="Q3281" s="85"/>
      <c r="R3281" s="82"/>
      <c r="S3281" s="82"/>
      <c r="T3281" s="82"/>
      <c r="U3281" s="119" t="s">
        <v>2908</v>
      </c>
      <c r="V3281" s="82"/>
      <c r="W3281" s="82"/>
      <c r="X3281" s="80"/>
      <c r="Y3281" s="79"/>
      <c r="Z3281" s="79"/>
      <c r="AB3281" s="24" t="s">
        <v>294</v>
      </c>
    </row>
    <row r="3282" spans="6:28" s="77" customFormat="1" outlineLevel="5">
      <c r="F3282" s="78"/>
      <c r="G3282" s="79"/>
      <c r="H3282" s="79"/>
      <c r="I3282" s="79"/>
      <c r="J3282" s="80" t="s">
        <v>2727</v>
      </c>
      <c r="K3282" s="79"/>
      <c r="L3282" s="81"/>
      <c r="M3282" s="82"/>
      <c r="N3282" s="83"/>
      <c r="O3282" s="82"/>
      <c r="P3282" s="84"/>
      <c r="Q3282" s="85"/>
      <c r="R3282" s="82"/>
      <c r="S3282" s="82"/>
      <c r="T3282" s="82"/>
      <c r="U3282" s="119" t="s">
        <v>2908</v>
      </c>
      <c r="V3282" s="82"/>
      <c r="W3282" s="82"/>
      <c r="X3282" s="80"/>
      <c r="Y3282" s="79"/>
      <c r="Z3282" s="79"/>
      <c r="AB3282" s="24" t="s">
        <v>294</v>
      </c>
    </row>
    <row r="3283" spans="6:28" s="77" customFormat="1" outlineLevel="5">
      <c r="F3283" s="78"/>
      <c r="G3283" s="79"/>
      <c r="H3283" s="79"/>
      <c r="I3283" s="79"/>
      <c r="J3283" s="80" t="s">
        <v>2241</v>
      </c>
      <c r="K3283" s="79"/>
      <c r="L3283" s="81">
        <v>23.97</v>
      </c>
      <c r="M3283" s="82"/>
      <c r="N3283" s="83"/>
      <c r="O3283" s="82"/>
      <c r="P3283" s="84"/>
      <c r="Q3283" s="85"/>
      <c r="R3283" s="82"/>
      <c r="S3283" s="82"/>
      <c r="T3283" s="82"/>
      <c r="U3283" s="119" t="s">
        <v>2908</v>
      </c>
      <c r="V3283" s="82"/>
      <c r="W3283" s="82"/>
      <c r="X3283" s="80"/>
      <c r="Y3283" s="79"/>
      <c r="Z3283" s="79"/>
      <c r="AB3283" s="24" t="s">
        <v>294</v>
      </c>
    </row>
    <row r="3284" spans="6:28" s="71" customFormat="1" outlineLevel="4">
      <c r="F3284" s="17">
        <v>1512</v>
      </c>
      <c r="G3284" s="18" t="s">
        <v>2929</v>
      </c>
      <c r="H3284" s="72" t="s">
        <v>3680</v>
      </c>
      <c r="I3284" s="72"/>
      <c r="J3284" s="73" t="s">
        <v>789</v>
      </c>
      <c r="K3284" s="18" t="s">
        <v>2909</v>
      </c>
      <c r="L3284" s="74">
        <v>24.33</v>
      </c>
      <c r="M3284" s="21">
        <v>0</v>
      </c>
      <c r="N3284" s="74">
        <f>L3284*(1+M3284/100)</f>
        <v>24.33</v>
      </c>
      <c r="O3284" s="145"/>
      <c r="P3284" s="22">
        <f>N3284*O3284</f>
        <v>0</v>
      </c>
      <c r="Q3284" s="75"/>
      <c r="R3284" s="76">
        <f>N3284*Q3284</f>
        <v>0</v>
      </c>
      <c r="S3284" s="75"/>
      <c r="T3284" s="76">
        <f>N3284*S3284</f>
        <v>0</v>
      </c>
      <c r="U3284" s="22">
        <v>21</v>
      </c>
      <c r="V3284" s="22">
        <f>P3284*(U3284/100)</f>
        <v>0</v>
      </c>
      <c r="W3284" s="22">
        <f>P3284+V3284</f>
        <v>0</v>
      </c>
      <c r="X3284" s="73"/>
      <c r="Y3284" s="72" t="s">
        <v>2930</v>
      </c>
      <c r="Z3284" s="72" t="s">
        <v>2911</v>
      </c>
      <c r="AA3284" s="143" t="s">
        <v>296</v>
      </c>
      <c r="AB3284" s="24" t="s">
        <v>294</v>
      </c>
    </row>
    <row r="3285" spans="6:28" s="77" customFormat="1" outlineLevel="5">
      <c r="F3285" s="78"/>
      <c r="G3285" s="79"/>
      <c r="H3285" s="79"/>
      <c r="I3285" s="79"/>
      <c r="J3285" s="80" t="s">
        <v>1361</v>
      </c>
      <c r="K3285" s="79"/>
      <c r="L3285" s="81"/>
      <c r="M3285" s="82"/>
      <c r="N3285" s="83"/>
      <c r="O3285" s="82"/>
      <c r="P3285" s="84"/>
      <c r="Q3285" s="85"/>
      <c r="R3285" s="82"/>
      <c r="S3285" s="82"/>
      <c r="T3285" s="82"/>
      <c r="U3285" s="119" t="s">
        <v>2908</v>
      </c>
      <c r="V3285" s="82"/>
      <c r="W3285" s="82"/>
      <c r="X3285" s="80"/>
      <c r="Y3285" s="79"/>
      <c r="Z3285" s="79"/>
      <c r="AB3285" s="24" t="s">
        <v>294</v>
      </c>
    </row>
    <row r="3286" spans="6:28" s="77" customFormat="1" outlineLevel="5">
      <c r="F3286" s="78"/>
      <c r="G3286" s="79"/>
      <c r="H3286" s="79"/>
      <c r="I3286" s="79"/>
      <c r="J3286" s="80" t="s">
        <v>2242</v>
      </c>
      <c r="K3286" s="79"/>
      <c r="L3286" s="81">
        <v>24.33</v>
      </c>
      <c r="M3286" s="82"/>
      <c r="N3286" s="83"/>
      <c r="O3286" s="82"/>
      <c r="P3286" s="84"/>
      <c r="Q3286" s="85"/>
      <c r="R3286" s="82"/>
      <c r="S3286" s="82"/>
      <c r="T3286" s="82"/>
      <c r="U3286" s="119" t="s">
        <v>2908</v>
      </c>
      <c r="V3286" s="82"/>
      <c r="W3286" s="82"/>
      <c r="X3286" s="80"/>
      <c r="Y3286" s="79"/>
      <c r="Z3286" s="79"/>
      <c r="AB3286" s="24" t="s">
        <v>294</v>
      </c>
    </row>
    <row r="3287" spans="6:28" s="71" customFormat="1" outlineLevel="4">
      <c r="F3287" s="17">
        <v>1513</v>
      </c>
      <c r="G3287" s="18" t="s">
        <v>2929</v>
      </c>
      <c r="H3287" s="72" t="s">
        <v>4346</v>
      </c>
      <c r="I3287" s="72"/>
      <c r="J3287" s="73" t="s">
        <v>1850</v>
      </c>
      <c r="K3287" s="18" t="s">
        <v>2909</v>
      </c>
      <c r="L3287" s="74">
        <v>2.2999999999999998</v>
      </c>
      <c r="M3287" s="21">
        <v>0</v>
      </c>
      <c r="N3287" s="74">
        <f>L3287*(1+M3287/100)</f>
        <v>2.2999999999999998</v>
      </c>
      <c r="O3287" s="145"/>
      <c r="P3287" s="22">
        <f>N3287*O3287</f>
        <v>0</v>
      </c>
      <c r="Q3287" s="75"/>
      <c r="R3287" s="76">
        <f>N3287*Q3287</f>
        <v>0</v>
      </c>
      <c r="S3287" s="75"/>
      <c r="T3287" s="76">
        <f>N3287*S3287</f>
        <v>0</v>
      </c>
      <c r="U3287" s="22">
        <v>21</v>
      </c>
      <c r="V3287" s="22">
        <f>P3287*(U3287/100)</f>
        <v>0</v>
      </c>
      <c r="W3287" s="22">
        <f>P3287+V3287</f>
        <v>0</v>
      </c>
      <c r="X3287" s="73"/>
      <c r="Y3287" s="72" t="s">
        <v>2930</v>
      </c>
      <c r="Z3287" s="72" t="s">
        <v>2911</v>
      </c>
      <c r="AA3287" s="143" t="s">
        <v>296</v>
      </c>
      <c r="AB3287" s="24" t="s">
        <v>294</v>
      </c>
    </row>
    <row r="3288" spans="6:28" s="77" customFormat="1" outlineLevel="5">
      <c r="F3288" s="78"/>
      <c r="G3288" s="79"/>
      <c r="H3288" s="79"/>
      <c r="I3288" s="79"/>
      <c r="J3288" s="80" t="s">
        <v>4037</v>
      </c>
      <c r="K3288" s="79"/>
      <c r="L3288" s="81"/>
      <c r="M3288" s="82"/>
      <c r="N3288" s="83"/>
      <c r="O3288" s="82"/>
      <c r="P3288" s="84"/>
      <c r="Q3288" s="85"/>
      <c r="R3288" s="82"/>
      <c r="S3288" s="82"/>
      <c r="T3288" s="82"/>
      <c r="U3288" s="119" t="s">
        <v>2908</v>
      </c>
      <c r="V3288" s="82"/>
      <c r="W3288" s="82"/>
      <c r="X3288" s="80"/>
      <c r="Y3288" s="79"/>
      <c r="Z3288" s="79"/>
      <c r="AB3288" s="24" t="s">
        <v>294</v>
      </c>
    </row>
    <row r="3289" spans="6:28" s="77" customFormat="1" outlineLevel="5">
      <c r="F3289" s="78"/>
      <c r="G3289" s="79"/>
      <c r="H3289" s="79"/>
      <c r="I3289" s="79"/>
      <c r="J3289" s="80" t="s">
        <v>2184</v>
      </c>
      <c r="K3289" s="79"/>
      <c r="L3289" s="81">
        <v>2.2999999999999998</v>
      </c>
      <c r="M3289" s="82"/>
      <c r="N3289" s="83"/>
      <c r="O3289" s="82"/>
      <c r="P3289" s="84"/>
      <c r="Q3289" s="85"/>
      <c r="R3289" s="82"/>
      <c r="S3289" s="82"/>
      <c r="T3289" s="82"/>
      <c r="U3289" s="119" t="s">
        <v>2908</v>
      </c>
      <c r="V3289" s="82"/>
      <c r="W3289" s="82"/>
      <c r="X3289" s="80"/>
      <c r="Y3289" s="79"/>
      <c r="Z3289" s="79"/>
      <c r="AB3289" s="24" t="s">
        <v>294</v>
      </c>
    </row>
    <row r="3290" spans="6:28" s="71" customFormat="1" outlineLevel="4">
      <c r="F3290" s="17">
        <v>1514</v>
      </c>
      <c r="G3290" s="18" t="s">
        <v>2929</v>
      </c>
      <c r="H3290" s="72" t="s">
        <v>3701</v>
      </c>
      <c r="I3290" s="72"/>
      <c r="J3290" s="73" t="s">
        <v>1484</v>
      </c>
      <c r="K3290" s="18" t="s">
        <v>2909</v>
      </c>
      <c r="L3290" s="74">
        <v>2.2999999999999998</v>
      </c>
      <c r="M3290" s="21">
        <v>0</v>
      </c>
      <c r="N3290" s="74">
        <f>L3290*(1+M3290/100)</f>
        <v>2.2999999999999998</v>
      </c>
      <c r="O3290" s="145"/>
      <c r="P3290" s="22">
        <f>N3290*O3290</f>
        <v>0</v>
      </c>
      <c r="Q3290" s="75"/>
      <c r="R3290" s="76">
        <f>N3290*Q3290</f>
        <v>0</v>
      </c>
      <c r="S3290" s="75"/>
      <c r="T3290" s="76">
        <f>N3290*S3290</f>
        <v>0</v>
      </c>
      <c r="U3290" s="22">
        <v>21</v>
      </c>
      <c r="V3290" s="22">
        <f>P3290*(U3290/100)</f>
        <v>0</v>
      </c>
      <c r="W3290" s="22">
        <f>P3290+V3290</f>
        <v>0</v>
      </c>
      <c r="X3290" s="73"/>
      <c r="Y3290" s="72" t="s">
        <v>2930</v>
      </c>
      <c r="Z3290" s="72" t="s">
        <v>2911</v>
      </c>
      <c r="AA3290" s="143" t="s">
        <v>296</v>
      </c>
      <c r="AB3290" s="24" t="s">
        <v>294</v>
      </c>
    </row>
    <row r="3291" spans="6:28" s="120" customFormat="1" ht="12.75" customHeight="1" outlineLevel="4">
      <c r="F3291" s="121"/>
      <c r="G3291" s="122"/>
      <c r="H3291" s="122"/>
      <c r="I3291" s="122"/>
      <c r="J3291" s="123"/>
      <c r="K3291" s="122"/>
      <c r="L3291" s="124"/>
      <c r="M3291" s="125"/>
      <c r="N3291" s="124"/>
      <c r="O3291" s="125"/>
      <c r="P3291" s="126"/>
      <c r="Q3291" s="127"/>
      <c r="R3291" s="125"/>
      <c r="S3291" s="125"/>
      <c r="T3291" s="125"/>
      <c r="U3291" s="128" t="s">
        <v>2908</v>
      </c>
      <c r="V3291" s="125"/>
      <c r="W3291" s="125"/>
      <c r="X3291" s="125"/>
      <c r="Y3291" s="122"/>
      <c r="Z3291" s="122"/>
      <c r="AB3291" s="24" t="s">
        <v>294</v>
      </c>
    </row>
    <row r="3292" spans="6:28" s="62" customFormat="1" ht="16.5" customHeight="1" outlineLevel="3">
      <c r="F3292" s="63"/>
      <c r="G3292" s="6"/>
      <c r="H3292" s="64"/>
      <c r="I3292" s="64"/>
      <c r="J3292" s="64" t="s">
        <v>2207</v>
      </c>
      <c r="K3292" s="6"/>
      <c r="L3292" s="65"/>
      <c r="M3292" s="66"/>
      <c r="N3292" s="65"/>
      <c r="O3292" s="66"/>
      <c r="P3292" s="67">
        <f>SUBTOTAL(9,P3293:P3318)</f>
        <v>0</v>
      </c>
      <c r="Q3292" s="68"/>
      <c r="R3292" s="69">
        <f>SUBTOTAL(9,R3293:R3318)</f>
        <v>0</v>
      </c>
      <c r="S3292" s="66"/>
      <c r="T3292" s="69">
        <f>SUBTOTAL(9,T3293:T3318)</f>
        <v>0</v>
      </c>
      <c r="U3292" s="118" t="s">
        <v>2908</v>
      </c>
      <c r="V3292" s="67">
        <f>SUBTOTAL(9,V3293:V3318)</f>
        <v>0</v>
      </c>
      <c r="W3292" s="67">
        <f>SUBTOTAL(9,W3293:W3318)</f>
        <v>0</v>
      </c>
      <c r="X3292" s="70"/>
      <c r="Y3292" s="26"/>
      <c r="Z3292" s="26"/>
      <c r="AB3292" s="24" t="s">
        <v>294</v>
      </c>
    </row>
    <row r="3293" spans="6:28" s="71" customFormat="1" outlineLevel="4">
      <c r="F3293" s="17">
        <v>1515</v>
      </c>
      <c r="G3293" s="18" t="s">
        <v>2929</v>
      </c>
      <c r="H3293" s="72" t="s">
        <v>4384</v>
      </c>
      <c r="I3293" s="72"/>
      <c r="J3293" s="73" t="s">
        <v>1573</v>
      </c>
      <c r="K3293" s="18" t="s">
        <v>2909</v>
      </c>
      <c r="L3293" s="74">
        <v>79.599999999999994</v>
      </c>
      <c r="M3293" s="21">
        <v>0</v>
      </c>
      <c r="N3293" s="74">
        <f>L3293*(1+M3293/100)</f>
        <v>79.599999999999994</v>
      </c>
      <c r="O3293" s="145"/>
      <c r="P3293" s="22">
        <f>N3293*O3293</f>
        <v>0</v>
      </c>
      <c r="Q3293" s="75"/>
      <c r="R3293" s="76">
        <f>N3293*Q3293</f>
        <v>0</v>
      </c>
      <c r="S3293" s="75"/>
      <c r="T3293" s="76">
        <f>N3293*S3293</f>
        <v>0</v>
      </c>
      <c r="U3293" s="22">
        <v>21</v>
      </c>
      <c r="V3293" s="22">
        <f>P3293*(U3293/100)</f>
        <v>0</v>
      </c>
      <c r="W3293" s="22">
        <f>P3293+V3293</f>
        <v>0</v>
      </c>
      <c r="X3293" s="73"/>
      <c r="Y3293" s="72" t="s">
        <v>2930</v>
      </c>
      <c r="Z3293" s="72" t="s">
        <v>2911</v>
      </c>
      <c r="AA3293" s="143" t="s">
        <v>296</v>
      </c>
      <c r="AB3293" s="24" t="s">
        <v>294</v>
      </c>
    </row>
    <row r="3294" spans="6:28" s="77" customFormat="1" outlineLevel="5">
      <c r="F3294" s="78"/>
      <c r="G3294" s="79"/>
      <c r="H3294" s="79"/>
      <c r="I3294" s="79"/>
      <c r="J3294" s="80" t="s">
        <v>3281</v>
      </c>
      <c r="K3294" s="79"/>
      <c r="L3294" s="81"/>
      <c r="M3294" s="82"/>
      <c r="N3294" s="83"/>
      <c r="O3294" s="82"/>
      <c r="P3294" s="84"/>
      <c r="Q3294" s="85"/>
      <c r="R3294" s="82"/>
      <c r="S3294" s="82"/>
      <c r="T3294" s="82"/>
      <c r="U3294" s="119" t="s">
        <v>2908</v>
      </c>
      <c r="V3294" s="82"/>
      <c r="W3294" s="82"/>
      <c r="X3294" s="80"/>
      <c r="Y3294" s="79"/>
      <c r="Z3294" s="79"/>
      <c r="AB3294" s="24" t="s">
        <v>294</v>
      </c>
    </row>
    <row r="3295" spans="6:28" s="77" customFormat="1" ht="22.5" outlineLevel="5">
      <c r="F3295" s="78"/>
      <c r="G3295" s="79"/>
      <c r="H3295" s="79"/>
      <c r="I3295" s="79"/>
      <c r="J3295" s="80" t="s">
        <v>1291</v>
      </c>
      <c r="K3295" s="79"/>
      <c r="L3295" s="81"/>
      <c r="M3295" s="82"/>
      <c r="N3295" s="83"/>
      <c r="O3295" s="82"/>
      <c r="P3295" s="84"/>
      <c r="Q3295" s="85"/>
      <c r="R3295" s="82"/>
      <c r="S3295" s="82"/>
      <c r="T3295" s="82"/>
      <c r="U3295" s="119" t="s">
        <v>2908</v>
      </c>
      <c r="V3295" s="82"/>
      <c r="W3295" s="82"/>
      <c r="X3295" s="80"/>
      <c r="Y3295" s="79"/>
      <c r="Z3295" s="79"/>
      <c r="AB3295" s="24" t="s">
        <v>294</v>
      </c>
    </row>
    <row r="3296" spans="6:28" s="77" customFormat="1" outlineLevel="5">
      <c r="F3296" s="78"/>
      <c r="G3296" s="79"/>
      <c r="H3296" s="79"/>
      <c r="I3296" s="79"/>
      <c r="J3296" s="80" t="s">
        <v>3292</v>
      </c>
      <c r="K3296" s="79"/>
      <c r="L3296" s="81"/>
      <c r="M3296" s="82"/>
      <c r="N3296" s="83"/>
      <c r="O3296" s="82"/>
      <c r="P3296" s="84"/>
      <c r="Q3296" s="85"/>
      <c r="R3296" s="82"/>
      <c r="S3296" s="82"/>
      <c r="T3296" s="82"/>
      <c r="U3296" s="119" t="s">
        <v>2908</v>
      </c>
      <c r="V3296" s="82"/>
      <c r="W3296" s="82"/>
      <c r="X3296" s="80"/>
      <c r="Y3296" s="79"/>
      <c r="Z3296" s="79"/>
      <c r="AB3296" s="24" t="s">
        <v>294</v>
      </c>
    </row>
    <row r="3297" spans="6:28" s="77" customFormat="1" outlineLevel="5">
      <c r="F3297" s="78"/>
      <c r="G3297" s="79"/>
      <c r="H3297" s="79"/>
      <c r="I3297" s="79"/>
      <c r="J3297" s="80" t="s">
        <v>3283</v>
      </c>
      <c r="K3297" s="79"/>
      <c r="L3297" s="81"/>
      <c r="M3297" s="82"/>
      <c r="N3297" s="83"/>
      <c r="O3297" s="82"/>
      <c r="P3297" s="84"/>
      <c r="Q3297" s="85"/>
      <c r="R3297" s="82"/>
      <c r="S3297" s="82"/>
      <c r="T3297" s="82"/>
      <c r="U3297" s="119" t="s">
        <v>2908</v>
      </c>
      <c r="V3297" s="82"/>
      <c r="W3297" s="82"/>
      <c r="X3297" s="80"/>
      <c r="Y3297" s="79"/>
      <c r="Z3297" s="79"/>
      <c r="AB3297" s="24" t="s">
        <v>294</v>
      </c>
    </row>
    <row r="3298" spans="6:28" s="77" customFormat="1" ht="22.5" outlineLevel="5">
      <c r="F3298" s="78"/>
      <c r="G3298" s="79"/>
      <c r="H3298" s="79"/>
      <c r="I3298" s="79"/>
      <c r="J3298" s="80" t="s">
        <v>1398</v>
      </c>
      <c r="K3298" s="79"/>
      <c r="L3298" s="81"/>
      <c r="M3298" s="82"/>
      <c r="N3298" s="83"/>
      <c r="O3298" s="82"/>
      <c r="P3298" s="84"/>
      <c r="Q3298" s="85"/>
      <c r="R3298" s="82"/>
      <c r="S3298" s="82"/>
      <c r="T3298" s="82"/>
      <c r="U3298" s="119" t="s">
        <v>2908</v>
      </c>
      <c r="V3298" s="82"/>
      <c r="W3298" s="82"/>
      <c r="X3298" s="80"/>
      <c r="Y3298" s="79"/>
      <c r="Z3298" s="79"/>
      <c r="AB3298" s="24" t="s">
        <v>294</v>
      </c>
    </row>
    <row r="3299" spans="6:28" s="77" customFormat="1" outlineLevel="5">
      <c r="F3299" s="78"/>
      <c r="G3299" s="79"/>
      <c r="H3299" s="79"/>
      <c r="I3299" s="79"/>
      <c r="J3299" s="80" t="s">
        <v>3284</v>
      </c>
      <c r="K3299" s="79"/>
      <c r="L3299" s="81"/>
      <c r="M3299" s="82"/>
      <c r="N3299" s="83"/>
      <c r="O3299" s="82"/>
      <c r="P3299" s="84"/>
      <c r="Q3299" s="85"/>
      <c r="R3299" s="82"/>
      <c r="S3299" s="82"/>
      <c r="T3299" s="82"/>
      <c r="U3299" s="119" t="s">
        <v>2908</v>
      </c>
      <c r="V3299" s="82"/>
      <c r="W3299" s="82"/>
      <c r="X3299" s="80"/>
      <c r="Y3299" s="79"/>
      <c r="Z3299" s="79"/>
      <c r="AB3299" s="24" t="s">
        <v>294</v>
      </c>
    </row>
    <row r="3300" spans="6:28" s="77" customFormat="1" outlineLevel="5">
      <c r="F3300" s="78"/>
      <c r="G3300" s="79"/>
      <c r="H3300" s="79"/>
      <c r="I3300" s="79"/>
      <c r="J3300" s="80" t="s">
        <v>1986</v>
      </c>
      <c r="K3300" s="79"/>
      <c r="L3300" s="81"/>
      <c r="M3300" s="82"/>
      <c r="N3300" s="83"/>
      <c r="O3300" s="82"/>
      <c r="P3300" s="84"/>
      <c r="Q3300" s="85"/>
      <c r="R3300" s="82"/>
      <c r="S3300" s="82"/>
      <c r="T3300" s="82"/>
      <c r="U3300" s="119" t="s">
        <v>2908</v>
      </c>
      <c r="V3300" s="82"/>
      <c r="W3300" s="82"/>
      <c r="X3300" s="80"/>
      <c r="Y3300" s="79"/>
      <c r="Z3300" s="79"/>
      <c r="AB3300" s="24" t="s">
        <v>294</v>
      </c>
    </row>
    <row r="3301" spans="6:28" s="77" customFormat="1" outlineLevel="5">
      <c r="F3301" s="78"/>
      <c r="G3301" s="79"/>
      <c r="H3301" s="79"/>
      <c r="I3301" s="79"/>
      <c r="J3301" s="80" t="s">
        <v>3285</v>
      </c>
      <c r="K3301" s="79"/>
      <c r="L3301" s="81"/>
      <c r="M3301" s="82"/>
      <c r="N3301" s="83"/>
      <c r="O3301" s="82"/>
      <c r="P3301" s="84"/>
      <c r="Q3301" s="85"/>
      <c r="R3301" s="82"/>
      <c r="S3301" s="82"/>
      <c r="T3301" s="82"/>
      <c r="U3301" s="119" t="s">
        <v>2908</v>
      </c>
      <c r="V3301" s="82"/>
      <c r="W3301" s="82"/>
      <c r="X3301" s="80"/>
      <c r="Y3301" s="79"/>
      <c r="Z3301" s="79"/>
      <c r="AB3301" s="24" t="s">
        <v>294</v>
      </c>
    </row>
    <row r="3302" spans="6:28" s="77" customFormat="1" outlineLevel="5">
      <c r="F3302" s="78"/>
      <c r="G3302" s="79"/>
      <c r="H3302" s="79"/>
      <c r="I3302" s="79"/>
      <c r="J3302" s="80" t="s">
        <v>2209</v>
      </c>
      <c r="K3302" s="79"/>
      <c r="L3302" s="81"/>
      <c r="M3302" s="82"/>
      <c r="N3302" s="83"/>
      <c r="O3302" s="82"/>
      <c r="P3302" s="84"/>
      <c r="Q3302" s="85"/>
      <c r="R3302" s="82"/>
      <c r="S3302" s="82"/>
      <c r="T3302" s="82"/>
      <c r="U3302" s="119" t="s">
        <v>2908</v>
      </c>
      <c r="V3302" s="82"/>
      <c r="W3302" s="82"/>
      <c r="X3302" s="80"/>
      <c r="Y3302" s="79"/>
      <c r="Z3302" s="79"/>
      <c r="AB3302" s="24" t="s">
        <v>294</v>
      </c>
    </row>
    <row r="3303" spans="6:28" s="77" customFormat="1" outlineLevel="5">
      <c r="F3303" s="78"/>
      <c r="G3303" s="79"/>
      <c r="H3303" s="79"/>
      <c r="I3303" s="79"/>
      <c r="J3303" s="80" t="s">
        <v>2006</v>
      </c>
      <c r="K3303" s="79"/>
      <c r="L3303" s="81"/>
      <c r="M3303" s="82"/>
      <c r="N3303" s="83"/>
      <c r="O3303" s="82"/>
      <c r="P3303" s="84"/>
      <c r="Q3303" s="85"/>
      <c r="R3303" s="82"/>
      <c r="S3303" s="82"/>
      <c r="T3303" s="82"/>
      <c r="U3303" s="119" t="s">
        <v>2908</v>
      </c>
      <c r="V3303" s="82"/>
      <c r="W3303" s="82"/>
      <c r="X3303" s="80"/>
      <c r="Y3303" s="79"/>
      <c r="Z3303" s="79"/>
      <c r="AB3303" s="24" t="s">
        <v>294</v>
      </c>
    </row>
    <row r="3304" spans="6:28" s="77" customFormat="1" outlineLevel="5">
      <c r="F3304" s="78"/>
      <c r="G3304" s="79"/>
      <c r="H3304" s="79"/>
      <c r="I3304" s="79"/>
      <c r="J3304" s="80" t="s">
        <v>2006</v>
      </c>
      <c r="K3304" s="79"/>
      <c r="L3304" s="81"/>
      <c r="M3304" s="82"/>
      <c r="N3304" s="83"/>
      <c r="O3304" s="82"/>
      <c r="P3304" s="84"/>
      <c r="Q3304" s="85"/>
      <c r="R3304" s="82"/>
      <c r="S3304" s="82"/>
      <c r="T3304" s="82"/>
      <c r="U3304" s="119" t="s">
        <v>2908</v>
      </c>
      <c r="V3304" s="82"/>
      <c r="W3304" s="82"/>
      <c r="X3304" s="80"/>
      <c r="Y3304" s="79"/>
      <c r="Z3304" s="79"/>
      <c r="AB3304" s="24" t="s">
        <v>294</v>
      </c>
    </row>
    <row r="3305" spans="6:28" s="77" customFormat="1" outlineLevel="5">
      <c r="F3305" s="78"/>
      <c r="G3305" s="79"/>
      <c r="H3305" s="79"/>
      <c r="I3305" s="79"/>
      <c r="J3305" s="80" t="s">
        <v>2221</v>
      </c>
      <c r="K3305" s="79"/>
      <c r="L3305" s="81">
        <v>79.599999999999994</v>
      </c>
      <c r="M3305" s="82"/>
      <c r="N3305" s="83"/>
      <c r="O3305" s="82"/>
      <c r="P3305" s="84"/>
      <c r="Q3305" s="85"/>
      <c r="R3305" s="82"/>
      <c r="S3305" s="82"/>
      <c r="T3305" s="82"/>
      <c r="U3305" s="119" t="s">
        <v>2908</v>
      </c>
      <c r="V3305" s="82"/>
      <c r="W3305" s="82"/>
      <c r="X3305" s="80"/>
      <c r="Y3305" s="79"/>
      <c r="Z3305" s="79"/>
      <c r="AB3305" s="24" t="s">
        <v>294</v>
      </c>
    </row>
    <row r="3306" spans="6:28" s="71" customFormat="1" ht="24" outlineLevel="4">
      <c r="F3306" s="17">
        <v>1516</v>
      </c>
      <c r="G3306" s="18" t="s">
        <v>2929</v>
      </c>
      <c r="H3306" s="72" t="s">
        <v>4392</v>
      </c>
      <c r="I3306" s="72"/>
      <c r="J3306" s="73" t="s">
        <v>674</v>
      </c>
      <c r="K3306" s="18" t="s">
        <v>2909</v>
      </c>
      <c r="L3306" s="74">
        <v>9.3000000000000007</v>
      </c>
      <c r="M3306" s="21">
        <v>0</v>
      </c>
      <c r="N3306" s="74">
        <f>L3306*(1+M3306/100)</f>
        <v>9.3000000000000007</v>
      </c>
      <c r="O3306" s="145"/>
      <c r="P3306" s="22">
        <f>N3306*O3306</f>
        <v>0</v>
      </c>
      <c r="Q3306" s="75"/>
      <c r="R3306" s="76">
        <f>N3306*Q3306</f>
        <v>0</v>
      </c>
      <c r="S3306" s="75"/>
      <c r="T3306" s="76">
        <f>N3306*S3306</f>
        <v>0</v>
      </c>
      <c r="U3306" s="22">
        <v>21</v>
      </c>
      <c r="V3306" s="22">
        <f>P3306*(U3306/100)</f>
        <v>0</v>
      </c>
      <c r="W3306" s="22">
        <f>P3306+V3306</f>
        <v>0</v>
      </c>
      <c r="X3306" s="73"/>
      <c r="Y3306" s="72" t="s">
        <v>2930</v>
      </c>
      <c r="Z3306" s="72" t="s">
        <v>2911</v>
      </c>
      <c r="AA3306" s="143" t="s">
        <v>296</v>
      </c>
      <c r="AB3306" s="24" t="s">
        <v>294</v>
      </c>
    </row>
    <row r="3307" spans="6:28" s="77" customFormat="1" outlineLevel="5">
      <c r="F3307" s="78"/>
      <c r="G3307" s="79"/>
      <c r="H3307" s="79"/>
      <c r="I3307" s="79"/>
      <c r="J3307" s="80" t="s">
        <v>3281</v>
      </c>
      <c r="K3307" s="79"/>
      <c r="L3307" s="81"/>
      <c r="M3307" s="82"/>
      <c r="N3307" s="83"/>
      <c r="O3307" s="82"/>
      <c r="P3307" s="84"/>
      <c r="Q3307" s="85"/>
      <c r="R3307" s="82"/>
      <c r="S3307" s="82"/>
      <c r="T3307" s="82"/>
      <c r="U3307" s="119" t="s">
        <v>2908</v>
      </c>
      <c r="V3307" s="82"/>
      <c r="W3307" s="82"/>
      <c r="X3307" s="80"/>
      <c r="Y3307" s="79"/>
      <c r="Z3307" s="79"/>
      <c r="AB3307" s="24" t="s">
        <v>294</v>
      </c>
    </row>
    <row r="3308" spans="6:28" s="77" customFormat="1" outlineLevel="5">
      <c r="F3308" s="78"/>
      <c r="G3308" s="79"/>
      <c r="H3308" s="79"/>
      <c r="I3308" s="79"/>
      <c r="J3308" s="80" t="s">
        <v>3097</v>
      </c>
      <c r="K3308" s="79"/>
      <c r="L3308" s="81"/>
      <c r="M3308" s="82"/>
      <c r="N3308" s="83"/>
      <c r="O3308" s="82"/>
      <c r="P3308" s="84"/>
      <c r="Q3308" s="85"/>
      <c r="R3308" s="82"/>
      <c r="S3308" s="82"/>
      <c r="T3308" s="82"/>
      <c r="U3308" s="119" t="s">
        <v>2908</v>
      </c>
      <c r="V3308" s="82"/>
      <c r="W3308" s="82"/>
      <c r="X3308" s="80"/>
      <c r="Y3308" s="79"/>
      <c r="Z3308" s="79"/>
      <c r="AB3308" s="24" t="s">
        <v>294</v>
      </c>
    </row>
    <row r="3309" spans="6:28" s="77" customFormat="1" outlineLevel="5">
      <c r="F3309" s="78"/>
      <c r="G3309" s="79"/>
      <c r="H3309" s="79"/>
      <c r="I3309" s="79"/>
      <c r="J3309" s="80" t="s">
        <v>3283</v>
      </c>
      <c r="K3309" s="79"/>
      <c r="L3309" s="81"/>
      <c r="M3309" s="82"/>
      <c r="N3309" s="83"/>
      <c r="O3309" s="82"/>
      <c r="P3309" s="84"/>
      <c r="Q3309" s="85"/>
      <c r="R3309" s="82"/>
      <c r="S3309" s="82"/>
      <c r="T3309" s="82"/>
      <c r="U3309" s="119" t="s">
        <v>2908</v>
      </c>
      <c r="V3309" s="82"/>
      <c r="W3309" s="82"/>
      <c r="X3309" s="80"/>
      <c r="Y3309" s="79"/>
      <c r="Z3309" s="79"/>
      <c r="AB3309" s="24" t="s">
        <v>294</v>
      </c>
    </row>
    <row r="3310" spans="6:28" s="77" customFormat="1" outlineLevel="5">
      <c r="F3310" s="78"/>
      <c r="G3310" s="79"/>
      <c r="H3310" s="79"/>
      <c r="I3310" s="79"/>
      <c r="J3310" s="80" t="s">
        <v>4756</v>
      </c>
      <c r="K3310" s="79"/>
      <c r="L3310" s="81"/>
      <c r="M3310" s="82"/>
      <c r="N3310" s="83"/>
      <c r="O3310" s="82"/>
      <c r="P3310" s="84"/>
      <c r="Q3310" s="85"/>
      <c r="R3310" s="82"/>
      <c r="S3310" s="82"/>
      <c r="T3310" s="82"/>
      <c r="U3310" s="119" t="s">
        <v>2908</v>
      </c>
      <c r="V3310" s="82"/>
      <c r="W3310" s="82"/>
      <c r="X3310" s="80"/>
      <c r="Y3310" s="79"/>
      <c r="Z3310" s="79"/>
      <c r="AB3310" s="24" t="s">
        <v>294</v>
      </c>
    </row>
    <row r="3311" spans="6:28" s="77" customFormat="1" outlineLevel="5">
      <c r="F3311" s="78"/>
      <c r="G3311" s="79"/>
      <c r="H3311" s="79"/>
      <c r="I3311" s="79"/>
      <c r="J3311" s="80" t="s">
        <v>3284</v>
      </c>
      <c r="K3311" s="79"/>
      <c r="L3311" s="81"/>
      <c r="M3311" s="82"/>
      <c r="N3311" s="83"/>
      <c r="O3311" s="82"/>
      <c r="P3311" s="84"/>
      <c r="Q3311" s="85"/>
      <c r="R3311" s="82"/>
      <c r="S3311" s="82"/>
      <c r="T3311" s="82"/>
      <c r="U3311" s="119" t="s">
        <v>2908</v>
      </c>
      <c r="V3311" s="82"/>
      <c r="W3311" s="82"/>
      <c r="X3311" s="80"/>
      <c r="Y3311" s="79"/>
      <c r="Z3311" s="79"/>
      <c r="AB3311" s="24" t="s">
        <v>294</v>
      </c>
    </row>
    <row r="3312" spans="6:28" s="77" customFormat="1" outlineLevel="5">
      <c r="F3312" s="78"/>
      <c r="G3312" s="79"/>
      <c r="H3312" s="79"/>
      <c r="I3312" s="79"/>
      <c r="J3312" s="80" t="s">
        <v>3093</v>
      </c>
      <c r="K3312" s="79"/>
      <c r="L3312" s="81"/>
      <c r="M3312" s="82"/>
      <c r="N3312" s="83"/>
      <c r="O3312" s="82"/>
      <c r="P3312" s="84"/>
      <c r="Q3312" s="85"/>
      <c r="R3312" s="82"/>
      <c r="S3312" s="82"/>
      <c r="T3312" s="82"/>
      <c r="U3312" s="119" t="s">
        <v>2908</v>
      </c>
      <c r="V3312" s="82"/>
      <c r="W3312" s="82"/>
      <c r="X3312" s="80"/>
      <c r="Y3312" s="79"/>
      <c r="Z3312" s="79"/>
      <c r="AB3312" s="24" t="s">
        <v>294</v>
      </c>
    </row>
    <row r="3313" spans="6:28" s="77" customFormat="1" outlineLevel="5">
      <c r="F3313" s="78"/>
      <c r="G3313" s="79"/>
      <c r="H3313" s="79"/>
      <c r="I3313" s="79"/>
      <c r="J3313" s="80" t="s">
        <v>1133</v>
      </c>
      <c r="K3313" s="79"/>
      <c r="L3313" s="81"/>
      <c r="M3313" s="82"/>
      <c r="N3313" s="83"/>
      <c r="O3313" s="82"/>
      <c r="P3313" s="84"/>
      <c r="Q3313" s="85"/>
      <c r="R3313" s="82"/>
      <c r="S3313" s="82"/>
      <c r="T3313" s="82"/>
      <c r="U3313" s="119" t="s">
        <v>2908</v>
      </c>
      <c r="V3313" s="82"/>
      <c r="W3313" s="82"/>
      <c r="X3313" s="80"/>
      <c r="Y3313" s="79"/>
      <c r="Z3313" s="79"/>
      <c r="AB3313" s="24" t="s">
        <v>294</v>
      </c>
    </row>
    <row r="3314" spans="6:28" s="77" customFormat="1" outlineLevel="5">
      <c r="F3314" s="78"/>
      <c r="G3314" s="79"/>
      <c r="H3314" s="79"/>
      <c r="I3314" s="79"/>
      <c r="J3314" s="80" t="s">
        <v>2204</v>
      </c>
      <c r="K3314" s="79"/>
      <c r="L3314" s="81"/>
      <c r="M3314" s="82"/>
      <c r="N3314" s="83"/>
      <c r="O3314" s="82"/>
      <c r="P3314" s="84"/>
      <c r="Q3314" s="85"/>
      <c r="R3314" s="82"/>
      <c r="S3314" s="82"/>
      <c r="T3314" s="82"/>
      <c r="U3314" s="119" t="s">
        <v>2908</v>
      </c>
      <c r="V3314" s="82"/>
      <c r="W3314" s="82"/>
      <c r="X3314" s="80"/>
      <c r="Y3314" s="79"/>
      <c r="Z3314" s="79"/>
      <c r="AB3314" s="24" t="s">
        <v>294</v>
      </c>
    </row>
    <row r="3315" spans="6:28" s="77" customFormat="1" outlineLevel="5">
      <c r="F3315" s="78"/>
      <c r="G3315" s="79"/>
      <c r="H3315" s="79"/>
      <c r="I3315" s="79"/>
      <c r="J3315" s="80" t="s">
        <v>2205</v>
      </c>
      <c r="K3315" s="79"/>
      <c r="L3315" s="81"/>
      <c r="M3315" s="82"/>
      <c r="N3315" s="83"/>
      <c r="O3315" s="82"/>
      <c r="P3315" s="84"/>
      <c r="Q3315" s="85"/>
      <c r="R3315" s="82"/>
      <c r="S3315" s="82"/>
      <c r="T3315" s="82"/>
      <c r="U3315" s="119" t="s">
        <v>2908</v>
      </c>
      <c r="V3315" s="82"/>
      <c r="W3315" s="82"/>
      <c r="X3315" s="80"/>
      <c r="Y3315" s="79"/>
      <c r="Z3315" s="79"/>
      <c r="AB3315" s="24" t="s">
        <v>294</v>
      </c>
    </row>
    <row r="3316" spans="6:28" s="77" customFormat="1" outlineLevel="5">
      <c r="F3316" s="78"/>
      <c r="G3316" s="79"/>
      <c r="H3316" s="79"/>
      <c r="I3316" s="79"/>
      <c r="J3316" s="80" t="s">
        <v>2203</v>
      </c>
      <c r="K3316" s="79"/>
      <c r="L3316" s="81"/>
      <c r="M3316" s="82"/>
      <c r="N3316" s="83"/>
      <c r="O3316" s="82"/>
      <c r="P3316" s="84"/>
      <c r="Q3316" s="85"/>
      <c r="R3316" s="82"/>
      <c r="S3316" s="82"/>
      <c r="T3316" s="82"/>
      <c r="U3316" s="119" t="s">
        <v>2908</v>
      </c>
      <c r="V3316" s="82"/>
      <c r="W3316" s="82"/>
      <c r="X3316" s="80"/>
      <c r="Y3316" s="79"/>
      <c r="Z3316" s="79"/>
      <c r="AB3316" s="24" t="s">
        <v>294</v>
      </c>
    </row>
    <row r="3317" spans="6:28" s="77" customFormat="1" outlineLevel="5">
      <c r="F3317" s="78"/>
      <c r="G3317" s="79"/>
      <c r="H3317" s="79"/>
      <c r="I3317" s="79"/>
      <c r="J3317" s="80" t="s">
        <v>2186</v>
      </c>
      <c r="K3317" s="79"/>
      <c r="L3317" s="81">
        <v>9.3000000000000007</v>
      </c>
      <c r="M3317" s="82"/>
      <c r="N3317" s="83"/>
      <c r="O3317" s="82"/>
      <c r="P3317" s="84"/>
      <c r="Q3317" s="85"/>
      <c r="R3317" s="82"/>
      <c r="S3317" s="82"/>
      <c r="T3317" s="82"/>
      <c r="U3317" s="119" t="s">
        <v>2908</v>
      </c>
      <c r="V3317" s="82"/>
      <c r="W3317" s="82"/>
      <c r="X3317" s="80"/>
      <c r="Y3317" s="79"/>
      <c r="Z3317" s="79"/>
      <c r="AB3317" s="24" t="s">
        <v>294</v>
      </c>
    </row>
    <row r="3318" spans="6:28" s="120" customFormat="1" ht="12.75" customHeight="1" outlineLevel="4">
      <c r="F3318" s="121"/>
      <c r="G3318" s="122"/>
      <c r="H3318" s="122"/>
      <c r="I3318" s="122"/>
      <c r="J3318" s="123"/>
      <c r="K3318" s="122"/>
      <c r="L3318" s="124"/>
      <c r="M3318" s="125"/>
      <c r="N3318" s="124"/>
      <c r="O3318" s="125"/>
      <c r="P3318" s="126"/>
      <c r="Q3318" s="127"/>
      <c r="R3318" s="125"/>
      <c r="S3318" s="125"/>
      <c r="T3318" s="125"/>
      <c r="U3318" s="128" t="s">
        <v>2908</v>
      </c>
      <c r="V3318" s="125"/>
      <c r="W3318" s="125"/>
      <c r="X3318" s="125"/>
      <c r="Y3318" s="122"/>
      <c r="Z3318" s="122"/>
      <c r="AB3318" s="24" t="s">
        <v>294</v>
      </c>
    </row>
    <row r="3319" spans="6:28" s="62" customFormat="1" ht="16.5" customHeight="1" outlineLevel="3">
      <c r="F3319" s="63"/>
      <c r="G3319" s="6"/>
      <c r="H3319" s="64"/>
      <c r="I3319" s="64"/>
      <c r="J3319" s="64" t="s">
        <v>2078</v>
      </c>
      <c r="K3319" s="6"/>
      <c r="L3319" s="65"/>
      <c r="M3319" s="66"/>
      <c r="N3319" s="65"/>
      <c r="O3319" s="66"/>
      <c r="P3319" s="67">
        <f>SUBTOTAL(9,P3320:P3326)</f>
        <v>0</v>
      </c>
      <c r="Q3319" s="68"/>
      <c r="R3319" s="69">
        <f>SUBTOTAL(9,R3320:R3326)</f>
        <v>0</v>
      </c>
      <c r="S3319" s="66"/>
      <c r="T3319" s="69">
        <f>SUBTOTAL(9,T3320:T3326)</f>
        <v>0</v>
      </c>
      <c r="U3319" s="118" t="s">
        <v>2908</v>
      </c>
      <c r="V3319" s="67">
        <f>SUBTOTAL(9,V3320:V3326)</f>
        <v>0</v>
      </c>
      <c r="W3319" s="67">
        <f>SUBTOTAL(9,W3320:W3326)</f>
        <v>0</v>
      </c>
      <c r="X3319" s="70"/>
      <c r="Y3319" s="26"/>
      <c r="Z3319" s="26"/>
      <c r="AB3319" s="24" t="s">
        <v>294</v>
      </c>
    </row>
    <row r="3320" spans="6:28" s="71" customFormat="1" ht="24" outlineLevel="4">
      <c r="F3320" s="17">
        <v>1517</v>
      </c>
      <c r="G3320" s="18" t="s">
        <v>2929</v>
      </c>
      <c r="H3320" s="72" t="s">
        <v>4398</v>
      </c>
      <c r="I3320" s="72"/>
      <c r="J3320" s="73" t="s">
        <v>614</v>
      </c>
      <c r="K3320" s="18" t="s">
        <v>2910</v>
      </c>
      <c r="L3320" s="74">
        <v>0.73899999999999999</v>
      </c>
      <c r="M3320" s="21">
        <v>0</v>
      </c>
      <c r="N3320" s="74">
        <f>L3320*(1+M3320/100)</f>
        <v>0.73899999999999999</v>
      </c>
      <c r="O3320" s="145"/>
      <c r="P3320" s="22">
        <f>N3320*O3320</f>
        <v>0</v>
      </c>
      <c r="Q3320" s="75"/>
      <c r="R3320" s="76">
        <f>N3320*Q3320</f>
        <v>0</v>
      </c>
      <c r="S3320" s="75"/>
      <c r="T3320" s="76">
        <f>N3320*S3320</f>
        <v>0</v>
      </c>
      <c r="U3320" s="22">
        <v>21</v>
      </c>
      <c r="V3320" s="22">
        <f>P3320*(U3320/100)</f>
        <v>0</v>
      </c>
      <c r="W3320" s="22">
        <f>P3320+V3320</f>
        <v>0</v>
      </c>
      <c r="X3320" s="73"/>
      <c r="Y3320" s="72" t="s">
        <v>2930</v>
      </c>
      <c r="Z3320" s="72" t="s">
        <v>2911</v>
      </c>
      <c r="AA3320" s="143" t="s">
        <v>296</v>
      </c>
      <c r="AB3320" s="24" t="s">
        <v>294</v>
      </c>
    </row>
    <row r="3321" spans="6:28" s="71" customFormat="1" ht="24" outlineLevel="4">
      <c r="F3321" s="17">
        <v>1518</v>
      </c>
      <c r="G3321" s="18" t="s">
        <v>2929</v>
      </c>
      <c r="H3321" s="72" t="s">
        <v>4400</v>
      </c>
      <c r="I3321" s="72"/>
      <c r="J3321" s="73" t="s">
        <v>692</v>
      </c>
      <c r="K3321" s="18" t="s">
        <v>2910</v>
      </c>
      <c r="L3321" s="74">
        <v>3.6949999999999998</v>
      </c>
      <c r="M3321" s="21">
        <v>0</v>
      </c>
      <c r="N3321" s="74">
        <f>L3321*(1+M3321/100)</f>
        <v>3.6949999999999998</v>
      </c>
      <c r="O3321" s="145"/>
      <c r="P3321" s="22">
        <f>N3321*O3321</f>
        <v>0</v>
      </c>
      <c r="Q3321" s="75"/>
      <c r="R3321" s="76">
        <f>N3321*Q3321</f>
        <v>0</v>
      </c>
      <c r="S3321" s="75"/>
      <c r="T3321" s="76">
        <f>N3321*S3321</f>
        <v>0</v>
      </c>
      <c r="U3321" s="22">
        <v>21</v>
      </c>
      <c r="V3321" s="22">
        <f>P3321*(U3321/100)</f>
        <v>0</v>
      </c>
      <c r="W3321" s="22">
        <f>P3321+V3321</f>
        <v>0</v>
      </c>
      <c r="X3321" s="73"/>
      <c r="Y3321" s="72" t="s">
        <v>2930</v>
      </c>
      <c r="Z3321" s="72" t="s">
        <v>2911</v>
      </c>
      <c r="AA3321" s="143" t="s">
        <v>296</v>
      </c>
      <c r="AB3321" s="24" t="s">
        <v>294</v>
      </c>
    </row>
    <row r="3322" spans="6:28" s="77" customFormat="1" outlineLevel="5">
      <c r="F3322" s="78"/>
      <c r="G3322" s="79"/>
      <c r="H3322" s="79"/>
      <c r="I3322" s="79"/>
      <c r="J3322" s="80" t="s">
        <v>1247</v>
      </c>
      <c r="K3322" s="79"/>
      <c r="L3322" s="81"/>
      <c r="M3322" s="82"/>
      <c r="N3322" s="83"/>
      <c r="O3322" s="82"/>
      <c r="P3322" s="84"/>
      <c r="Q3322" s="85"/>
      <c r="R3322" s="82"/>
      <c r="S3322" s="82"/>
      <c r="T3322" s="82"/>
      <c r="U3322" s="119" t="s">
        <v>2908</v>
      </c>
      <c r="V3322" s="82"/>
      <c r="W3322" s="82"/>
      <c r="X3322" s="80"/>
      <c r="Y3322" s="79"/>
      <c r="Z3322" s="79"/>
      <c r="AB3322" s="24" t="s">
        <v>294</v>
      </c>
    </row>
    <row r="3323" spans="6:28" s="77" customFormat="1" outlineLevel="5">
      <c r="F3323" s="78"/>
      <c r="G3323" s="79"/>
      <c r="H3323" s="79"/>
      <c r="I3323" s="79"/>
      <c r="J3323" s="80" t="s">
        <v>2243</v>
      </c>
      <c r="K3323" s="79"/>
      <c r="L3323" s="81">
        <v>3.6949999999999998</v>
      </c>
      <c r="M3323" s="82"/>
      <c r="N3323" s="83"/>
      <c r="O3323" s="82"/>
      <c r="P3323" s="84"/>
      <c r="Q3323" s="85"/>
      <c r="R3323" s="82"/>
      <c r="S3323" s="82"/>
      <c r="T3323" s="82"/>
      <c r="U3323" s="119" t="s">
        <v>2908</v>
      </c>
      <c r="V3323" s="82"/>
      <c r="W3323" s="82"/>
      <c r="X3323" s="80"/>
      <c r="Y3323" s="79"/>
      <c r="Z3323" s="79"/>
      <c r="AB3323" s="24" t="s">
        <v>294</v>
      </c>
    </row>
    <row r="3324" spans="6:28" s="71" customFormat="1" ht="24" outlineLevel="4">
      <c r="F3324" s="17">
        <v>1519</v>
      </c>
      <c r="G3324" s="18" t="s">
        <v>2929</v>
      </c>
      <c r="H3324" s="72" t="s">
        <v>4401</v>
      </c>
      <c r="I3324" s="72"/>
      <c r="J3324" s="73" t="s">
        <v>1104</v>
      </c>
      <c r="K3324" s="18" t="s">
        <v>2910</v>
      </c>
      <c r="L3324" s="74">
        <v>0.73899999999999999</v>
      </c>
      <c r="M3324" s="21">
        <v>0</v>
      </c>
      <c r="N3324" s="74">
        <f>L3324*(1+M3324/100)</f>
        <v>0.73899999999999999</v>
      </c>
      <c r="O3324" s="145"/>
      <c r="P3324" s="22">
        <f>N3324*O3324</f>
        <v>0</v>
      </c>
      <c r="Q3324" s="75"/>
      <c r="R3324" s="76">
        <f>N3324*Q3324</f>
        <v>0</v>
      </c>
      <c r="S3324" s="75"/>
      <c r="T3324" s="76">
        <f>N3324*S3324</f>
        <v>0</v>
      </c>
      <c r="U3324" s="22">
        <v>21</v>
      </c>
      <c r="V3324" s="22">
        <f>P3324*(U3324/100)</f>
        <v>0</v>
      </c>
      <c r="W3324" s="22">
        <f>P3324+V3324</f>
        <v>0</v>
      </c>
      <c r="X3324" s="73"/>
      <c r="Y3324" s="72" t="s">
        <v>2930</v>
      </c>
      <c r="Z3324" s="72" t="s">
        <v>2911</v>
      </c>
      <c r="AA3324" s="143" t="s">
        <v>296</v>
      </c>
      <c r="AB3324" s="24" t="s">
        <v>294</v>
      </c>
    </row>
    <row r="3325" spans="6:28" s="71" customFormat="1" ht="24" outlineLevel="4">
      <c r="F3325" s="17">
        <v>1520</v>
      </c>
      <c r="G3325" s="18" t="s">
        <v>2929</v>
      </c>
      <c r="H3325" s="72" t="s">
        <v>4406</v>
      </c>
      <c r="I3325" s="72"/>
      <c r="J3325" s="73" t="s">
        <v>702</v>
      </c>
      <c r="K3325" s="18" t="s">
        <v>2910</v>
      </c>
      <c r="L3325" s="74">
        <v>0.73899999999999999</v>
      </c>
      <c r="M3325" s="21">
        <v>0</v>
      </c>
      <c r="N3325" s="74">
        <f>L3325*(1+M3325/100)</f>
        <v>0.73899999999999999</v>
      </c>
      <c r="O3325" s="145"/>
      <c r="P3325" s="22">
        <f>N3325*O3325</f>
        <v>0</v>
      </c>
      <c r="Q3325" s="75"/>
      <c r="R3325" s="76">
        <f>N3325*Q3325</f>
        <v>0</v>
      </c>
      <c r="S3325" s="75"/>
      <c r="T3325" s="76">
        <f>N3325*S3325</f>
        <v>0</v>
      </c>
      <c r="U3325" s="22">
        <v>21</v>
      </c>
      <c r="V3325" s="22">
        <f>P3325*(U3325/100)</f>
        <v>0</v>
      </c>
      <c r="W3325" s="22">
        <f>P3325+V3325</f>
        <v>0</v>
      </c>
      <c r="X3325" s="73"/>
      <c r="Y3325" s="72" t="s">
        <v>2930</v>
      </c>
      <c r="Z3325" s="72" t="s">
        <v>2911</v>
      </c>
      <c r="AA3325" s="143" t="s">
        <v>296</v>
      </c>
      <c r="AB3325" s="24" t="s">
        <v>294</v>
      </c>
    </row>
    <row r="3326" spans="6:28" s="120" customFormat="1" ht="12.75" customHeight="1" outlineLevel="4">
      <c r="F3326" s="121"/>
      <c r="G3326" s="122"/>
      <c r="H3326" s="122"/>
      <c r="I3326" s="122"/>
      <c r="J3326" s="123"/>
      <c r="K3326" s="122"/>
      <c r="L3326" s="124"/>
      <c r="M3326" s="125"/>
      <c r="N3326" s="124"/>
      <c r="O3326" s="125"/>
      <c r="P3326" s="126"/>
      <c r="Q3326" s="127"/>
      <c r="R3326" s="125"/>
      <c r="S3326" s="125"/>
      <c r="T3326" s="125"/>
      <c r="U3326" s="128" t="s">
        <v>2908</v>
      </c>
      <c r="V3326" s="125"/>
      <c r="W3326" s="125"/>
      <c r="X3326" s="125"/>
      <c r="Y3326" s="122"/>
      <c r="Z3326" s="122"/>
      <c r="AB3326" s="24" t="s">
        <v>294</v>
      </c>
    </row>
    <row r="3327" spans="6:28" s="62" customFormat="1" ht="16.5" customHeight="1" outlineLevel="3">
      <c r="F3327" s="63"/>
      <c r="G3327" s="6"/>
      <c r="H3327" s="64"/>
      <c r="I3327" s="64"/>
      <c r="J3327" s="64" t="s">
        <v>2079</v>
      </c>
      <c r="K3327" s="6"/>
      <c r="L3327" s="65"/>
      <c r="M3327" s="66"/>
      <c r="N3327" s="65"/>
      <c r="O3327" s="66"/>
      <c r="P3327" s="67">
        <f>SUBTOTAL(9,P3328:P3329)</f>
        <v>0</v>
      </c>
      <c r="Q3327" s="68"/>
      <c r="R3327" s="69">
        <f>SUBTOTAL(9,R3328:R3329)</f>
        <v>0</v>
      </c>
      <c r="S3327" s="66"/>
      <c r="T3327" s="69">
        <f>SUBTOTAL(9,T3328:T3329)</f>
        <v>0</v>
      </c>
      <c r="U3327" s="118" t="s">
        <v>2908</v>
      </c>
      <c r="V3327" s="67">
        <f>SUBTOTAL(9,V3328:V3329)</f>
        <v>0</v>
      </c>
      <c r="W3327" s="67">
        <f>SUBTOTAL(9,W3328:W3329)</f>
        <v>0</v>
      </c>
      <c r="X3327" s="70"/>
      <c r="Y3327" s="26"/>
      <c r="Z3327" s="26"/>
      <c r="AB3327" s="24" t="s">
        <v>294</v>
      </c>
    </row>
    <row r="3328" spans="6:28" s="71" customFormat="1" ht="36" outlineLevel="4">
      <c r="F3328" s="17">
        <v>1521</v>
      </c>
      <c r="G3328" s="18" t="s">
        <v>2929</v>
      </c>
      <c r="H3328" s="72" t="s">
        <v>4411</v>
      </c>
      <c r="I3328" s="72"/>
      <c r="J3328" s="73" t="s">
        <v>475</v>
      </c>
      <c r="K3328" s="18" t="s">
        <v>2910</v>
      </c>
      <c r="L3328" s="74">
        <v>2.5179999999999998</v>
      </c>
      <c r="M3328" s="21">
        <v>0</v>
      </c>
      <c r="N3328" s="74">
        <f>L3328*(1+M3328/100)</f>
        <v>2.5179999999999998</v>
      </c>
      <c r="O3328" s="145"/>
      <c r="P3328" s="22">
        <f>N3328*O3328</f>
        <v>0</v>
      </c>
      <c r="Q3328" s="75"/>
      <c r="R3328" s="76">
        <f>N3328*Q3328</f>
        <v>0</v>
      </c>
      <c r="S3328" s="75"/>
      <c r="T3328" s="76">
        <f>N3328*S3328</f>
        <v>0</v>
      </c>
      <c r="U3328" s="22">
        <v>21</v>
      </c>
      <c r="V3328" s="22">
        <f>P3328*(U3328/100)</f>
        <v>0</v>
      </c>
      <c r="W3328" s="22">
        <f>P3328+V3328</f>
        <v>0</v>
      </c>
      <c r="X3328" s="73"/>
      <c r="Y3328" s="72" t="s">
        <v>2930</v>
      </c>
      <c r="Z3328" s="72" t="s">
        <v>2911</v>
      </c>
      <c r="AA3328" s="143" t="s">
        <v>296</v>
      </c>
      <c r="AB3328" s="24" t="s">
        <v>294</v>
      </c>
    </row>
    <row r="3329" spans="6:28" s="120" customFormat="1" ht="12.75" customHeight="1" outlineLevel="4">
      <c r="F3329" s="121"/>
      <c r="G3329" s="122"/>
      <c r="H3329" s="122"/>
      <c r="I3329" s="122"/>
      <c r="J3329" s="123"/>
      <c r="K3329" s="122"/>
      <c r="L3329" s="124"/>
      <c r="M3329" s="125"/>
      <c r="N3329" s="124"/>
      <c r="O3329" s="125"/>
      <c r="P3329" s="126"/>
      <c r="Q3329" s="127"/>
      <c r="R3329" s="125"/>
      <c r="S3329" s="125"/>
      <c r="T3329" s="125"/>
      <c r="U3329" s="128" t="s">
        <v>2908</v>
      </c>
      <c r="V3329" s="125"/>
      <c r="W3329" s="125"/>
      <c r="X3329" s="125"/>
      <c r="Y3329" s="122"/>
      <c r="Z3329" s="122"/>
      <c r="AB3329" s="24" t="s">
        <v>294</v>
      </c>
    </row>
    <row r="3330" spans="6:28" s="120" customFormat="1" ht="12.75" customHeight="1" outlineLevel="3">
      <c r="F3330" s="121"/>
      <c r="G3330" s="122"/>
      <c r="H3330" s="122"/>
      <c r="I3330" s="122"/>
      <c r="J3330" s="123"/>
      <c r="K3330" s="122"/>
      <c r="L3330" s="124"/>
      <c r="M3330" s="125"/>
      <c r="N3330" s="124"/>
      <c r="O3330" s="125"/>
      <c r="P3330" s="126"/>
      <c r="Q3330" s="127"/>
      <c r="R3330" s="125"/>
      <c r="S3330" s="125"/>
      <c r="T3330" s="125"/>
      <c r="U3330" s="128" t="s">
        <v>2908</v>
      </c>
      <c r="V3330" s="125"/>
      <c r="W3330" s="125"/>
      <c r="X3330" s="125"/>
      <c r="Y3330" s="122"/>
      <c r="Z3330" s="122"/>
      <c r="AB3330" s="24" t="s">
        <v>294</v>
      </c>
    </row>
    <row r="3331" spans="6:28" s="51" customFormat="1" ht="18.75" customHeight="1" outlineLevel="2">
      <c r="F3331" s="52"/>
      <c r="G3331" s="53"/>
      <c r="H3331" s="54"/>
      <c r="I3331" s="54"/>
      <c r="J3331" s="54" t="s">
        <v>2363</v>
      </c>
      <c r="K3331" s="53"/>
      <c r="L3331" s="55"/>
      <c r="M3331" s="56"/>
      <c r="N3331" s="55"/>
      <c r="O3331" s="56"/>
      <c r="P3331" s="57">
        <f>SUBTOTAL(9,P3332:P3600)</f>
        <v>0</v>
      </c>
      <c r="Q3331" s="58"/>
      <c r="R3331" s="59">
        <f>SUBTOTAL(9,R3332:R3600)</f>
        <v>0</v>
      </c>
      <c r="S3331" s="56"/>
      <c r="T3331" s="59">
        <f>SUBTOTAL(9,T3332:T3600)</f>
        <v>0</v>
      </c>
      <c r="U3331" s="117" t="s">
        <v>2908</v>
      </c>
      <c r="V3331" s="57">
        <f>SUBTOTAL(9,V3332:V3600)</f>
        <v>0</v>
      </c>
      <c r="W3331" s="57">
        <f>SUBTOTAL(9,W3332:W3600)</f>
        <v>0</v>
      </c>
      <c r="X3331" s="60"/>
      <c r="Y3331" s="61"/>
      <c r="Z3331" s="61"/>
      <c r="AB3331" s="24" t="s">
        <v>294</v>
      </c>
    </row>
    <row r="3332" spans="6:28" s="62" customFormat="1" ht="16.5" customHeight="1" outlineLevel="3">
      <c r="F3332" s="63"/>
      <c r="G3332" s="6"/>
      <c r="H3332" s="64"/>
      <c r="I3332" s="64"/>
      <c r="J3332" s="64" t="s">
        <v>2845</v>
      </c>
      <c r="K3332" s="6"/>
      <c r="L3332" s="65"/>
      <c r="M3332" s="66"/>
      <c r="N3332" s="65"/>
      <c r="O3332" s="66"/>
      <c r="P3332" s="67">
        <f>SUBTOTAL(9,P3333:P3343)</f>
        <v>0</v>
      </c>
      <c r="Q3332" s="68"/>
      <c r="R3332" s="69">
        <f>SUBTOTAL(9,R3333:R3343)</f>
        <v>0</v>
      </c>
      <c r="S3332" s="66"/>
      <c r="T3332" s="69">
        <f>SUBTOTAL(9,T3333:T3343)</f>
        <v>0</v>
      </c>
      <c r="U3332" s="118" t="s">
        <v>2908</v>
      </c>
      <c r="V3332" s="67">
        <f>SUBTOTAL(9,V3333:V3343)</f>
        <v>0</v>
      </c>
      <c r="W3332" s="67">
        <f>SUBTOTAL(9,W3333:W3343)</f>
        <v>0</v>
      </c>
      <c r="X3332" s="70"/>
      <c r="Y3332" s="26"/>
      <c r="Z3332" s="26"/>
      <c r="AB3332" s="24" t="s">
        <v>294</v>
      </c>
    </row>
    <row r="3333" spans="6:28" s="71" customFormat="1" ht="24" outlineLevel="4">
      <c r="F3333" s="17">
        <v>1522</v>
      </c>
      <c r="G3333" s="18" t="s">
        <v>2929</v>
      </c>
      <c r="H3333" s="72" t="s">
        <v>4166</v>
      </c>
      <c r="I3333" s="72"/>
      <c r="J3333" s="73" t="s">
        <v>713</v>
      </c>
      <c r="K3333" s="18" t="s">
        <v>2909</v>
      </c>
      <c r="L3333" s="74">
        <v>46.064</v>
      </c>
      <c r="M3333" s="21">
        <v>0</v>
      </c>
      <c r="N3333" s="74">
        <f>L3333*(1+M3333/100)</f>
        <v>46.064</v>
      </c>
      <c r="O3333" s="145"/>
      <c r="P3333" s="22">
        <f>N3333*O3333</f>
        <v>0</v>
      </c>
      <c r="Q3333" s="75"/>
      <c r="R3333" s="76">
        <f>N3333*Q3333</f>
        <v>0</v>
      </c>
      <c r="S3333" s="75"/>
      <c r="T3333" s="76">
        <f>N3333*S3333</f>
        <v>0</v>
      </c>
      <c r="U3333" s="22">
        <v>21</v>
      </c>
      <c r="V3333" s="22">
        <f>P3333*(U3333/100)</f>
        <v>0</v>
      </c>
      <c r="W3333" s="22">
        <f>P3333+V3333</f>
        <v>0</v>
      </c>
      <c r="X3333" s="73"/>
      <c r="Y3333" s="72" t="s">
        <v>2930</v>
      </c>
      <c r="Z3333" s="72" t="s">
        <v>2912</v>
      </c>
      <c r="AA3333" s="143" t="s">
        <v>296</v>
      </c>
      <c r="AB3333" s="24" t="s">
        <v>294</v>
      </c>
    </row>
    <row r="3334" spans="6:28" s="77" customFormat="1" outlineLevel="5">
      <c r="F3334" s="78"/>
      <c r="G3334" s="79"/>
      <c r="H3334" s="79"/>
      <c r="I3334" s="79"/>
      <c r="J3334" s="80" t="s">
        <v>1314</v>
      </c>
      <c r="K3334" s="79"/>
      <c r="L3334" s="81"/>
      <c r="M3334" s="82"/>
      <c r="N3334" s="83"/>
      <c r="O3334" s="82"/>
      <c r="P3334" s="84"/>
      <c r="Q3334" s="85"/>
      <c r="R3334" s="82"/>
      <c r="S3334" s="82"/>
      <c r="T3334" s="82"/>
      <c r="U3334" s="119" t="s">
        <v>2908</v>
      </c>
      <c r="V3334" s="82"/>
      <c r="W3334" s="82"/>
      <c r="X3334" s="80"/>
      <c r="Y3334" s="79"/>
      <c r="Z3334" s="79"/>
      <c r="AB3334" s="24" t="s">
        <v>294</v>
      </c>
    </row>
    <row r="3335" spans="6:28" s="77" customFormat="1" outlineLevel="5">
      <c r="F3335" s="78"/>
      <c r="G3335" s="79"/>
      <c r="H3335" s="79"/>
      <c r="I3335" s="79"/>
      <c r="J3335" s="80" t="s">
        <v>3283</v>
      </c>
      <c r="K3335" s="79"/>
      <c r="L3335" s="81"/>
      <c r="M3335" s="82"/>
      <c r="N3335" s="83"/>
      <c r="O3335" s="82"/>
      <c r="P3335" s="84"/>
      <c r="Q3335" s="85"/>
      <c r="R3335" s="82"/>
      <c r="S3335" s="82"/>
      <c r="T3335" s="82"/>
      <c r="U3335" s="119" t="s">
        <v>2908</v>
      </c>
      <c r="V3335" s="82"/>
      <c r="W3335" s="82"/>
      <c r="X3335" s="80"/>
      <c r="Y3335" s="79"/>
      <c r="Z3335" s="79"/>
      <c r="AB3335" s="24" t="s">
        <v>294</v>
      </c>
    </row>
    <row r="3336" spans="6:28" s="77" customFormat="1" outlineLevel="5">
      <c r="F3336" s="78"/>
      <c r="G3336" s="79"/>
      <c r="H3336" s="79"/>
      <c r="I3336" s="79"/>
      <c r="J3336" s="80" t="s">
        <v>2703</v>
      </c>
      <c r="K3336" s="79"/>
      <c r="L3336" s="81"/>
      <c r="M3336" s="82"/>
      <c r="N3336" s="83"/>
      <c r="O3336" s="82"/>
      <c r="P3336" s="84"/>
      <c r="Q3336" s="85"/>
      <c r="R3336" s="82"/>
      <c r="S3336" s="82"/>
      <c r="T3336" s="82"/>
      <c r="U3336" s="119" t="s">
        <v>2908</v>
      </c>
      <c r="V3336" s="82"/>
      <c r="W3336" s="82"/>
      <c r="X3336" s="80"/>
      <c r="Y3336" s="79"/>
      <c r="Z3336" s="79"/>
      <c r="AB3336" s="24" t="s">
        <v>294</v>
      </c>
    </row>
    <row r="3337" spans="6:28" s="77" customFormat="1" outlineLevel="5">
      <c r="F3337" s="78"/>
      <c r="G3337" s="79"/>
      <c r="H3337" s="79"/>
      <c r="I3337" s="79"/>
      <c r="J3337" s="80" t="s">
        <v>2228</v>
      </c>
      <c r="K3337" s="79"/>
      <c r="L3337" s="81"/>
      <c r="M3337" s="82"/>
      <c r="N3337" s="83"/>
      <c r="O3337" s="82"/>
      <c r="P3337" s="84"/>
      <c r="Q3337" s="85"/>
      <c r="R3337" s="82"/>
      <c r="S3337" s="82"/>
      <c r="T3337" s="82"/>
      <c r="U3337" s="119" t="s">
        <v>2908</v>
      </c>
      <c r="V3337" s="82"/>
      <c r="W3337" s="82"/>
      <c r="X3337" s="80"/>
      <c r="Y3337" s="79"/>
      <c r="Z3337" s="79"/>
      <c r="AB3337" s="24" t="s">
        <v>294</v>
      </c>
    </row>
    <row r="3338" spans="6:28" s="77" customFormat="1" outlineLevel="5">
      <c r="F3338" s="78"/>
      <c r="G3338" s="79"/>
      <c r="H3338" s="79"/>
      <c r="I3338" s="79"/>
      <c r="J3338" s="80" t="s">
        <v>2704</v>
      </c>
      <c r="K3338" s="79"/>
      <c r="L3338" s="81"/>
      <c r="M3338" s="82"/>
      <c r="N3338" s="83"/>
      <c r="O3338" s="82"/>
      <c r="P3338" s="84"/>
      <c r="Q3338" s="85"/>
      <c r="R3338" s="82"/>
      <c r="S3338" s="82"/>
      <c r="T3338" s="82"/>
      <c r="U3338" s="119" t="s">
        <v>2908</v>
      </c>
      <c r="V3338" s="82"/>
      <c r="W3338" s="82"/>
      <c r="X3338" s="80"/>
      <c r="Y3338" s="79"/>
      <c r="Z3338" s="79"/>
      <c r="AB3338" s="24" t="s">
        <v>294</v>
      </c>
    </row>
    <row r="3339" spans="6:28" s="77" customFormat="1" outlineLevel="5">
      <c r="F3339" s="78"/>
      <c r="G3339" s="79"/>
      <c r="H3339" s="79"/>
      <c r="I3339" s="79"/>
      <c r="J3339" s="80" t="s">
        <v>4822</v>
      </c>
      <c r="K3339" s="79"/>
      <c r="L3339" s="81"/>
      <c r="M3339" s="82"/>
      <c r="N3339" s="83"/>
      <c r="O3339" s="82"/>
      <c r="P3339" s="84"/>
      <c r="Q3339" s="85"/>
      <c r="R3339" s="82"/>
      <c r="S3339" s="82"/>
      <c r="T3339" s="82"/>
      <c r="U3339" s="119" t="s">
        <v>2908</v>
      </c>
      <c r="V3339" s="82"/>
      <c r="W3339" s="82"/>
      <c r="X3339" s="80"/>
      <c r="Y3339" s="79"/>
      <c r="Z3339" s="79"/>
      <c r="AB3339" s="24" t="s">
        <v>294</v>
      </c>
    </row>
    <row r="3340" spans="6:28" s="77" customFormat="1" outlineLevel="5">
      <c r="F3340" s="78"/>
      <c r="G3340" s="79"/>
      <c r="H3340" s="79"/>
      <c r="I3340" s="79"/>
      <c r="J3340" s="80" t="s">
        <v>3284</v>
      </c>
      <c r="K3340" s="79"/>
      <c r="L3340" s="81"/>
      <c r="M3340" s="82"/>
      <c r="N3340" s="83"/>
      <c r="O3340" s="82"/>
      <c r="P3340" s="84"/>
      <c r="Q3340" s="85"/>
      <c r="R3340" s="82"/>
      <c r="S3340" s="82"/>
      <c r="T3340" s="82"/>
      <c r="U3340" s="119" t="s">
        <v>2908</v>
      </c>
      <c r="V3340" s="82"/>
      <c r="W3340" s="82"/>
      <c r="X3340" s="80"/>
      <c r="Y3340" s="79"/>
      <c r="Z3340" s="79"/>
      <c r="AB3340" s="24" t="s">
        <v>294</v>
      </c>
    </row>
    <row r="3341" spans="6:28" s="77" customFormat="1" outlineLevel="5">
      <c r="F3341" s="78"/>
      <c r="G3341" s="79"/>
      <c r="H3341" s="79"/>
      <c r="I3341" s="79"/>
      <c r="J3341" s="80" t="s">
        <v>4559</v>
      </c>
      <c r="K3341" s="79"/>
      <c r="L3341" s="81"/>
      <c r="M3341" s="82"/>
      <c r="N3341" s="83"/>
      <c r="O3341" s="82"/>
      <c r="P3341" s="84"/>
      <c r="Q3341" s="85"/>
      <c r="R3341" s="82"/>
      <c r="S3341" s="82"/>
      <c r="T3341" s="82"/>
      <c r="U3341" s="119" t="s">
        <v>2908</v>
      </c>
      <c r="V3341" s="82"/>
      <c r="W3341" s="82"/>
      <c r="X3341" s="80"/>
      <c r="Y3341" s="79"/>
      <c r="Z3341" s="79"/>
      <c r="AB3341" s="24" t="s">
        <v>294</v>
      </c>
    </row>
    <row r="3342" spans="6:28" s="77" customFormat="1" outlineLevel="5">
      <c r="F3342" s="78"/>
      <c r="G3342" s="79"/>
      <c r="H3342" s="79"/>
      <c r="I3342" s="79"/>
      <c r="J3342" s="80" t="s">
        <v>2289</v>
      </c>
      <c r="K3342" s="79"/>
      <c r="L3342" s="81">
        <v>46.064</v>
      </c>
      <c r="M3342" s="82"/>
      <c r="N3342" s="83"/>
      <c r="O3342" s="82"/>
      <c r="P3342" s="84"/>
      <c r="Q3342" s="85"/>
      <c r="R3342" s="82"/>
      <c r="S3342" s="82"/>
      <c r="T3342" s="82"/>
      <c r="U3342" s="119" t="s">
        <v>2908</v>
      </c>
      <c r="V3342" s="82"/>
      <c r="W3342" s="82"/>
      <c r="X3342" s="80"/>
      <c r="Y3342" s="79"/>
      <c r="Z3342" s="79"/>
      <c r="AB3342" s="24" t="s">
        <v>294</v>
      </c>
    </row>
    <row r="3343" spans="6:28" s="120" customFormat="1" ht="12.75" customHeight="1" outlineLevel="4">
      <c r="F3343" s="121"/>
      <c r="G3343" s="122"/>
      <c r="H3343" s="122"/>
      <c r="I3343" s="122"/>
      <c r="J3343" s="123"/>
      <c r="K3343" s="122"/>
      <c r="L3343" s="124"/>
      <c r="M3343" s="125"/>
      <c r="N3343" s="124"/>
      <c r="O3343" s="125"/>
      <c r="P3343" s="126"/>
      <c r="Q3343" s="127"/>
      <c r="R3343" s="125"/>
      <c r="S3343" s="125"/>
      <c r="T3343" s="125"/>
      <c r="U3343" s="128" t="s">
        <v>2908</v>
      </c>
      <c r="V3343" s="125"/>
      <c r="W3343" s="125"/>
      <c r="X3343" s="125"/>
      <c r="Y3343" s="122"/>
      <c r="Z3343" s="122"/>
      <c r="AB3343" s="24" t="s">
        <v>294</v>
      </c>
    </row>
    <row r="3344" spans="6:28" s="62" customFormat="1" ht="16.5" customHeight="1" outlineLevel="3">
      <c r="F3344" s="63"/>
      <c r="G3344" s="6"/>
      <c r="H3344" s="64"/>
      <c r="I3344" s="64"/>
      <c r="J3344" s="64" t="s">
        <v>1318</v>
      </c>
      <c r="K3344" s="6"/>
      <c r="L3344" s="65"/>
      <c r="M3344" s="66"/>
      <c r="N3344" s="65"/>
      <c r="O3344" s="66"/>
      <c r="P3344" s="67">
        <f>SUBTOTAL(9,P3345:P3357)</f>
        <v>0</v>
      </c>
      <c r="Q3344" s="68"/>
      <c r="R3344" s="69">
        <f>SUBTOTAL(9,R3345:R3357)</f>
        <v>0</v>
      </c>
      <c r="S3344" s="66"/>
      <c r="T3344" s="69">
        <f>SUBTOTAL(9,T3345:T3357)</f>
        <v>0</v>
      </c>
      <c r="U3344" s="118" t="s">
        <v>2908</v>
      </c>
      <c r="V3344" s="67">
        <f>SUBTOTAL(9,V3345:V3357)</f>
        <v>0</v>
      </c>
      <c r="W3344" s="67">
        <f>SUBTOTAL(9,W3345:W3357)</f>
        <v>0</v>
      </c>
      <c r="X3344" s="70"/>
      <c r="Y3344" s="26"/>
      <c r="Z3344" s="26"/>
      <c r="AB3344" s="24" t="s">
        <v>294</v>
      </c>
    </row>
    <row r="3345" spans="6:28" s="71" customFormat="1" outlineLevel="4">
      <c r="F3345" s="17">
        <v>1523</v>
      </c>
      <c r="G3345" s="18" t="s">
        <v>2929</v>
      </c>
      <c r="H3345" s="72" t="s">
        <v>4175</v>
      </c>
      <c r="I3345" s="72"/>
      <c r="J3345" s="73" t="s">
        <v>1474</v>
      </c>
      <c r="K3345" s="18" t="s">
        <v>2935</v>
      </c>
      <c r="L3345" s="74">
        <v>7.6319999999999997</v>
      </c>
      <c r="M3345" s="21">
        <v>0</v>
      </c>
      <c r="N3345" s="74">
        <f>L3345*(1+M3345/100)</f>
        <v>7.6319999999999997</v>
      </c>
      <c r="O3345" s="145"/>
      <c r="P3345" s="22">
        <f>N3345*O3345</f>
        <v>0</v>
      </c>
      <c r="Q3345" s="75"/>
      <c r="R3345" s="76">
        <f>N3345*Q3345</f>
        <v>0</v>
      </c>
      <c r="S3345" s="75"/>
      <c r="T3345" s="76">
        <f>N3345*S3345</f>
        <v>0</v>
      </c>
      <c r="U3345" s="22">
        <v>21</v>
      </c>
      <c r="V3345" s="22">
        <f>P3345*(U3345/100)</f>
        <v>0</v>
      </c>
      <c r="W3345" s="22">
        <f>P3345+V3345</f>
        <v>0</v>
      </c>
      <c r="X3345" s="73"/>
      <c r="Y3345" s="72" t="s">
        <v>2930</v>
      </c>
      <c r="Z3345" s="72" t="s">
        <v>2912</v>
      </c>
      <c r="AA3345" s="143" t="s">
        <v>296</v>
      </c>
      <c r="AB3345" s="24" t="s">
        <v>294</v>
      </c>
    </row>
    <row r="3346" spans="6:28" s="77" customFormat="1" outlineLevel="5">
      <c r="F3346" s="78"/>
      <c r="G3346" s="79"/>
      <c r="H3346" s="79"/>
      <c r="I3346" s="79"/>
      <c r="J3346" s="80" t="s">
        <v>2003</v>
      </c>
      <c r="K3346" s="79"/>
      <c r="L3346" s="81"/>
      <c r="M3346" s="82"/>
      <c r="N3346" s="83"/>
      <c r="O3346" s="82"/>
      <c r="P3346" s="84"/>
      <c r="Q3346" s="85"/>
      <c r="R3346" s="82"/>
      <c r="S3346" s="82"/>
      <c r="T3346" s="82"/>
      <c r="U3346" s="119" t="s">
        <v>2908</v>
      </c>
      <c r="V3346" s="82"/>
      <c r="W3346" s="82"/>
      <c r="X3346" s="80"/>
      <c r="Y3346" s="79"/>
      <c r="Z3346" s="79"/>
      <c r="AB3346" s="24" t="s">
        <v>294</v>
      </c>
    </row>
    <row r="3347" spans="6:28" s="77" customFormat="1" outlineLevel="5">
      <c r="F3347" s="78"/>
      <c r="G3347" s="79"/>
      <c r="H3347" s="79"/>
      <c r="I3347" s="79"/>
      <c r="J3347" s="80" t="s">
        <v>4762</v>
      </c>
      <c r="K3347" s="79"/>
      <c r="L3347" s="81"/>
      <c r="M3347" s="82"/>
      <c r="N3347" s="83"/>
      <c r="O3347" s="82"/>
      <c r="P3347" s="84"/>
      <c r="Q3347" s="85"/>
      <c r="R3347" s="82"/>
      <c r="S3347" s="82"/>
      <c r="T3347" s="82"/>
      <c r="U3347" s="119" t="s">
        <v>2908</v>
      </c>
      <c r="V3347" s="82"/>
      <c r="W3347" s="82"/>
      <c r="X3347" s="80"/>
      <c r="Y3347" s="79"/>
      <c r="Z3347" s="79"/>
      <c r="AB3347" s="24" t="s">
        <v>294</v>
      </c>
    </row>
    <row r="3348" spans="6:28" s="77" customFormat="1" outlineLevel="5">
      <c r="F3348" s="78"/>
      <c r="G3348" s="79"/>
      <c r="H3348" s="79"/>
      <c r="I3348" s="79"/>
      <c r="J3348" s="80" t="s">
        <v>2070</v>
      </c>
      <c r="K3348" s="79"/>
      <c r="L3348" s="81"/>
      <c r="M3348" s="82"/>
      <c r="N3348" s="83"/>
      <c r="O3348" s="82"/>
      <c r="P3348" s="84"/>
      <c r="Q3348" s="85"/>
      <c r="R3348" s="82"/>
      <c r="S3348" s="82"/>
      <c r="T3348" s="82"/>
      <c r="U3348" s="119" t="s">
        <v>2908</v>
      </c>
      <c r="V3348" s="82"/>
      <c r="W3348" s="82"/>
      <c r="X3348" s="80"/>
      <c r="Y3348" s="79"/>
      <c r="Z3348" s="79"/>
      <c r="AB3348" s="24" t="s">
        <v>294</v>
      </c>
    </row>
    <row r="3349" spans="6:28" s="77" customFormat="1" outlineLevel="5">
      <c r="F3349" s="78"/>
      <c r="G3349" s="79"/>
      <c r="H3349" s="79"/>
      <c r="I3349" s="79"/>
      <c r="J3349" s="80" t="s">
        <v>4468</v>
      </c>
      <c r="K3349" s="79"/>
      <c r="L3349" s="81"/>
      <c r="M3349" s="82"/>
      <c r="N3349" s="83"/>
      <c r="O3349" s="82"/>
      <c r="P3349" s="84"/>
      <c r="Q3349" s="85"/>
      <c r="R3349" s="82"/>
      <c r="S3349" s="82"/>
      <c r="T3349" s="82"/>
      <c r="U3349" s="119" t="s">
        <v>2908</v>
      </c>
      <c r="V3349" s="82"/>
      <c r="W3349" s="82"/>
      <c r="X3349" s="80"/>
      <c r="Y3349" s="79"/>
      <c r="Z3349" s="79"/>
      <c r="AB3349" s="24" t="s">
        <v>294</v>
      </c>
    </row>
    <row r="3350" spans="6:28" s="77" customFormat="1" outlineLevel="5">
      <c r="F3350" s="78"/>
      <c r="G3350" s="79"/>
      <c r="H3350" s="79"/>
      <c r="I3350" s="79"/>
      <c r="J3350" s="80" t="s">
        <v>2071</v>
      </c>
      <c r="K3350" s="79"/>
      <c r="L3350" s="81"/>
      <c r="M3350" s="82"/>
      <c r="N3350" s="83"/>
      <c r="O3350" s="82"/>
      <c r="P3350" s="84"/>
      <c r="Q3350" s="85"/>
      <c r="R3350" s="82"/>
      <c r="S3350" s="82"/>
      <c r="T3350" s="82"/>
      <c r="U3350" s="119" t="s">
        <v>2908</v>
      </c>
      <c r="V3350" s="82"/>
      <c r="W3350" s="82"/>
      <c r="X3350" s="80"/>
      <c r="Y3350" s="79"/>
      <c r="Z3350" s="79"/>
      <c r="AB3350" s="24" t="s">
        <v>294</v>
      </c>
    </row>
    <row r="3351" spans="6:28" s="77" customFormat="1" outlineLevel="5">
      <c r="F3351" s="78"/>
      <c r="G3351" s="79"/>
      <c r="H3351" s="79"/>
      <c r="I3351" s="79"/>
      <c r="J3351" s="80" t="s">
        <v>4469</v>
      </c>
      <c r="K3351" s="79"/>
      <c r="L3351" s="81"/>
      <c r="M3351" s="82"/>
      <c r="N3351" s="83"/>
      <c r="O3351" s="82"/>
      <c r="P3351" s="84"/>
      <c r="Q3351" s="85"/>
      <c r="R3351" s="82"/>
      <c r="S3351" s="82"/>
      <c r="T3351" s="82"/>
      <c r="U3351" s="119" t="s">
        <v>2908</v>
      </c>
      <c r="V3351" s="82"/>
      <c r="W3351" s="82"/>
      <c r="X3351" s="80"/>
      <c r="Y3351" s="79"/>
      <c r="Z3351" s="79"/>
      <c r="AB3351" s="24" t="s">
        <v>294</v>
      </c>
    </row>
    <row r="3352" spans="6:28" s="77" customFormat="1" outlineLevel="5">
      <c r="F3352" s="78"/>
      <c r="G3352" s="79"/>
      <c r="H3352" s="79"/>
      <c r="I3352" s="79"/>
      <c r="J3352" s="80" t="s">
        <v>2248</v>
      </c>
      <c r="K3352" s="79"/>
      <c r="L3352" s="81">
        <v>7.6319999999999997</v>
      </c>
      <c r="M3352" s="82"/>
      <c r="N3352" s="83"/>
      <c r="O3352" s="82"/>
      <c r="P3352" s="84"/>
      <c r="Q3352" s="85"/>
      <c r="R3352" s="82"/>
      <c r="S3352" s="82"/>
      <c r="T3352" s="82"/>
      <c r="U3352" s="119" t="s">
        <v>2908</v>
      </c>
      <c r="V3352" s="82"/>
      <c r="W3352" s="82"/>
      <c r="X3352" s="80"/>
      <c r="Y3352" s="79"/>
      <c r="Z3352" s="79"/>
      <c r="AB3352" s="24" t="s">
        <v>294</v>
      </c>
    </row>
    <row r="3353" spans="6:28" s="71" customFormat="1" ht="24" outlineLevel="4">
      <c r="F3353" s="17">
        <v>1524</v>
      </c>
      <c r="G3353" s="18" t="s">
        <v>2929</v>
      </c>
      <c r="H3353" s="72" t="s">
        <v>4185</v>
      </c>
      <c r="I3353" s="72"/>
      <c r="J3353" s="73" t="s">
        <v>612</v>
      </c>
      <c r="K3353" s="18" t="s">
        <v>2936</v>
      </c>
      <c r="L3353" s="74">
        <v>0.115</v>
      </c>
      <c r="M3353" s="21">
        <v>0</v>
      </c>
      <c r="N3353" s="74">
        <f>L3353*(1+M3353/100)</f>
        <v>0.115</v>
      </c>
      <c r="O3353" s="145"/>
      <c r="P3353" s="22">
        <f>N3353*O3353</f>
        <v>0</v>
      </c>
      <c r="Q3353" s="75"/>
      <c r="R3353" s="76">
        <f>N3353*Q3353</f>
        <v>0</v>
      </c>
      <c r="S3353" s="75"/>
      <c r="T3353" s="76">
        <f>N3353*S3353</f>
        <v>0</v>
      </c>
      <c r="U3353" s="22">
        <v>21</v>
      </c>
      <c r="V3353" s="22">
        <f>P3353*(U3353/100)</f>
        <v>0</v>
      </c>
      <c r="W3353" s="22">
        <f>P3353+V3353</f>
        <v>0</v>
      </c>
      <c r="X3353" s="73"/>
      <c r="Y3353" s="72" t="s">
        <v>2930</v>
      </c>
      <c r="Z3353" s="72" t="s">
        <v>2912</v>
      </c>
      <c r="AA3353" s="143" t="s">
        <v>296</v>
      </c>
      <c r="AB3353" s="24" t="s">
        <v>294</v>
      </c>
    </row>
    <row r="3354" spans="6:28" s="77" customFormat="1" outlineLevel="5">
      <c r="F3354" s="78"/>
      <c r="G3354" s="79"/>
      <c r="H3354" s="79"/>
      <c r="I3354" s="79"/>
      <c r="J3354" s="80" t="s">
        <v>2411</v>
      </c>
      <c r="K3354" s="79"/>
      <c r="L3354" s="81"/>
      <c r="M3354" s="82"/>
      <c r="N3354" s="83"/>
      <c r="O3354" s="82"/>
      <c r="P3354" s="84"/>
      <c r="Q3354" s="85"/>
      <c r="R3354" s="82"/>
      <c r="S3354" s="82"/>
      <c r="T3354" s="82"/>
      <c r="U3354" s="119" t="s">
        <v>2908</v>
      </c>
      <c r="V3354" s="82"/>
      <c r="W3354" s="82"/>
      <c r="X3354" s="80"/>
      <c r="Y3354" s="79"/>
      <c r="Z3354" s="79"/>
      <c r="AB3354" s="24" t="s">
        <v>294</v>
      </c>
    </row>
    <row r="3355" spans="6:28" s="77" customFormat="1" outlineLevel="5">
      <c r="F3355" s="78"/>
      <c r="G3355" s="79"/>
      <c r="H3355" s="79"/>
      <c r="I3355" s="79"/>
      <c r="J3355" s="80" t="s">
        <v>1812</v>
      </c>
      <c r="K3355" s="79"/>
      <c r="L3355" s="81"/>
      <c r="M3355" s="82"/>
      <c r="N3355" s="83"/>
      <c r="O3355" s="82"/>
      <c r="P3355" s="84"/>
      <c r="Q3355" s="85"/>
      <c r="R3355" s="82"/>
      <c r="S3355" s="82"/>
      <c r="T3355" s="82"/>
      <c r="U3355" s="119" t="s">
        <v>2908</v>
      </c>
      <c r="V3355" s="82"/>
      <c r="W3355" s="82"/>
      <c r="X3355" s="80"/>
      <c r="Y3355" s="79"/>
      <c r="Z3355" s="79"/>
      <c r="AB3355" s="24" t="s">
        <v>294</v>
      </c>
    </row>
    <row r="3356" spans="6:28" s="77" customFormat="1" outlineLevel="5">
      <c r="F3356" s="78"/>
      <c r="G3356" s="79"/>
      <c r="H3356" s="79"/>
      <c r="I3356" s="79"/>
      <c r="J3356" s="80" t="s">
        <v>2231</v>
      </c>
      <c r="K3356" s="79"/>
      <c r="L3356" s="81">
        <v>0.115</v>
      </c>
      <c r="M3356" s="82"/>
      <c r="N3356" s="83"/>
      <c r="O3356" s="82"/>
      <c r="P3356" s="84"/>
      <c r="Q3356" s="85"/>
      <c r="R3356" s="82"/>
      <c r="S3356" s="82"/>
      <c r="T3356" s="82"/>
      <c r="U3356" s="119" t="s">
        <v>2908</v>
      </c>
      <c r="V3356" s="82"/>
      <c r="W3356" s="82"/>
      <c r="X3356" s="80"/>
      <c r="Y3356" s="79"/>
      <c r="Z3356" s="79"/>
      <c r="AB3356" s="24" t="s">
        <v>294</v>
      </c>
    </row>
    <row r="3357" spans="6:28" s="120" customFormat="1" ht="12.75" customHeight="1" outlineLevel="4">
      <c r="F3357" s="121"/>
      <c r="G3357" s="122"/>
      <c r="H3357" s="122"/>
      <c r="I3357" s="122"/>
      <c r="J3357" s="123"/>
      <c r="K3357" s="122"/>
      <c r="L3357" s="124"/>
      <c r="M3357" s="125"/>
      <c r="N3357" s="124"/>
      <c r="O3357" s="125"/>
      <c r="P3357" s="126"/>
      <c r="Q3357" s="127"/>
      <c r="R3357" s="125"/>
      <c r="S3357" s="125"/>
      <c r="T3357" s="125"/>
      <c r="U3357" s="128" t="s">
        <v>2908</v>
      </c>
      <c r="V3357" s="125"/>
      <c r="W3357" s="125"/>
      <c r="X3357" s="125"/>
      <c r="Y3357" s="122"/>
      <c r="Z3357" s="122"/>
      <c r="AB3357" s="24" t="s">
        <v>294</v>
      </c>
    </row>
    <row r="3358" spans="6:28" s="62" customFormat="1" ht="16.5" customHeight="1" outlineLevel="3">
      <c r="F3358" s="63"/>
      <c r="G3358" s="6"/>
      <c r="H3358" s="64"/>
      <c r="I3358" s="64"/>
      <c r="J3358" s="64" t="s">
        <v>2862</v>
      </c>
      <c r="K3358" s="6"/>
      <c r="L3358" s="65"/>
      <c r="M3358" s="66"/>
      <c r="N3358" s="65"/>
      <c r="O3358" s="66"/>
      <c r="P3358" s="67">
        <f>SUBTOTAL(9,P3359:P3459)</f>
        <v>0</v>
      </c>
      <c r="Q3358" s="68"/>
      <c r="R3358" s="69">
        <f>SUBTOTAL(9,R3359:R3459)</f>
        <v>0</v>
      </c>
      <c r="S3358" s="66"/>
      <c r="T3358" s="69">
        <f>SUBTOTAL(9,T3359:T3459)</f>
        <v>0</v>
      </c>
      <c r="U3358" s="118" t="s">
        <v>2908</v>
      </c>
      <c r="V3358" s="67">
        <f>SUBTOTAL(9,V3359:V3459)</f>
        <v>0</v>
      </c>
      <c r="W3358" s="67">
        <f>SUBTOTAL(9,W3359:W3459)</f>
        <v>0</v>
      </c>
      <c r="X3358" s="70"/>
      <c r="Y3358" s="26"/>
      <c r="Z3358" s="26"/>
      <c r="AB3358" s="24" t="s">
        <v>294</v>
      </c>
    </row>
    <row r="3359" spans="6:28" s="71" customFormat="1" outlineLevel="4">
      <c r="F3359" s="17">
        <v>1525</v>
      </c>
      <c r="G3359" s="18" t="s">
        <v>2929</v>
      </c>
      <c r="H3359" s="72" t="s">
        <v>4224</v>
      </c>
      <c r="I3359" s="72"/>
      <c r="J3359" s="73" t="s">
        <v>802</v>
      </c>
      <c r="K3359" s="18" t="s">
        <v>2909</v>
      </c>
      <c r="L3359" s="74">
        <v>83.2</v>
      </c>
      <c r="M3359" s="21">
        <v>0</v>
      </c>
      <c r="N3359" s="74">
        <f>L3359*(1+M3359/100)</f>
        <v>83.2</v>
      </c>
      <c r="O3359" s="145"/>
      <c r="P3359" s="22">
        <f>N3359*O3359</f>
        <v>0</v>
      </c>
      <c r="Q3359" s="75"/>
      <c r="R3359" s="76">
        <f>N3359*Q3359</f>
        <v>0</v>
      </c>
      <c r="S3359" s="75"/>
      <c r="T3359" s="76">
        <f>N3359*S3359</f>
        <v>0</v>
      </c>
      <c r="U3359" s="22">
        <v>21</v>
      </c>
      <c r="V3359" s="22">
        <f>P3359*(U3359/100)</f>
        <v>0</v>
      </c>
      <c r="W3359" s="22">
        <f>P3359+V3359</f>
        <v>0</v>
      </c>
      <c r="X3359" s="73"/>
      <c r="Y3359" s="72" t="s">
        <v>2930</v>
      </c>
      <c r="Z3359" s="72" t="s">
        <v>2912</v>
      </c>
      <c r="AA3359" s="143" t="s">
        <v>296</v>
      </c>
      <c r="AB3359" s="24" t="s">
        <v>294</v>
      </c>
    </row>
    <row r="3360" spans="6:28" s="77" customFormat="1" outlineLevel="5">
      <c r="F3360" s="78"/>
      <c r="G3360" s="79"/>
      <c r="H3360" s="79"/>
      <c r="I3360" s="79"/>
      <c r="J3360" s="80" t="s">
        <v>1187</v>
      </c>
      <c r="K3360" s="79"/>
      <c r="L3360" s="81"/>
      <c r="M3360" s="82"/>
      <c r="N3360" s="83"/>
      <c r="O3360" s="82"/>
      <c r="P3360" s="84"/>
      <c r="Q3360" s="85"/>
      <c r="R3360" s="82"/>
      <c r="S3360" s="82"/>
      <c r="T3360" s="82"/>
      <c r="U3360" s="119" t="s">
        <v>2908</v>
      </c>
      <c r="V3360" s="82"/>
      <c r="W3360" s="82"/>
      <c r="X3360" s="80"/>
      <c r="Y3360" s="79"/>
      <c r="Z3360" s="79"/>
      <c r="AB3360" s="24" t="s">
        <v>294</v>
      </c>
    </row>
    <row r="3361" spans="6:28" s="77" customFormat="1" outlineLevel="5">
      <c r="F3361" s="78"/>
      <c r="G3361" s="79"/>
      <c r="H3361" s="79"/>
      <c r="I3361" s="79"/>
      <c r="J3361" s="80" t="s">
        <v>4038</v>
      </c>
      <c r="K3361" s="79"/>
      <c r="L3361" s="81"/>
      <c r="M3361" s="82"/>
      <c r="N3361" s="83"/>
      <c r="O3361" s="82"/>
      <c r="P3361" s="84"/>
      <c r="Q3361" s="85"/>
      <c r="R3361" s="82"/>
      <c r="S3361" s="82"/>
      <c r="T3361" s="82"/>
      <c r="U3361" s="119" t="s">
        <v>2908</v>
      </c>
      <c r="V3361" s="82"/>
      <c r="W3361" s="82"/>
      <c r="X3361" s="80"/>
      <c r="Y3361" s="79"/>
      <c r="Z3361" s="79"/>
      <c r="AB3361" s="24" t="s">
        <v>294</v>
      </c>
    </row>
    <row r="3362" spans="6:28" s="77" customFormat="1" outlineLevel="5">
      <c r="F3362" s="78"/>
      <c r="G3362" s="79"/>
      <c r="H3362" s="79"/>
      <c r="I3362" s="79"/>
      <c r="J3362" s="80" t="s">
        <v>2223</v>
      </c>
      <c r="K3362" s="79"/>
      <c r="L3362" s="81">
        <v>83.2</v>
      </c>
      <c r="M3362" s="82"/>
      <c r="N3362" s="83"/>
      <c r="O3362" s="82"/>
      <c r="P3362" s="84"/>
      <c r="Q3362" s="85"/>
      <c r="R3362" s="82"/>
      <c r="S3362" s="82"/>
      <c r="T3362" s="82"/>
      <c r="U3362" s="119" t="s">
        <v>2908</v>
      </c>
      <c r="V3362" s="82"/>
      <c r="W3362" s="82"/>
      <c r="X3362" s="80"/>
      <c r="Y3362" s="79"/>
      <c r="Z3362" s="79"/>
      <c r="AB3362" s="24" t="s">
        <v>294</v>
      </c>
    </row>
    <row r="3363" spans="6:28" s="71" customFormat="1" outlineLevel="4">
      <c r="F3363" s="17">
        <v>1526</v>
      </c>
      <c r="G3363" s="18" t="s">
        <v>2929</v>
      </c>
      <c r="H3363" s="72" t="s">
        <v>4225</v>
      </c>
      <c r="I3363" s="72"/>
      <c r="J3363" s="73" t="s">
        <v>1510</v>
      </c>
      <c r="K3363" s="18" t="s">
        <v>2909</v>
      </c>
      <c r="L3363" s="74">
        <v>28.856000000000002</v>
      </c>
      <c r="M3363" s="21">
        <v>0</v>
      </c>
      <c r="N3363" s="74">
        <f>L3363*(1+M3363/100)</f>
        <v>28.856000000000002</v>
      </c>
      <c r="O3363" s="145"/>
      <c r="P3363" s="22">
        <f>N3363*O3363</f>
        <v>0</v>
      </c>
      <c r="Q3363" s="75"/>
      <c r="R3363" s="76">
        <f>N3363*Q3363</f>
        <v>0</v>
      </c>
      <c r="S3363" s="75"/>
      <c r="T3363" s="76">
        <f>N3363*S3363</f>
        <v>0</v>
      </c>
      <c r="U3363" s="22">
        <v>21</v>
      </c>
      <c r="V3363" s="22">
        <f>P3363*(U3363/100)</f>
        <v>0</v>
      </c>
      <c r="W3363" s="22">
        <f>P3363+V3363</f>
        <v>0</v>
      </c>
      <c r="X3363" s="73"/>
      <c r="Y3363" s="72" t="s">
        <v>2930</v>
      </c>
      <c r="Z3363" s="72" t="s">
        <v>2912</v>
      </c>
      <c r="AA3363" s="143" t="s">
        <v>296</v>
      </c>
      <c r="AB3363" s="24" t="s">
        <v>294</v>
      </c>
    </row>
    <row r="3364" spans="6:28" s="77" customFormat="1" outlineLevel="5">
      <c r="F3364" s="78"/>
      <c r="G3364" s="79"/>
      <c r="H3364" s="79"/>
      <c r="I3364" s="79"/>
      <c r="J3364" s="80" t="s">
        <v>3281</v>
      </c>
      <c r="K3364" s="79"/>
      <c r="L3364" s="81"/>
      <c r="M3364" s="82"/>
      <c r="N3364" s="83"/>
      <c r="O3364" s="82"/>
      <c r="P3364" s="84"/>
      <c r="Q3364" s="85"/>
      <c r="R3364" s="82"/>
      <c r="S3364" s="82"/>
      <c r="T3364" s="82"/>
      <c r="U3364" s="119" t="s">
        <v>2908</v>
      </c>
      <c r="V3364" s="82"/>
      <c r="W3364" s="82"/>
      <c r="X3364" s="80"/>
      <c r="Y3364" s="79"/>
      <c r="Z3364" s="79"/>
      <c r="AB3364" s="24" t="s">
        <v>294</v>
      </c>
    </row>
    <row r="3365" spans="6:28" s="77" customFormat="1" outlineLevel="5">
      <c r="F3365" s="78"/>
      <c r="G3365" s="79"/>
      <c r="H3365" s="79"/>
      <c r="I3365" s="79"/>
      <c r="J3365" s="80" t="s">
        <v>1969</v>
      </c>
      <c r="K3365" s="79"/>
      <c r="L3365" s="81"/>
      <c r="M3365" s="82"/>
      <c r="N3365" s="83"/>
      <c r="O3365" s="82"/>
      <c r="P3365" s="84"/>
      <c r="Q3365" s="85"/>
      <c r="R3365" s="82"/>
      <c r="S3365" s="82"/>
      <c r="T3365" s="82"/>
      <c r="U3365" s="119" t="s">
        <v>2908</v>
      </c>
      <c r="V3365" s="82"/>
      <c r="W3365" s="82"/>
      <c r="X3365" s="80"/>
      <c r="Y3365" s="79"/>
      <c r="Z3365" s="79"/>
      <c r="AB3365" s="24" t="s">
        <v>294</v>
      </c>
    </row>
    <row r="3366" spans="6:28" s="77" customFormat="1" outlineLevel="5">
      <c r="F3366" s="78"/>
      <c r="G3366" s="79"/>
      <c r="H3366" s="79"/>
      <c r="I3366" s="79"/>
      <c r="J3366" s="80" t="s">
        <v>4800</v>
      </c>
      <c r="K3366" s="79"/>
      <c r="L3366" s="81"/>
      <c r="M3366" s="82"/>
      <c r="N3366" s="83"/>
      <c r="O3366" s="82"/>
      <c r="P3366" s="84"/>
      <c r="Q3366" s="85"/>
      <c r="R3366" s="82"/>
      <c r="S3366" s="82"/>
      <c r="T3366" s="82"/>
      <c r="U3366" s="119" t="s">
        <v>2908</v>
      </c>
      <c r="V3366" s="82"/>
      <c r="W3366" s="82"/>
      <c r="X3366" s="80"/>
      <c r="Y3366" s="79"/>
      <c r="Z3366" s="79"/>
      <c r="AB3366" s="24" t="s">
        <v>294</v>
      </c>
    </row>
    <row r="3367" spans="6:28" s="77" customFormat="1" outlineLevel="5">
      <c r="F3367" s="78"/>
      <c r="G3367" s="79"/>
      <c r="H3367" s="79"/>
      <c r="I3367" s="79"/>
      <c r="J3367" s="80" t="s">
        <v>1951</v>
      </c>
      <c r="K3367" s="79"/>
      <c r="L3367" s="81"/>
      <c r="M3367" s="82"/>
      <c r="N3367" s="83"/>
      <c r="O3367" s="82"/>
      <c r="P3367" s="84"/>
      <c r="Q3367" s="85"/>
      <c r="R3367" s="82"/>
      <c r="S3367" s="82"/>
      <c r="T3367" s="82"/>
      <c r="U3367" s="119" t="s">
        <v>2908</v>
      </c>
      <c r="V3367" s="82"/>
      <c r="W3367" s="82"/>
      <c r="X3367" s="80"/>
      <c r="Y3367" s="79"/>
      <c r="Z3367" s="79"/>
      <c r="AB3367" s="24" t="s">
        <v>294</v>
      </c>
    </row>
    <row r="3368" spans="6:28" s="77" customFormat="1" outlineLevel="5">
      <c r="F3368" s="78"/>
      <c r="G3368" s="79"/>
      <c r="H3368" s="79"/>
      <c r="I3368" s="79"/>
      <c r="J3368" s="80" t="s">
        <v>1972</v>
      </c>
      <c r="K3368" s="79"/>
      <c r="L3368" s="81"/>
      <c r="M3368" s="82"/>
      <c r="N3368" s="83"/>
      <c r="O3368" s="82"/>
      <c r="P3368" s="84"/>
      <c r="Q3368" s="85"/>
      <c r="R3368" s="82"/>
      <c r="S3368" s="82"/>
      <c r="T3368" s="82"/>
      <c r="U3368" s="119" t="s">
        <v>2908</v>
      </c>
      <c r="V3368" s="82"/>
      <c r="W3368" s="82"/>
      <c r="X3368" s="80"/>
      <c r="Y3368" s="79"/>
      <c r="Z3368" s="79"/>
      <c r="AB3368" s="24" t="s">
        <v>294</v>
      </c>
    </row>
    <row r="3369" spans="6:28" s="77" customFormat="1" outlineLevel="5">
      <c r="F3369" s="78"/>
      <c r="G3369" s="79"/>
      <c r="H3369" s="79"/>
      <c r="I3369" s="79"/>
      <c r="J3369" s="80" t="s">
        <v>1950</v>
      </c>
      <c r="K3369" s="79"/>
      <c r="L3369" s="81"/>
      <c r="M3369" s="82"/>
      <c r="N3369" s="83"/>
      <c r="O3369" s="82"/>
      <c r="P3369" s="84"/>
      <c r="Q3369" s="85"/>
      <c r="R3369" s="82"/>
      <c r="S3369" s="82"/>
      <c r="T3369" s="82"/>
      <c r="U3369" s="119" t="s">
        <v>2908</v>
      </c>
      <c r="V3369" s="82"/>
      <c r="W3369" s="82"/>
      <c r="X3369" s="80"/>
      <c r="Y3369" s="79"/>
      <c r="Z3369" s="79"/>
      <c r="AB3369" s="24" t="s">
        <v>294</v>
      </c>
    </row>
    <row r="3370" spans="6:28" s="77" customFormat="1" outlineLevel="5">
      <c r="F3370" s="78"/>
      <c r="G3370" s="79"/>
      <c r="H3370" s="79"/>
      <c r="I3370" s="79"/>
      <c r="J3370" s="80" t="s">
        <v>1808</v>
      </c>
      <c r="K3370" s="79"/>
      <c r="L3370" s="81"/>
      <c r="M3370" s="82"/>
      <c r="N3370" s="83"/>
      <c r="O3370" s="82"/>
      <c r="P3370" s="84"/>
      <c r="Q3370" s="85"/>
      <c r="R3370" s="82"/>
      <c r="S3370" s="82"/>
      <c r="T3370" s="82"/>
      <c r="U3370" s="119" t="s">
        <v>2908</v>
      </c>
      <c r="V3370" s="82"/>
      <c r="W3370" s="82"/>
      <c r="X3370" s="80"/>
      <c r="Y3370" s="79"/>
      <c r="Z3370" s="79"/>
      <c r="AB3370" s="24" t="s">
        <v>294</v>
      </c>
    </row>
    <row r="3371" spans="6:28" s="77" customFormat="1" outlineLevel="5">
      <c r="F3371" s="78"/>
      <c r="G3371" s="79"/>
      <c r="H3371" s="79"/>
      <c r="I3371" s="79"/>
      <c r="J3371" s="80" t="s">
        <v>3283</v>
      </c>
      <c r="K3371" s="79"/>
      <c r="L3371" s="81"/>
      <c r="M3371" s="82"/>
      <c r="N3371" s="83"/>
      <c r="O3371" s="82"/>
      <c r="P3371" s="84"/>
      <c r="Q3371" s="85"/>
      <c r="R3371" s="82"/>
      <c r="S3371" s="82"/>
      <c r="T3371" s="82"/>
      <c r="U3371" s="119" t="s">
        <v>2908</v>
      </c>
      <c r="V3371" s="82"/>
      <c r="W3371" s="82"/>
      <c r="X3371" s="80"/>
      <c r="Y3371" s="79"/>
      <c r="Z3371" s="79"/>
      <c r="AB3371" s="24" t="s">
        <v>294</v>
      </c>
    </row>
    <row r="3372" spans="6:28" s="77" customFormat="1" outlineLevel="5">
      <c r="F3372" s="78"/>
      <c r="G3372" s="79"/>
      <c r="H3372" s="79"/>
      <c r="I3372" s="79"/>
      <c r="J3372" s="80" t="s">
        <v>2746</v>
      </c>
      <c r="K3372" s="79"/>
      <c r="L3372" s="81"/>
      <c r="M3372" s="82"/>
      <c r="N3372" s="83"/>
      <c r="O3372" s="82"/>
      <c r="P3372" s="84"/>
      <c r="Q3372" s="85"/>
      <c r="R3372" s="82"/>
      <c r="S3372" s="82"/>
      <c r="T3372" s="82"/>
      <c r="U3372" s="119" t="s">
        <v>2908</v>
      </c>
      <c r="V3372" s="82"/>
      <c r="W3372" s="82"/>
      <c r="X3372" s="80"/>
      <c r="Y3372" s="79"/>
      <c r="Z3372" s="79"/>
      <c r="AB3372" s="24" t="s">
        <v>294</v>
      </c>
    </row>
    <row r="3373" spans="6:28" s="77" customFormat="1" outlineLevel="5">
      <c r="F3373" s="78"/>
      <c r="G3373" s="79"/>
      <c r="H3373" s="79"/>
      <c r="I3373" s="79"/>
      <c r="J3373" s="80" t="s">
        <v>2308</v>
      </c>
      <c r="K3373" s="79"/>
      <c r="L3373" s="81"/>
      <c r="M3373" s="82"/>
      <c r="N3373" s="83"/>
      <c r="O3373" s="82"/>
      <c r="P3373" s="84"/>
      <c r="Q3373" s="85"/>
      <c r="R3373" s="82"/>
      <c r="S3373" s="82"/>
      <c r="T3373" s="82"/>
      <c r="U3373" s="119" t="s">
        <v>2908</v>
      </c>
      <c r="V3373" s="82"/>
      <c r="W3373" s="82"/>
      <c r="X3373" s="80"/>
      <c r="Y3373" s="79"/>
      <c r="Z3373" s="79"/>
      <c r="AB3373" s="24" t="s">
        <v>294</v>
      </c>
    </row>
    <row r="3374" spans="6:28" s="77" customFormat="1" outlineLevel="5">
      <c r="F3374" s="78"/>
      <c r="G3374" s="79"/>
      <c r="H3374" s="79"/>
      <c r="I3374" s="79"/>
      <c r="J3374" s="80" t="s">
        <v>2745</v>
      </c>
      <c r="K3374" s="79"/>
      <c r="L3374" s="81"/>
      <c r="M3374" s="82"/>
      <c r="N3374" s="83"/>
      <c r="O3374" s="82"/>
      <c r="P3374" s="84"/>
      <c r="Q3374" s="85"/>
      <c r="R3374" s="82"/>
      <c r="S3374" s="82"/>
      <c r="T3374" s="82"/>
      <c r="U3374" s="119" t="s">
        <v>2908</v>
      </c>
      <c r="V3374" s="82"/>
      <c r="W3374" s="82"/>
      <c r="X3374" s="80"/>
      <c r="Y3374" s="79"/>
      <c r="Z3374" s="79"/>
      <c r="AB3374" s="24" t="s">
        <v>294</v>
      </c>
    </row>
    <row r="3375" spans="6:28" s="77" customFormat="1" outlineLevel="5">
      <c r="F3375" s="78"/>
      <c r="G3375" s="79"/>
      <c r="H3375" s="79"/>
      <c r="I3375" s="79"/>
      <c r="J3375" s="80" t="s">
        <v>1971</v>
      </c>
      <c r="K3375" s="79"/>
      <c r="L3375" s="81"/>
      <c r="M3375" s="82"/>
      <c r="N3375" s="83"/>
      <c r="O3375" s="82"/>
      <c r="P3375" s="84"/>
      <c r="Q3375" s="85"/>
      <c r="R3375" s="82"/>
      <c r="S3375" s="82"/>
      <c r="T3375" s="82"/>
      <c r="U3375" s="119" t="s">
        <v>2908</v>
      </c>
      <c r="V3375" s="82"/>
      <c r="W3375" s="82"/>
      <c r="X3375" s="80"/>
      <c r="Y3375" s="79"/>
      <c r="Z3375" s="79"/>
      <c r="AB3375" s="24" t="s">
        <v>294</v>
      </c>
    </row>
    <row r="3376" spans="6:28" s="77" customFormat="1" outlineLevel="5">
      <c r="F3376" s="78"/>
      <c r="G3376" s="79"/>
      <c r="H3376" s="79"/>
      <c r="I3376" s="79"/>
      <c r="J3376" s="80" t="s">
        <v>3284</v>
      </c>
      <c r="K3376" s="79"/>
      <c r="L3376" s="81"/>
      <c r="M3376" s="82"/>
      <c r="N3376" s="83"/>
      <c r="O3376" s="82"/>
      <c r="P3376" s="84"/>
      <c r="Q3376" s="85"/>
      <c r="R3376" s="82"/>
      <c r="S3376" s="82"/>
      <c r="T3376" s="82"/>
      <c r="U3376" s="119" t="s">
        <v>2908</v>
      </c>
      <c r="V3376" s="82"/>
      <c r="W3376" s="82"/>
      <c r="X3376" s="80"/>
      <c r="Y3376" s="79"/>
      <c r="Z3376" s="79"/>
      <c r="AB3376" s="24" t="s">
        <v>294</v>
      </c>
    </row>
    <row r="3377" spans="6:28" s="77" customFormat="1" outlineLevel="5">
      <c r="F3377" s="78"/>
      <c r="G3377" s="79"/>
      <c r="H3377" s="79"/>
      <c r="I3377" s="79"/>
      <c r="J3377" s="80" t="s">
        <v>1603</v>
      </c>
      <c r="K3377" s="79"/>
      <c r="L3377" s="81"/>
      <c r="M3377" s="82"/>
      <c r="N3377" s="83"/>
      <c r="O3377" s="82"/>
      <c r="P3377" s="84"/>
      <c r="Q3377" s="85"/>
      <c r="R3377" s="82"/>
      <c r="S3377" s="82"/>
      <c r="T3377" s="82"/>
      <c r="U3377" s="119" t="s">
        <v>2908</v>
      </c>
      <c r="V3377" s="82"/>
      <c r="W3377" s="82"/>
      <c r="X3377" s="80"/>
      <c r="Y3377" s="79"/>
      <c r="Z3377" s="79"/>
      <c r="AB3377" s="24" t="s">
        <v>294</v>
      </c>
    </row>
    <row r="3378" spans="6:28" s="77" customFormat="1" outlineLevel="5">
      <c r="F3378" s="78"/>
      <c r="G3378" s="79"/>
      <c r="H3378" s="79"/>
      <c r="I3378" s="79"/>
      <c r="J3378" s="80" t="s">
        <v>2339</v>
      </c>
      <c r="K3378" s="79"/>
      <c r="L3378" s="81"/>
      <c r="M3378" s="82"/>
      <c r="N3378" s="83"/>
      <c r="O3378" s="82"/>
      <c r="P3378" s="84"/>
      <c r="Q3378" s="85"/>
      <c r="R3378" s="82"/>
      <c r="S3378" s="82"/>
      <c r="T3378" s="82"/>
      <c r="U3378" s="119" t="s">
        <v>2908</v>
      </c>
      <c r="V3378" s="82"/>
      <c r="W3378" s="82"/>
      <c r="X3378" s="80"/>
      <c r="Y3378" s="79"/>
      <c r="Z3378" s="79"/>
      <c r="AB3378" s="24" t="s">
        <v>294</v>
      </c>
    </row>
    <row r="3379" spans="6:28" s="77" customFormat="1" outlineLevel="5">
      <c r="F3379" s="78"/>
      <c r="G3379" s="79"/>
      <c r="H3379" s="79"/>
      <c r="I3379" s="79"/>
      <c r="J3379" s="80" t="s">
        <v>2745</v>
      </c>
      <c r="K3379" s="79"/>
      <c r="L3379" s="81"/>
      <c r="M3379" s="82"/>
      <c r="N3379" s="83"/>
      <c r="O3379" s="82"/>
      <c r="P3379" s="84"/>
      <c r="Q3379" s="85"/>
      <c r="R3379" s="82"/>
      <c r="S3379" s="82"/>
      <c r="T3379" s="82"/>
      <c r="U3379" s="119" t="s">
        <v>2908</v>
      </c>
      <c r="V3379" s="82"/>
      <c r="W3379" s="82"/>
      <c r="X3379" s="80"/>
      <c r="Y3379" s="79"/>
      <c r="Z3379" s="79"/>
      <c r="AB3379" s="24" t="s">
        <v>294</v>
      </c>
    </row>
    <row r="3380" spans="6:28" s="77" customFormat="1" outlineLevel="5">
      <c r="F3380" s="78"/>
      <c r="G3380" s="79"/>
      <c r="H3380" s="79"/>
      <c r="I3380" s="79"/>
      <c r="J3380" s="80" t="s">
        <v>4823</v>
      </c>
      <c r="K3380" s="79"/>
      <c r="L3380" s="81"/>
      <c r="M3380" s="82"/>
      <c r="N3380" s="83"/>
      <c r="O3380" s="82"/>
      <c r="P3380" s="84"/>
      <c r="Q3380" s="85"/>
      <c r="R3380" s="82"/>
      <c r="S3380" s="82"/>
      <c r="T3380" s="82"/>
      <c r="U3380" s="119" t="s">
        <v>2908</v>
      </c>
      <c r="V3380" s="82"/>
      <c r="W3380" s="82"/>
      <c r="X3380" s="80"/>
      <c r="Y3380" s="79"/>
      <c r="Z3380" s="79"/>
      <c r="AB3380" s="24" t="s">
        <v>294</v>
      </c>
    </row>
    <row r="3381" spans="6:28" s="77" customFormat="1" outlineLevel="5">
      <c r="F3381" s="78"/>
      <c r="G3381" s="79"/>
      <c r="H3381" s="79"/>
      <c r="I3381" s="79"/>
      <c r="J3381" s="80" t="s">
        <v>2746</v>
      </c>
      <c r="K3381" s="79"/>
      <c r="L3381" s="81"/>
      <c r="M3381" s="82"/>
      <c r="N3381" s="83"/>
      <c r="O3381" s="82"/>
      <c r="P3381" s="84"/>
      <c r="Q3381" s="85"/>
      <c r="R3381" s="82"/>
      <c r="S3381" s="82"/>
      <c r="T3381" s="82"/>
      <c r="U3381" s="119" t="s">
        <v>2908</v>
      </c>
      <c r="V3381" s="82"/>
      <c r="W3381" s="82"/>
      <c r="X3381" s="80"/>
      <c r="Y3381" s="79"/>
      <c r="Z3381" s="79"/>
      <c r="AB3381" s="24" t="s">
        <v>294</v>
      </c>
    </row>
    <row r="3382" spans="6:28" s="77" customFormat="1" outlineLevel="5">
      <c r="F3382" s="78"/>
      <c r="G3382" s="79"/>
      <c r="H3382" s="79"/>
      <c r="I3382" s="79"/>
      <c r="J3382" s="80" t="s">
        <v>2384</v>
      </c>
      <c r="K3382" s="79"/>
      <c r="L3382" s="81"/>
      <c r="M3382" s="82"/>
      <c r="N3382" s="83"/>
      <c r="O3382" s="82"/>
      <c r="P3382" s="84"/>
      <c r="Q3382" s="85"/>
      <c r="R3382" s="82"/>
      <c r="S3382" s="82"/>
      <c r="T3382" s="82"/>
      <c r="U3382" s="119" t="s">
        <v>2908</v>
      </c>
      <c r="V3382" s="82"/>
      <c r="W3382" s="82"/>
      <c r="X3382" s="80"/>
      <c r="Y3382" s="79"/>
      <c r="Z3382" s="79"/>
      <c r="AB3382" s="24" t="s">
        <v>294</v>
      </c>
    </row>
    <row r="3383" spans="6:28" s="77" customFormat="1" outlineLevel="5">
      <c r="F3383" s="78"/>
      <c r="G3383" s="79"/>
      <c r="H3383" s="79"/>
      <c r="I3383" s="79"/>
      <c r="J3383" s="80" t="s">
        <v>2285</v>
      </c>
      <c r="K3383" s="79"/>
      <c r="L3383" s="81">
        <v>28.856000000000002</v>
      </c>
      <c r="M3383" s="82"/>
      <c r="N3383" s="83"/>
      <c r="O3383" s="82"/>
      <c r="P3383" s="84"/>
      <c r="Q3383" s="85"/>
      <c r="R3383" s="82"/>
      <c r="S3383" s="82"/>
      <c r="T3383" s="82"/>
      <c r="U3383" s="119" t="s">
        <v>2908</v>
      </c>
      <c r="V3383" s="82"/>
      <c r="W3383" s="82"/>
      <c r="X3383" s="80"/>
      <c r="Y3383" s="79"/>
      <c r="Z3383" s="79"/>
      <c r="AB3383" s="24" t="s">
        <v>294</v>
      </c>
    </row>
    <row r="3384" spans="6:28" s="71" customFormat="1" outlineLevel="4">
      <c r="F3384" s="17">
        <v>1527</v>
      </c>
      <c r="G3384" s="18" t="s">
        <v>2929</v>
      </c>
      <c r="H3384" s="72" t="s">
        <v>4226</v>
      </c>
      <c r="I3384" s="72"/>
      <c r="J3384" s="73" t="s">
        <v>2498</v>
      </c>
      <c r="K3384" s="18" t="s">
        <v>2909</v>
      </c>
      <c r="L3384" s="74">
        <v>83.2</v>
      </c>
      <c r="M3384" s="21">
        <v>0</v>
      </c>
      <c r="N3384" s="74">
        <f>L3384*(1+M3384/100)</f>
        <v>83.2</v>
      </c>
      <c r="O3384" s="145"/>
      <c r="P3384" s="22">
        <f>N3384*O3384</f>
        <v>0</v>
      </c>
      <c r="Q3384" s="75"/>
      <c r="R3384" s="76">
        <f>N3384*Q3384</f>
        <v>0</v>
      </c>
      <c r="S3384" s="75"/>
      <c r="T3384" s="76">
        <f>N3384*S3384</f>
        <v>0</v>
      </c>
      <c r="U3384" s="22">
        <v>21</v>
      </c>
      <c r="V3384" s="22">
        <f>P3384*(U3384/100)</f>
        <v>0</v>
      </c>
      <c r="W3384" s="22">
        <f>P3384+V3384</f>
        <v>0</v>
      </c>
      <c r="X3384" s="73"/>
      <c r="Y3384" s="72" t="s">
        <v>2930</v>
      </c>
      <c r="Z3384" s="72" t="s">
        <v>2912</v>
      </c>
      <c r="AA3384" s="143" t="s">
        <v>296</v>
      </c>
      <c r="AB3384" s="24" t="s">
        <v>294</v>
      </c>
    </row>
    <row r="3385" spans="6:28" s="77" customFormat="1" outlineLevel="5">
      <c r="F3385" s="78"/>
      <c r="G3385" s="79"/>
      <c r="H3385" s="79"/>
      <c r="I3385" s="79"/>
      <c r="J3385" s="80" t="s">
        <v>2254</v>
      </c>
      <c r="K3385" s="79"/>
      <c r="L3385" s="81"/>
      <c r="M3385" s="82"/>
      <c r="N3385" s="83"/>
      <c r="O3385" s="82"/>
      <c r="P3385" s="84"/>
      <c r="Q3385" s="85"/>
      <c r="R3385" s="82"/>
      <c r="S3385" s="82"/>
      <c r="T3385" s="82"/>
      <c r="U3385" s="119" t="s">
        <v>2908</v>
      </c>
      <c r="V3385" s="82"/>
      <c r="W3385" s="82"/>
      <c r="X3385" s="80"/>
      <c r="Y3385" s="79"/>
      <c r="Z3385" s="79"/>
      <c r="AB3385" s="24" t="s">
        <v>294</v>
      </c>
    </row>
    <row r="3386" spans="6:28" s="77" customFormat="1" outlineLevel="5">
      <c r="F3386" s="78"/>
      <c r="G3386" s="79"/>
      <c r="H3386" s="79"/>
      <c r="I3386" s="79"/>
      <c r="J3386" s="80" t="s">
        <v>4038</v>
      </c>
      <c r="K3386" s="79"/>
      <c r="L3386" s="81"/>
      <c r="M3386" s="82"/>
      <c r="N3386" s="83"/>
      <c r="O3386" s="82"/>
      <c r="P3386" s="84"/>
      <c r="Q3386" s="85"/>
      <c r="R3386" s="82"/>
      <c r="S3386" s="82"/>
      <c r="T3386" s="82"/>
      <c r="U3386" s="119" t="s">
        <v>2908</v>
      </c>
      <c r="V3386" s="82"/>
      <c r="W3386" s="82"/>
      <c r="X3386" s="80"/>
      <c r="Y3386" s="79"/>
      <c r="Z3386" s="79"/>
      <c r="AB3386" s="24" t="s">
        <v>294</v>
      </c>
    </row>
    <row r="3387" spans="6:28" s="77" customFormat="1" outlineLevel="5">
      <c r="F3387" s="78"/>
      <c r="G3387" s="79"/>
      <c r="H3387" s="79"/>
      <c r="I3387" s="79"/>
      <c r="J3387" s="80" t="s">
        <v>2223</v>
      </c>
      <c r="K3387" s="79"/>
      <c r="L3387" s="81">
        <v>83.2</v>
      </c>
      <c r="M3387" s="82"/>
      <c r="N3387" s="83"/>
      <c r="O3387" s="82"/>
      <c r="P3387" s="84"/>
      <c r="Q3387" s="85"/>
      <c r="R3387" s="82"/>
      <c r="S3387" s="82"/>
      <c r="T3387" s="82"/>
      <c r="U3387" s="119" t="s">
        <v>2908</v>
      </c>
      <c r="V3387" s="82"/>
      <c r="W3387" s="82"/>
      <c r="X3387" s="80"/>
      <c r="Y3387" s="79"/>
      <c r="Z3387" s="79"/>
      <c r="AB3387" s="24" t="s">
        <v>294</v>
      </c>
    </row>
    <row r="3388" spans="6:28" s="71" customFormat="1" outlineLevel="4">
      <c r="F3388" s="17">
        <v>1528</v>
      </c>
      <c r="G3388" s="18" t="s">
        <v>2929</v>
      </c>
      <c r="H3388" s="72" t="s">
        <v>4227</v>
      </c>
      <c r="I3388" s="72"/>
      <c r="J3388" s="73" t="s">
        <v>1434</v>
      </c>
      <c r="K3388" s="18" t="s">
        <v>2909</v>
      </c>
      <c r="L3388" s="74">
        <v>5.0999999999999996</v>
      </c>
      <c r="M3388" s="21">
        <v>0</v>
      </c>
      <c r="N3388" s="74">
        <f>L3388*(1+M3388/100)</f>
        <v>5.0999999999999996</v>
      </c>
      <c r="O3388" s="145"/>
      <c r="P3388" s="22">
        <f>N3388*O3388</f>
        <v>0</v>
      </c>
      <c r="Q3388" s="75"/>
      <c r="R3388" s="76">
        <f>N3388*Q3388</f>
        <v>0</v>
      </c>
      <c r="S3388" s="75"/>
      <c r="T3388" s="76">
        <f>N3388*S3388</f>
        <v>0</v>
      </c>
      <c r="U3388" s="22">
        <v>21</v>
      </c>
      <c r="V3388" s="22">
        <f>P3388*(U3388/100)</f>
        <v>0</v>
      </c>
      <c r="W3388" s="22">
        <f>P3388+V3388</f>
        <v>0</v>
      </c>
      <c r="X3388" s="73"/>
      <c r="Y3388" s="72" t="s">
        <v>2930</v>
      </c>
      <c r="Z3388" s="72" t="s">
        <v>2912</v>
      </c>
      <c r="AA3388" s="143" t="s">
        <v>296</v>
      </c>
      <c r="AB3388" s="24" t="s">
        <v>294</v>
      </c>
    </row>
    <row r="3389" spans="6:28" s="77" customFormat="1" outlineLevel="5">
      <c r="F3389" s="78"/>
      <c r="G3389" s="79"/>
      <c r="H3389" s="79"/>
      <c r="I3389" s="79"/>
      <c r="J3389" s="80" t="s">
        <v>3282</v>
      </c>
      <c r="K3389" s="79"/>
      <c r="L3389" s="81"/>
      <c r="M3389" s="82"/>
      <c r="N3389" s="83"/>
      <c r="O3389" s="82"/>
      <c r="P3389" s="84"/>
      <c r="Q3389" s="85"/>
      <c r="R3389" s="82"/>
      <c r="S3389" s="82"/>
      <c r="T3389" s="82"/>
      <c r="U3389" s="119" t="s">
        <v>2908</v>
      </c>
      <c r="V3389" s="82"/>
      <c r="W3389" s="82"/>
      <c r="X3389" s="80"/>
      <c r="Y3389" s="79"/>
      <c r="Z3389" s="79"/>
      <c r="AB3389" s="24" t="s">
        <v>294</v>
      </c>
    </row>
    <row r="3390" spans="6:28" s="77" customFormat="1" outlineLevel="5">
      <c r="F3390" s="78"/>
      <c r="G3390" s="79"/>
      <c r="H3390" s="79"/>
      <c r="I3390" s="79"/>
      <c r="J3390" s="80" t="s">
        <v>1558</v>
      </c>
      <c r="K3390" s="79"/>
      <c r="L3390" s="81"/>
      <c r="M3390" s="82"/>
      <c r="N3390" s="83"/>
      <c r="O3390" s="82"/>
      <c r="P3390" s="84"/>
      <c r="Q3390" s="85"/>
      <c r="R3390" s="82"/>
      <c r="S3390" s="82"/>
      <c r="T3390" s="82"/>
      <c r="U3390" s="119" t="s">
        <v>2908</v>
      </c>
      <c r="V3390" s="82"/>
      <c r="W3390" s="82"/>
      <c r="X3390" s="80"/>
      <c r="Y3390" s="79"/>
      <c r="Z3390" s="79"/>
      <c r="AB3390" s="24" t="s">
        <v>294</v>
      </c>
    </row>
    <row r="3391" spans="6:28" s="77" customFormat="1" outlineLevel="5">
      <c r="F3391" s="78"/>
      <c r="G3391" s="79"/>
      <c r="H3391" s="79"/>
      <c r="I3391" s="79"/>
      <c r="J3391" s="80" t="s">
        <v>1952</v>
      </c>
      <c r="K3391" s="79"/>
      <c r="L3391" s="81"/>
      <c r="M3391" s="82"/>
      <c r="N3391" s="83"/>
      <c r="O3391" s="82"/>
      <c r="P3391" s="84"/>
      <c r="Q3391" s="85"/>
      <c r="R3391" s="82"/>
      <c r="S3391" s="82"/>
      <c r="T3391" s="82"/>
      <c r="U3391" s="119" t="s">
        <v>2908</v>
      </c>
      <c r="V3391" s="82"/>
      <c r="W3391" s="82"/>
      <c r="X3391" s="80"/>
      <c r="Y3391" s="79"/>
      <c r="Z3391" s="79"/>
      <c r="AB3391" s="24" t="s">
        <v>294</v>
      </c>
    </row>
    <row r="3392" spans="6:28" s="77" customFormat="1" outlineLevel="5">
      <c r="F3392" s="78"/>
      <c r="G3392" s="79"/>
      <c r="H3392" s="79"/>
      <c r="I3392" s="79"/>
      <c r="J3392" s="80" t="s">
        <v>2185</v>
      </c>
      <c r="K3392" s="79"/>
      <c r="L3392" s="81">
        <v>5.0999999999999996</v>
      </c>
      <c r="M3392" s="82"/>
      <c r="N3392" s="83"/>
      <c r="O3392" s="82"/>
      <c r="P3392" s="84"/>
      <c r="Q3392" s="85"/>
      <c r="R3392" s="82"/>
      <c r="S3392" s="82"/>
      <c r="T3392" s="82"/>
      <c r="U3392" s="119" t="s">
        <v>2908</v>
      </c>
      <c r="V3392" s="82"/>
      <c r="W3392" s="82"/>
      <c r="X3392" s="80"/>
      <c r="Y3392" s="79"/>
      <c r="Z3392" s="79"/>
      <c r="AB3392" s="24" t="s">
        <v>294</v>
      </c>
    </row>
    <row r="3393" spans="6:28" s="71" customFormat="1" outlineLevel="4">
      <c r="F3393" s="17">
        <v>1529</v>
      </c>
      <c r="G3393" s="18" t="s">
        <v>2929</v>
      </c>
      <c r="H3393" s="72" t="s">
        <v>4229</v>
      </c>
      <c r="I3393" s="72"/>
      <c r="J3393" s="73" t="s">
        <v>1436</v>
      </c>
      <c r="K3393" s="18" t="s">
        <v>2909</v>
      </c>
      <c r="L3393" s="74">
        <v>17.733000000000001</v>
      </c>
      <c r="M3393" s="21">
        <v>0</v>
      </c>
      <c r="N3393" s="74">
        <f>L3393*(1+M3393/100)</f>
        <v>17.733000000000001</v>
      </c>
      <c r="O3393" s="145"/>
      <c r="P3393" s="22">
        <f>N3393*O3393</f>
        <v>0</v>
      </c>
      <c r="Q3393" s="75"/>
      <c r="R3393" s="76">
        <f>N3393*Q3393</f>
        <v>0</v>
      </c>
      <c r="S3393" s="75"/>
      <c r="T3393" s="76">
        <f>N3393*S3393</f>
        <v>0</v>
      </c>
      <c r="U3393" s="22">
        <v>21</v>
      </c>
      <c r="V3393" s="22">
        <f>P3393*(U3393/100)</f>
        <v>0</v>
      </c>
      <c r="W3393" s="22">
        <f>P3393+V3393</f>
        <v>0</v>
      </c>
      <c r="X3393" s="73"/>
      <c r="Y3393" s="72" t="s">
        <v>2930</v>
      </c>
      <c r="Z3393" s="72" t="s">
        <v>2912</v>
      </c>
      <c r="AA3393" s="143" t="s">
        <v>296</v>
      </c>
      <c r="AB3393" s="24" t="s">
        <v>294</v>
      </c>
    </row>
    <row r="3394" spans="6:28" s="77" customFormat="1" outlineLevel="5">
      <c r="F3394" s="78"/>
      <c r="G3394" s="79"/>
      <c r="H3394" s="79"/>
      <c r="I3394" s="79"/>
      <c r="J3394" s="80" t="s">
        <v>3283</v>
      </c>
      <c r="K3394" s="79"/>
      <c r="L3394" s="81"/>
      <c r="M3394" s="82"/>
      <c r="N3394" s="83"/>
      <c r="O3394" s="82"/>
      <c r="P3394" s="84"/>
      <c r="Q3394" s="85"/>
      <c r="R3394" s="82"/>
      <c r="S3394" s="82"/>
      <c r="T3394" s="82"/>
      <c r="U3394" s="119" t="s">
        <v>2908</v>
      </c>
      <c r="V3394" s="82"/>
      <c r="W3394" s="82"/>
      <c r="X3394" s="80"/>
      <c r="Y3394" s="79"/>
      <c r="Z3394" s="79"/>
      <c r="AB3394" s="24" t="s">
        <v>294</v>
      </c>
    </row>
    <row r="3395" spans="6:28" s="77" customFormat="1" outlineLevel="5">
      <c r="F3395" s="78"/>
      <c r="G3395" s="79"/>
      <c r="H3395" s="79"/>
      <c r="I3395" s="79"/>
      <c r="J3395" s="80" t="s">
        <v>2015</v>
      </c>
      <c r="K3395" s="79"/>
      <c r="L3395" s="81"/>
      <c r="M3395" s="82"/>
      <c r="N3395" s="83"/>
      <c r="O3395" s="82"/>
      <c r="P3395" s="84"/>
      <c r="Q3395" s="85"/>
      <c r="R3395" s="82"/>
      <c r="S3395" s="82"/>
      <c r="T3395" s="82"/>
      <c r="U3395" s="119" t="s">
        <v>2908</v>
      </c>
      <c r="V3395" s="82"/>
      <c r="W3395" s="82"/>
      <c r="X3395" s="80"/>
      <c r="Y3395" s="79"/>
      <c r="Z3395" s="79"/>
      <c r="AB3395" s="24" t="s">
        <v>294</v>
      </c>
    </row>
    <row r="3396" spans="6:28" s="77" customFormat="1" outlineLevel="5">
      <c r="F3396" s="78"/>
      <c r="G3396" s="79"/>
      <c r="H3396" s="79"/>
      <c r="I3396" s="79"/>
      <c r="J3396" s="80" t="s">
        <v>2118</v>
      </c>
      <c r="K3396" s="79"/>
      <c r="L3396" s="81"/>
      <c r="M3396" s="82"/>
      <c r="N3396" s="83"/>
      <c r="O3396" s="82"/>
      <c r="P3396" s="84"/>
      <c r="Q3396" s="85"/>
      <c r="R3396" s="82"/>
      <c r="S3396" s="82"/>
      <c r="T3396" s="82"/>
      <c r="U3396" s="119" t="s">
        <v>2908</v>
      </c>
      <c r="V3396" s="82"/>
      <c r="W3396" s="82"/>
      <c r="X3396" s="80"/>
      <c r="Y3396" s="79"/>
      <c r="Z3396" s="79"/>
      <c r="AB3396" s="24" t="s">
        <v>294</v>
      </c>
    </row>
    <row r="3397" spans="6:28" s="77" customFormat="1" outlineLevel="5">
      <c r="F3397" s="78"/>
      <c r="G3397" s="79"/>
      <c r="H3397" s="79"/>
      <c r="I3397" s="79"/>
      <c r="J3397" s="80" t="s">
        <v>3285</v>
      </c>
      <c r="K3397" s="79"/>
      <c r="L3397" s="81"/>
      <c r="M3397" s="82"/>
      <c r="N3397" s="83"/>
      <c r="O3397" s="82"/>
      <c r="P3397" s="84"/>
      <c r="Q3397" s="85"/>
      <c r="R3397" s="82"/>
      <c r="S3397" s="82"/>
      <c r="T3397" s="82"/>
      <c r="U3397" s="119" t="s">
        <v>2908</v>
      </c>
      <c r="V3397" s="82"/>
      <c r="W3397" s="82"/>
      <c r="X3397" s="80"/>
      <c r="Y3397" s="79"/>
      <c r="Z3397" s="79"/>
      <c r="AB3397" s="24" t="s">
        <v>294</v>
      </c>
    </row>
    <row r="3398" spans="6:28" s="77" customFormat="1" outlineLevel="5">
      <c r="F3398" s="78"/>
      <c r="G3398" s="79"/>
      <c r="H3398" s="79"/>
      <c r="I3398" s="79"/>
      <c r="J3398" s="80" t="s">
        <v>2016</v>
      </c>
      <c r="K3398" s="79"/>
      <c r="L3398" s="81"/>
      <c r="M3398" s="82"/>
      <c r="N3398" s="83"/>
      <c r="O3398" s="82"/>
      <c r="P3398" s="84"/>
      <c r="Q3398" s="85"/>
      <c r="R3398" s="82"/>
      <c r="S3398" s="82"/>
      <c r="T3398" s="82"/>
      <c r="U3398" s="119" t="s">
        <v>2908</v>
      </c>
      <c r="V3398" s="82"/>
      <c r="W3398" s="82"/>
      <c r="X3398" s="80"/>
      <c r="Y3398" s="79"/>
      <c r="Z3398" s="79"/>
      <c r="AB3398" s="24" t="s">
        <v>294</v>
      </c>
    </row>
    <row r="3399" spans="6:28" s="77" customFormat="1" outlineLevel="5">
      <c r="F3399" s="78"/>
      <c r="G3399" s="79"/>
      <c r="H3399" s="79"/>
      <c r="I3399" s="79"/>
      <c r="J3399" s="80" t="s">
        <v>2113</v>
      </c>
      <c r="K3399" s="79"/>
      <c r="L3399" s="81"/>
      <c r="M3399" s="82"/>
      <c r="N3399" s="83"/>
      <c r="O3399" s="82"/>
      <c r="P3399" s="84"/>
      <c r="Q3399" s="85"/>
      <c r="R3399" s="82"/>
      <c r="S3399" s="82"/>
      <c r="T3399" s="82"/>
      <c r="U3399" s="119" t="s">
        <v>2908</v>
      </c>
      <c r="V3399" s="82"/>
      <c r="W3399" s="82"/>
      <c r="X3399" s="80"/>
      <c r="Y3399" s="79"/>
      <c r="Z3399" s="79"/>
      <c r="AB3399" s="24" t="s">
        <v>294</v>
      </c>
    </row>
    <row r="3400" spans="6:28" s="77" customFormat="1" outlineLevel="5">
      <c r="F3400" s="78"/>
      <c r="G3400" s="79"/>
      <c r="H3400" s="79"/>
      <c r="I3400" s="79"/>
      <c r="J3400" s="80" t="s">
        <v>2277</v>
      </c>
      <c r="K3400" s="79"/>
      <c r="L3400" s="81">
        <v>17.733000000000001</v>
      </c>
      <c r="M3400" s="82"/>
      <c r="N3400" s="83"/>
      <c r="O3400" s="82"/>
      <c r="P3400" s="84"/>
      <c r="Q3400" s="85"/>
      <c r="R3400" s="82"/>
      <c r="S3400" s="82"/>
      <c r="T3400" s="82"/>
      <c r="U3400" s="119" t="s">
        <v>2908</v>
      </c>
      <c r="V3400" s="82"/>
      <c r="W3400" s="82"/>
      <c r="X3400" s="80"/>
      <c r="Y3400" s="79"/>
      <c r="Z3400" s="79"/>
      <c r="AB3400" s="24" t="s">
        <v>294</v>
      </c>
    </row>
    <row r="3401" spans="6:28" s="71" customFormat="1" outlineLevel="4">
      <c r="F3401" s="17">
        <v>1530</v>
      </c>
      <c r="G3401" s="18" t="s">
        <v>2929</v>
      </c>
      <c r="H3401" s="72" t="s">
        <v>4230</v>
      </c>
      <c r="I3401" s="72"/>
      <c r="J3401" s="73" t="s">
        <v>1239</v>
      </c>
      <c r="K3401" s="18" t="s">
        <v>2909</v>
      </c>
      <c r="L3401" s="74">
        <v>46.064</v>
      </c>
      <c r="M3401" s="21">
        <v>0</v>
      </c>
      <c r="N3401" s="74">
        <f>L3401*(1+M3401/100)</f>
        <v>46.064</v>
      </c>
      <c r="O3401" s="145"/>
      <c r="P3401" s="22">
        <f>N3401*O3401</f>
        <v>0</v>
      </c>
      <c r="Q3401" s="75"/>
      <c r="R3401" s="76">
        <f>N3401*Q3401</f>
        <v>0</v>
      </c>
      <c r="S3401" s="75"/>
      <c r="T3401" s="76">
        <f>N3401*S3401</f>
        <v>0</v>
      </c>
      <c r="U3401" s="22">
        <v>21</v>
      </c>
      <c r="V3401" s="22">
        <f>P3401*(U3401/100)</f>
        <v>0</v>
      </c>
      <c r="W3401" s="22">
        <f>P3401+V3401</f>
        <v>0</v>
      </c>
      <c r="X3401" s="73"/>
      <c r="Y3401" s="72" t="s">
        <v>2930</v>
      </c>
      <c r="Z3401" s="72" t="s">
        <v>2912</v>
      </c>
      <c r="AA3401" s="143" t="s">
        <v>295</v>
      </c>
      <c r="AB3401" s="24" t="s">
        <v>294</v>
      </c>
    </row>
    <row r="3402" spans="6:28" s="77" customFormat="1" outlineLevel="5">
      <c r="F3402" s="78"/>
      <c r="G3402" s="79"/>
      <c r="H3402" s="79"/>
      <c r="I3402" s="79"/>
      <c r="J3402" s="80" t="s">
        <v>1314</v>
      </c>
      <c r="K3402" s="79"/>
      <c r="L3402" s="81"/>
      <c r="M3402" s="82"/>
      <c r="N3402" s="83"/>
      <c r="O3402" s="82"/>
      <c r="P3402" s="84"/>
      <c r="Q3402" s="85"/>
      <c r="R3402" s="82"/>
      <c r="S3402" s="82"/>
      <c r="T3402" s="82"/>
      <c r="U3402" s="119" t="s">
        <v>2908</v>
      </c>
      <c r="V3402" s="82"/>
      <c r="W3402" s="82"/>
      <c r="X3402" s="80"/>
      <c r="Y3402" s="79"/>
      <c r="Z3402" s="79"/>
      <c r="AB3402" s="24" t="s">
        <v>294</v>
      </c>
    </row>
    <row r="3403" spans="6:28" s="77" customFormat="1" outlineLevel="5">
      <c r="F3403" s="78"/>
      <c r="G3403" s="79"/>
      <c r="H3403" s="79"/>
      <c r="I3403" s="79"/>
      <c r="J3403" s="80" t="s">
        <v>3283</v>
      </c>
      <c r="K3403" s="79"/>
      <c r="L3403" s="81"/>
      <c r="M3403" s="82"/>
      <c r="N3403" s="83"/>
      <c r="O3403" s="82"/>
      <c r="P3403" s="84"/>
      <c r="Q3403" s="85"/>
      <c r="R3403" s="82"/>
      <c r="S3403" s="82"/>
      <c r="T3403" s="82"/>
      <c r="U3403" s="119" t="s">
        <v>2908</v>
      </c>
      <c r="V3403" s="82"/>
      <c r="W3403" s="82"/>
      <c r="X3403" s="80"/>
      <c r="Y3403" s="79"/>
      <c r="Z3403" s="79"/>
      <c r="AB3403" s="24" t="s">
        <v>294</v>
      </c>
    </row>
    <row r="3404" spans="6:28" s="77" customFormat="1" outlineLevel="5">
      <c r="F3404" s="78"/>
      <c r="G3404" s="79"/>
      <c r="H3404" s="79"/>
      <c r="I3404" s="79"/>
      <c r="J3404" s="80" t="s">
        <v>2703</v>
      </c>
      <c r="K3404" s="79"/>
      <c r="L3404" s="81"/>
      <c r="M3404" s="82"/>
      <c r="N3404" s="83"/>
      <c r="O3404" s="82"/>
      <c r="P3404" s="84"/>
      <c r="Q3404" s="85"/>
      <c r="R3404" s="82"/>
      <c r="S3404" s="82"/>
      <c r="T3404" s="82"/>
      <c r="U3404" s="119" t="s">
        <v>2908</v>
      </c>
      <c r="V3404" s="82"/>
      <c r="W3404" s="82"/>
      <c r="X3404" s="80"/>
      <c r="Y3404" s="79"/>
      <c r="Z3404" s="79"/>
      <c r="AB3404" s="24" t="s">
        <v>294</v>
      </c>
    </row>
    <row r="3405" spans="6:28" s="77" customFormat="1" outlineLevel="5">
      <c r="F3405" s="78"/>
      <c r="G3405" s="79"/>
      <c r="H3405" s="79"/>
      <c r="I3405" s="79"/>
      <c r="J3405" s="80" t="s">
        <v>2228</v>
      </c>
      <c r="K3405" s="79"/>
      <c r="L3405" s="81"/>
      <c r="M3405" s="82"/>
      <c r="N3405" s="83"/>
      <c r="O3405" s="82"/>
      <c r="P3405" s="84"/>
      <c r="Q3405" s="85"/>
      <c r="R3405" s="82"/>
      <c r="S3405" s="82"/>
      <c r="T3405" s="82"/>
      <c r="U3405" s="119" t="s">
        <v>2908</v>
      </c>
      <c r="V3405" s="82"/>
      <c r="W3405" s="82"/>
      <c r="X3405" s="80"/>
      <c r="Y3405" s="79"/>
      <c r="Z3405" s="79"/>
      <c r="AB3405" s="24" t="s">
        <v>294</v>
      </c>
    </row>
    <row r="3406" spans="6:28" s="77" customFormat="1" outlineLevel="5">
      <c r="F3406" s="78"/>
      <c r="G3406" s="79"/>
      <c r="H3406" s="79"/>
      <c r="I3406" s="79"/>
      <c r="J3406" s="80" t="s">
        <v>2704</v>
      </c>
      <c r="K3406" s="79"/>
      <c r="L3406" s="81"/>
      <c r="M3406" s="82"/>
      <c r="N3406" s="83"/>
      <c r="O3406" s="82"/>
      <c r="P3406" s="84"/>
      <c r="Q3406" s="85"/>
      <c r="R3406" s="82"/>
      <c r="S3406" s="82"/>
      <c r="T3406" s="82"/>
      <c r="U3406" s="119" t="s">
        <v>2908</v>
      </c>
      <c r="V3406" s="82"/>
      <c r="W3406" s="82"/>
      <c r="X3406" s="80"/>
      <c r="Y3406" s="79"/>
      <c r="Z3406" s="79"/>
      <c r="AB3406" s="24" t="s">
        <v>294</v>
      </c>
    </row>
    <row r="3407" spans="6:28" s="77" customFormat="1" outlineLevel="5">
      <c r="F3407" s="78"/>
      <c r="G3407" s="79"/>
      <c r="H3407" s="79"/>
      <c r="I3407" s="79"/>
      <c r="J3407" s="80" t="s">
        <v>4822</v>
      </c>
      <c r="K3407" s="79"/>
      <c r="L3407" s="81"/>
      <c r="M3407" s="82"/>
      <c r="N3407" s="83"/>
      <c r="O3407" s="82"/>
      <c r="P3407" s="84"/>
      <c r="Q3407" s="85"/>
      <c r="R3407" s="82"/>
      <c r="S3407" s="82"/>
      <c r="T3407" s="82"/>
      <c r="U3407" s="119" t="s">
        <v>2908</v>
      </c>
      <c r="V3407" s="82"/>
      <c r="W3407" s="82"/>
      <c r="X3407" s="80"/>
      <c r="Y3407" s="79"/>
      <c r="Z3407" s="79"/>
      <c r="AB3407" s="24" t="s">
        <v>294</v>
      </c>
    </row>
    <row r="3408" spans="6:28" s="77" customFormat="1" outlineLevel="5">
      <c r="F3408" s="78"/>
      <c r="G3408" s="79"/>
      <c r="H3408" s="79"/>
      <c r="I3408" s="79"/>
      <c r="J3408" s="80" t="s">
        <v>3284</v>
      </c>
      <c r="K3408" s="79"/>
      <c r="L3408" s="81"/>
      <c r="M3408" s="82"/>
      <c r="N3408" s="83"/>
      <c r="O3408" s="82"/>
      <c r="P3408" s="84"/>
      <c r="Q3408" s="85"/>
      <c r="R3408" s="82"/>
      <c r="S3408" s="82"/>
      <c r="T3408" s="82"/>
      <c r="U3408" s="119" t="s">
        <v>2908</v>
      </c>
      <c r="V3408" s="82"/>
      <c r="W3408" s="82"/>
      <c r="X3408" s="80"/>
      <c r="Y3408" s="79"/>
      <c r="Z3408" s="79"/>
      <c r="AB3408" s="24" t="s">
        <v>294</v>
      </c>
    </row>
    <row r="3409" spans="6:28" s="77" customFormat="1" outlineLevel="5">
      <c r="F3409" s="78"/>
      <c r="G3409" s="79"/>
      <c r="H3409" s="79"/>
      <c r="I3409" s="79"/>
      <c r="J3409" s="80" t="s">
        <v>4559</v>
      </c>
      <c r="K3409" s="79"/>
      <c r="L3409" s="81"/>
      <c r="M3409" s="82"/>
      <c r="N3409" s="83"/>
      <c r="O3409" s="82"/>
      <c r="P3409" s="84"/>
      <c r="Q3409" s="85"/>
      <c r="R3409" s="82"/>
      <c r="S3409" s="82"/>
      <c r="T3409" s="82"/>
      <c r="U3409" s="119" t="s">
        <v>2908</v>
      </c>
      <c r="V3409" s="82"/>
      <c r="W3409" s="82"/>
      <c r="X3409" s="80"/>
      <c r="Y3409" s="79"/>
      <c r="Z3409" s="79"/>
      <c r="AB3409" s="24" t="s">
        <v>294</v>
      </c>
    </row>
    <row r="3410" spans="6:28" s="77" customFormat="1" outlineLevel="5">
      <c r="F3410" s="78"/>
      <c r="G3410" s="79"/>
      <c r="H3410" s="79"/>
      <c r="I3410" s="79"/>
      <c r="J3410" s="80" t="s">
        <v>2289</v>
      </c>
      <c r="K3410" s="79"/>
      <c r="L3410" s="81">
        <v>46.064</v>
      </c>
      <c r="M3410" s="82"/>
      <c r="N3410" s="83"/>
      <c r="O3410" s="82"/>
      <c r="P3410" s="84"/>
      <c r="Q3410" s="85"/>
      <c r="R3410" s="82"/>
      <c r="S3410" s="82"/>
      <c r="T3410" s="82"/>
      <c r="U3410" s="119" t="s">
        <v>2908</v>
      </c>
      <c r="V3410" s="82"/>
      <c r="W3410" s="82"/>
      <c r="X3410" s="80"/>
      <c r="Y3410" s="79"/>
      <c r="Z3410" s="79"/>
      <c r="AB3410" s="24" t="s">
        <v>294</v>
      </c>
    </row>
    <row r="3411" spans="6:28" s="71" customFormat="1" outlineLevel="4">
      <c r="F3411" s="17">
        <v>1531</v>
      </c>
      <c r="G3411" s="18" t="s">
        <v>2929</v>
      </c>
      <c r="H3411" s="72" t="s">
        <v>4228</v>
      </c>
      <c r="I3411" s="72"/>
      <c r="J3411" s="73" t="s">
        <v>1435</v>
      </c>
      <c r="K3411" s="18" t="s">
        <v>2909</v>
      </c>
      <c r="L3411" s="74">
        <v>44.268999999999998</v>
      </c>
      <c r="M3411" s="21">
        <v>0</v>
      </c>
      <c r="N3411" s="74">
        <f>L3411*(1+M3411/100)</f>
        <v>44.268999999999998</v>
      </c>
      <c r="O3411" s="145"/>
      <c r="P3411" s="22">
        <f>N3411*O3411</f>
        <v>0</v>
      </c>
      <c r="Q3411" s="75"/>
      <c r="R3411" s="76">
        <f>N3411*Q3411</f>
        <v>0</v>
      </c>
      <c r="S3411" s="75"/>
      <c r="T3411" s="76">
        <f>N3411*S3411</f>
        <v>0</v>
      </c>
      <c r="U3411" s="22">
        <v>21</v>
      </c>
      <c r="V3411" s="22">
        <f>P3411*(U3411/100)</f>
        <v>0</v>
      </c>
      <c r="W3411" s="22">
        <f>P3411+V3411</f>
        <v>0</v>
      </c>
      <c r="X3411" s="73"/>
      <c r="Y3411" s="72" t="s">
        <v>2930</v>
      </c>
      <c r="Z3411" s="72" t="s">
        <v>2912</v>
      </c>
      <c r="AA3411" s="143" t="s">
        <v>296</v>
      </c>
      <c r="AB3411" s="24" t="s">
        <v>294</v>
      </c>
    </row>
    <row r="3412" spans="6:28" s="77" customFormat="1" outlineLevel="5">
      <c r="F3412" s="78"/>
      <c r="G3412" s="79"/>
      <c r="H3412" s="79"/>
      <c r="I3412" s="79"/>
      <c r="J3412" s="80" t="s">
        <v>3281</v>
      </c>
      <c r="K3412" s="79"/>
      <c r="L3412" s="81"/>
      <c r="M3412" s="82"/>
      <c r="N3412" s="83"/>
      <c r="O3412" s="82"/>
      <c r="P3412" s="84"/>
      <c r="Q3412" s="85"/>
      <c r="R3412" s="82"/>
      <c r="S3412" s="82"/>
      <c r="T3412" s="82"/>
      <c r="U3412" s="119" t="s">
        <v>2908</v>
      </c>
      <c r="V3412" s="82"/>
      <c r="W3412" s="82"/>
      <c r="X3412" s="80"/>
      <c r="Y3412" s="79"/>
      <c r="Z3412" s="79"/>
      <c r="AB3412" s="24" t="s">
        <v>294</v>
      </c>
    </row>
    <row r="3413" spans="6:28" s="77" customFormat="1" outlineLevel="5">
      <c r="F3413" s="78"/>
      <c r="G3413" s="79"/>
      <c r="H3413" s="79"/>
      <c r="I3413" s="79"/>
      <c r="J3413" s="80" t="s">
        <v>2475</v>
      </c>
      <c r="K3413" s="79"/>
      <c r="L3413" s="81"/>
      <c r="M3413" s="82"/>
      <c r="N3413" s="83"/>
      <c r="O3413" s="82"/>
      <c r="P3413" s="84"/>
      <c r="Q3413" s="85"/>
      <c r="R3413" s="82"/>
      <c r="S3413" s="82"/>
      <c r="T3413" s="82"/>
      <c r="U3413" s="119" t="s">
        <v>2908</v>
      </c>
      <c r="V3413" s="82"/>
      <c r="W3413" s="82"/>
      <c r="X3413" s="80"/>
      <c r="Y3413" s="79"/>
      <c r="Z3413" s="79"/>
      <c r="AB3413" s="24" t="s">
        <v>294</v>
      </c>
    </row>
    <row r="3414" spans="6:28" s="77" customFormat="1" outlineLevel="5">
      <c r="F3414" s="78"/>
      <c r="G3414" s="79"/>
      <c r="H3414" s="79"/>
      <c r="I3414" s="79"/>
      <c r="J3414" s="80" t="s">
        <v>4755</v>
      </c>
      <c r="K3414" s="79"/>
      <c r="L3414" s="81"/>
      <c r="M3414" s="82"/>
      <c r="N3414" s="83"/>
      <c r="O3414" s="82"/>
      <c r="P3414" s="84"/>
      <c r="Q3414" s="85"/>
      <c r="R3414" s="82"/>
      <c r="S3414" s="82"/>
      <c r="T3414" s="82"/>
      <c r="U3414" s="119" t="s">
        <v>2908</v>
      </c>
      <c r="V3414" s="82"/>
      <c r="W3414" s="82"/>
      <c r="X3414" s="80"/>
      <c r="Y3414" s="79"/>
      <c r="Z3414" s="79"/>
      <c r="AB3414" s="24" t="s">
        <v>294</v>
      </c>
    </row>
    <row r="3415" spans="6:28" s="77" customFormat="1" outlineLevel="5">
      <c r="F3415" s="78"/>
      <c r="G3415" s="79"/>
      <c r="H3415" s="79"/>
      <c r="I3415" s="79"/>
      <c r="J3415" s="80" t="s">
        <v>2474</v>
      </c>
      <c r="K3415" s="79"/>
      <c r="L3415" s="81"/>
      <c r="M3415" s="82"/>
      <c r="N3415" s="83"/>
      <c r="O3415" s="82"/>
      <c r="P3415" s="84"/>
      <c r="Q3415" s="85"/>
      <c r="R3415" s="82"/>
      <c r="S3415" s="82"/>
      <c r="T3415" s="82"/>
      <c r="U3415" s="119" t="s">
        <v>2908</v>
      </c>
      <c r="V3415" s="82"/>
      <c r="W3415" s="82"/>
      <c r="X3415" s="80"/>
      <c r="Y3415" s="79"/>
      <c r="Z3415" s="79"/>
      <c r="AB3415" s="24" t="s">
        <v>294</v>
      </c>
    </row>
    <row r="3416" spans="6:28" s="77" customFormat="1" outlineLevel="5">
      <c r="F3416" s="78"/>
      <c r="G3416" s="79"/>
      <c r="H3416" s="79"/>
      <c r="I3416" s="79"/>
      <c r="J3416" s="80" t="s">
        <v>2728</v>
      </c>
      <c r="K3416" s="79"/>
      <c r="L3416" s="81"/>
      <c r="M3416" s="82"/>
      <c r="N3416" s="83"/>
      <c r="O3416" s="82"/>
      <c r="P3416" s="84"/>
      <c r="Q3416" s="85"/>
      <c r="R3416" s="82"/>
      <c r="S3416" s="82"/>
      <c r="T3416" s="82"/>
      <c r="U3416" s="119" t="s">
        <v>2908</v>
      </c>
      <c r="V3416" s="82"/>
      <c r="W3416" s="82"/>
      <c r="X3416" s="80"/>
      <c r="Y3416" s="79"/>
      <c r="Z3416" s="79"/>
      <c r="AB3416" s="24" t="s">
        <v>294</v>
      </c>
    </row>
    <row r="3417" spans="6:28" s="77" customFormat="1" outlineLevel="5">
      <c r="F3417" s="78"/>
      <c r="G3417" s="79"/>
      <c r="H3417" s="79"/>
      <c r="I3417" s="79"/>
      <c r="J3417" s="80" t="s">
        <v>2265</v>
      </c>
      <c r="K3417" s="79"/>
      <c r="L3417" s="81"/>
      <c r="M3417" s="82"/>
      <c r="N3417" s="83"/>
      <c r="O3417" s="82"/>
      <c r="P3417" s="84"/>
      <c r="Q3417" s="85"/>
      <c r="R3417" s="82"/>
      <c r="S3417" s="82"/>
      <c r="T3417" s="82"/>
      <c r="U3417" s="119" t="s">
        <v>2908</v>
      </c>
      <c r="V3417" s="82"/>
      <c r="W3417" s="82"/>
      <c r="X3417" s="80"/>
      <c r="Y3417" s="79"/>
      <c r="Z3417" s="79"/>
      <c r="AB3417" s="24" t="s">
        <v>294</v>
      </c>
    </row>
    <row r="3418" spans="6:28" s="77" customFormat="1" outlineLevel="5">
      <c r="F3418" s="78"/>
      <c r="G3418" s="79"/>
      <c r="H3418" s="79"/>
      <c r="I3418" s="79"/>
      <c r="J3418" s="80" t="s">
        <v>4801</v>
      </c>
      <c r="K3418" s="79"/>
      <c r="L3418" s="81"/>
      <c r="M3418" s="82"/>
      <c r="N3418" s="83"/>
      <c r="O3418" s="82"/>
      <c r="P3418" s="84"/>
      <c r="Q3418" s="85"/>
      <c r="R3418" s="82"/>
      <c r="S3418" s="82"/>
      <c r="T3418" s="82"/>
      <c r="U3418" s="119" t="s">
        <v>2908</v>
      </c>
      <c r="V3418" s="82"/>
      <c r="W3418" s="82"/>
      <c r="X3418" s="80"/>
      <c r="Y3418" s="79"/>
      <c r="Z3418" s="79"/>
      <c r="AB3418" s="24" t="s">
        <v>294</v>
      </c>
    </row>
    <row r="3419" spans="6:28" s="77" customFormat="1" outlineLevel="5">
      <c r="F3419" s="78"/>
      <c r="G3419" s="79"/>
      <c r="H3419" s="79"/>
      <c r="I3419" s="79"/>
      <c r="J3419" s="80" t="s">
        <v>2069</v>
      </c>
      <c r="K3419" s="79"/>
      <c r="L3419" s="81"/>
      <c r="M3419" s="82"/>
      <c r="N3419" s="83"/>
      <c r="O3419" s="82"/>
      <c r="P3419" s="84"/>
      <c r="Q3419" s="85"/>
      <c r="R3419" s="82"/>
      <c r="S3419" s="82"/>
      <c r="T3419" s="82"/>
      <c r="U3419" s="119" t="s">
        <v>2908</v>
      </c>
      <c r="V3419" s="82"/>
      <c r="W3419" s="82"/>
      <c r="X3419" s="80"/>
      <c r="Y3419" s="79"/>
      <c r="Z3419" s="79"/>
      <c r="AB3419" s="24" t="s">
        <v>294</v>
      </c>
    </row>
    <row r="3420" spans="6:28" s="77" customFormat="1" outlineLevel="5">
      <c r="F3420" s="78"/>
      <c r="G3420" s="79"/>
      <c r="H3420" s="79"/>
      <c r="I3420" s="79"/>
      <c r="J3420" s="80" t="s">
        <v>2748</v>
      </c>
      <c r="K3420" s="79"/>
      <c r="L3420" s="81"/>
      <c r="M3420" s="82"/>
      <c r="N3420" s="83"/>
      <c r="O3420" s="82"/>
      <c r="P3420" s="84"/>
      <c r="Q3420" s="85"/>
      <c r="R3420" s="82"/>
      <c r="S3420" s="82"/>
      <c r="T3420" s="82"/>
      <c r="U3420" s="119" t="s">
        <v>2908</v>
      </c>
      <c r="V3420" s="82"/>
      <c r="W3420" s="82"/>
      <c r="X3420" s="80"/>
      <c r="Y3420" s="79"/>
      <c r="Z3420" s="79"/>
      <c r="AB3420" s="24" t="s">
        <v>294</v>
      </c>
    </row>
    <row r="3421" spans="6:28" s="77" customFormat="1" outlineLevel="5">
      <c r="F3421" s="78"/>
      <c r="G3421" s="79"/>
      <c r="H3421" s="79"/>
      <c r="I3421" s="79"/>
      <c r="J3421" s="80" t="s">
        <v>2511</v>
      </c>
      <c r="K3421" s="79"/>
      <c r="L3421" s="81"/>
      <c r="M3421" s="82"/>
      <c r="N3421" s="83"/>
      <c r="O3421" s="82"/>
      <c r="P3421" s="84"/>
      <c r="Q3421" s="85"/>
      <c r="R3421" s="82"/>
      <c r="S3421" s="82"/>
      <c r="T3421" s="82"/>
      <c r="U3421" s="119" t="s">
        <v>2908</v>
      </c>
      <c r="V3421" s="82"/>
      <c r="W3421" s="82"/>
      <c r="X3421" s="80"/>
      <c r="Y3421" s="79"/>
      <c r="Z3421" s="79"/>
      <c r="AB3421" s="24" t="s">
        <v>294</v>
      </c>
    </row>
    <row r="3422" spans="6:28" s="77" customFormat="1" outlineLevel="5">
      <c r="F3422" s="78"/>
      <c r="G3422" s="79"/>
      <c r="H3422" s="79"/>
      <c r="I3422" s="79"/>
      <c r="J3422" s="80" t="s">
        <v>2005</v>
      </c>
      <c r="K3422" s="79"/>
      <c r="L3422" s="81"/>
      <c r="M3422" s="82"/>
      <c r="N3422" s="83"/>
      <c r="O3422" s="82"/>
      <c r="P3422" s="84"/>
      <c r="Q3422" s="85"/>
      <c r="R3422" s="82"/>
      <c r="S3422" s="82"/>
      <c r="T3422" s="82"/>
      <c r="U3422" s="119" t="s">
        <v>2908</v>
      </c>
      <c r="V3422" s="82"/>
      <c r="W3422" s="82"/>
      <c r="X3422" s="80"/>
      <c r="Y3422" s="79"/>
      <c r="Z3422" s="79"/>
      <c r="AB3422" s="24" t="s">
        <v>294</v>
      </c>
    </row>
    <row r="3423" spans="6:28" s="77" customFormat="1" outlineLevel="5">
      <c r="F3423" s="78"/>
      <c r="G3423" s="79"/>
      <c r="H3423" s="79"/>
      <c r="I3423" s="79"/>
      <c r="J3423" s="80" t="s">
        <v>2552</v>
      </c>
      <c r="K3423" s="79"/>
      <c r="L3423" s="81"/>
      <c r="M3423" s="82"/>
      <c r="N3423" s="83"/>
      <c r="O3423" s="82"/>
      <c r="P3423" s="84"/>
      <c r="Q3423" s="85"/>
      <c r="R3423" s="82"/>
      <c r="S3423" s="82"/>
      <c r="T3423" s="82"/>
      <c r="U3423" s="119" t="s">
        <v>2908</v>
      </c>
      <c r="V3423" s="82"/>
      <c r="W3423" s="82"/>
      <c r="X3423" s="80"/>
      <c r="Y3423" s="79"/>
      <c r="Z3423" s="79"/>
      <c r="AB3423" s="24" t="s">
        <v>294</v>
      </c>
    </row>
    <row r="3424" spans="6:28" s="77" customFormat="1" outlineLevel="5">
      <c r="F3424" s="78"/>
      <c r="G3424" s="79"/>
      <c r="H3424" s="79"/>
      <c r="I3424" s="79"/>
      <c r="J3424" s="80" t="s">
        <v>2214</v>
      </c>
      <c r="K3424" s="79"/>
      <c r="L3424" s="81"/>
      <c r="M3424" s="82"/>
      <c r="N3424" s="83"/>
      <c r="O3424" s="82"/>
      <c r="P3424" s="84"/>
      <c r="Q3424" s="85"/>
      <c r="R3424" s="82"/>
      <c r="S3424" s="82"/>
      <c r="T3424" s="82"/>
      <c r="U3424" s="119" t="s">
        <v>2908</v>
      </c>
      <c r="V3424" s="82"/>
      <c r="W3424" s="82"/>
      <c r="X3424" s="80"/>
      <c r="Y3424" s="79"/>
      <c r="Z3424" s="79"/>
      <c r="AB3424" s="24" t="s">
        <v>294</v>
      </c>
    </row>
    <row r="3425" spans="6:28" s="77" customFormat="1" outlineLevel="5">
      <c r="F3425" s="78"/>
      <c r="G3425" s="79"/>
      <c r="H3425" s="79"/>
      <c r="I3425" s="79"/>
      <c r="J3425" s="80" t="s">
        <v>3283</v>
      </c>
      <c r="K3425" s="79"/>
      <c r="L3425" s="81"/>
      <c r="M3425" s="82"/>
      <c r="N3425" s="83"/>
      <c r="O3425" s="82"/>
      <c r="P3425" s="84"/>
      <c r="Q3425" s="85"/>
      <c r="R3425" s="82"/>
      <c r="S3425" s="82"/>
      <c r="T3425" s="82"/>
      <c r="U3425" s="119" t="s">
        <v>2908</v>
      </c>
      <c r="V3425" s="82"/>
      <c r="W3425" s="82"/>
      <c r="X3425" s="80"/>
      <c r="Y3425" s="79"/>
      <c r="Z3425" s="79"/>
      <c r="AB3425" s="24" t="s">
        <v>294</v>
      </c>
    </row>
    <row r="3426" spans="6:28" s="77" customFormat="1" outlineLevel="5">
      <c r="F3426" s="78"/>
      <c r="G3426" s="79"/>
      <c r="H3426" s="79"/>
      <c r="I3426" s="79"/>
      <c r="J3426" s="80" t="s">
        <v>1169</v>
      </c>
      <c r="K3426" s="79"/>
      <c r="L3426" s="81"/>
      <c r="M3426" s="82"/>
      <c r="N3426" s="83"/>
      <c r="O3426" s="82"/>
      <c r="P3426" s="84"/>
      <c r="Q3426" s="85"/>
      <c r="R3426" s="82"/>
      <c r="S3426" s="82"/>
      <c r="T3426" s="82"/>
      <c r="U3426" s="119" t="s">
        <v>2908</v>
      </c>
      <c r="V3426" s="82"/>
      <c r="W3426" s="82"/>
      <c r="X3426" s="80"/>
      <c r="Y3426" s="79"/>
      <c r="Z3426" s="79"/>
      <c r="AB3426" s="24" t="s">
        <v>294</v>
      </c>
    </row>
    <row r="3427" spans="6:28" s="77" customFormat="1" outlineLevel="5">
      <c r="F3427" s="78"/>
      <c r="G3427" s="79"/>
      <c r="H3427" s="79"/>
      <c r="I3427" s="79"/>
      <c r="J3427" s="80" t="s">
        <v>2139</v>
      </c>
      <c r="K3427" s="79"/>
      <c r="L3427" s="81"/>
      <c r="M3427" s="82"/>
      <c r="N3427" s="83"/>
      <c r="O3427" s="82"/>
      <c r="P3427" s="84"/>
      <c r="Q3427" s="85"/>
      <c r="R3427" s="82"/>
      <c r="S3427" s="82"/>
      <c r="T3427" s="82"/>
      <c r="U3427" s="119" t="s">
        <v>2908</v>
      </c>
      <c r="V3427" s="82"/>
      <c r="W3427" s="82"/>
      <c r="X3427" s="80"/>
      <c r="Y3427" s="79"/>
      <c r="Z3427" s="79"/>
      <c r="AB3427" s="24" t="s">
        <v>294</v>
      </c>
    </row>
    <row r="3428" spans="6:28" s="77" customFormat="1" outlineLevel="5">
      <c r="F3428" s="78"/>
      <c r="G3428" s="79"/>
      <c r="H3428" s="79"/>
      <c r="I3428" s="79"/>
      <c r="J3428" s="80" t="s">
        <v>2475</v>
      </c>
      <c r="K3428" s="79"/>
      <c r="L3428" s="81"/>
      <c r="M3428" s="82"/>
      <c r="N3428" s="83"/>
      <c r="O3428" s="82"/>
      <c r="P3428" s="84"/>
      <c r="Q3428" s="85"/>
      <c r="R3428" s="82"/>
      <c r="S3428" s="82"/>
      <c r="T3428" s="82"/>
      <c r="U3428" s="119" t="s">
        <v>2908</v>
      </c>
      <c r="V3428" s="82"/>
      <c r="W3428" s="82"/>
      <c r="X3428" s="80"/>
      <c r="Y3428" s="79"/>
      <c r="Z3428" s="79"/>
      <c r="AB3428" s="24" t="s">
        <v>294</v>
      </c>
    </row>
    <row r="3429" spans="6:28" s="77" customFormat="1" outlineLevel="5">
      <c r="F3429" s="78"/>
      <c r="G3429" s="79"/>
      <c r="H3429" s="79"/>
      <c r="I3429" s="79"/>
      <c r="J3429" s="80" t="s">
        <v>1674</v>
      </c>
      <c r="K3429" s="79"/>
      <c r="L3429" s="81"/>
      <c r="M3429" s="82"/>
      <c r="N3429" s="83"/>
      <c r="O3429" s="82"/>
      <c r="P3429" s="84"/>
      <c r="Q3429" s="85"/>
      <c r="R3429" s="82"/>
      <c r="S3429" s="82"/>
      <c r="T3429" s="82"/>
      <c r="U3429" s="119" t="s">
        <v>2908</v>
      </c>
      <c r="V3429" s="82"/>
      <c r="W3429" s="82"/>
      <c r="X3429" s="80"/>
      <c r="Y3429" s="79"/>
      <c r="Z3429" s="79"/>
      <c r="AB3429" s="24" t="s">
        <v>294</v>
      </c>
    </row>
    <row r="3430" spans="6:28" s="77" customFormat="1" outlineLevel="5">
      <c r="F3430" s="78"/>
      <c r="G3430" s="79"/>
      <c r="H3430" s="79"/>
      <c r="I3430" s="79"/>
      <c r="J3430" s="80" t="s">
        <v>2068</v>
      </c>
      <c r="K3430" s="79"/>
      <c r="L3430" s="81"/>
      <c r="M3430" s="82"/>
      <c r="N3430" s="83"/>
      <c r="O3430" s="82"/>
      <c r="P3430" s="84"/>
      <c r="Q3430" s="85"/>
      <c r="R3430" s="82"/>
      <c r="S3430" s="82"/>
      <c r="T3430" s="82"/>
      <c r="U3430" s="119" t="s">
        <v>2908</v>
      </c>
      <c r="V3430" s="82"/>
      <c r="W3430" s="82"/>
      <c r="X3430" s="80"/>
      <c r="Y3430" s="79"/>
      <c r="Z3430" s="79"/>
      <c r="AB3430" s="24" t="s">
        <v>294</v>
      </c>
    </row>
    <row r="3431" spans="6:28" s="77" customFormat="1" outlineLevel="5">
      <c r="F3431" s="78"/>
      <c r="G3431" s="79"/>
      <c r="H3431" s="79"/>
      <c r="I3431" s="79"/>
      <c r="J3431" s="80" t="s">
        <v>2004</v>
      </c>
      <c r="K3431" s="79"/>
      <c r="L3431" s="81"/>
      <c r="M3431" s="82"/>
      <c r="N3431" s="83"/>
      <c r="O3431" s="82"/>
      <c r="P3431" s="84"/>
      <c r="Q3431" s="85"/>
      <c r="R3431" s="82"/>
      <c r="S3431" s="82"/>
      <c r="T3431" s="82"/>
      <c r="U3431" s="119" t="s">
        <v>2908</v>
      </c>
      <c r="V3431" s="82"/>
      <c r="W3431" s="82"/>
      <c r="X3431" s="80"/>
      <c r="Y3431" s="79"/>
      <c r="Z3431" s="79"/>
      <c r="AB3431" s="24" t="s">
        <v>294</v>
      </c>
    </row>
    <row r="3432" spans="6:28" s="77" customFormat="1" outlineLevel="5">
      <c r="F3432" s="78"/>
      <c r="G3432" s="79"/>
      <c r="H3432" s="79"/>
      <c r="I3432" s="79"/>
      <c r="J3432" s="80" t="s">
        <v>1460</v>
      </c>
      <c r="K3432" s="79"/>
      <c r="L3432" s="81"/>
      <c r="M3432" s="82"/>
      <c r="N3432" s="83"/>
      <c r="O3432" s="82"/>
      <c r="P3432" s="84"/>
      <c r="Q3432" s="85"/>
      <c r="R3432" s="82"/>
      <c r="S3432" s="82"/>
      <c r="T3432" s="82"/>
      <c r="U3432" s="119" t="s">
        <v>2908</v>
      </c>
      <c r="V3432" s="82"/>
      <c r="W3432" s="82"/>
      <c r="X3432" s="80"/>
      <c r="Y3432" s="79"/>
      <c r="Z3432" s="79"/>
      <c r="AB3432" s="24" t="s">
        <v>294</v>
      </c>
    </row>
    <row r="3433" spans="6:28" s="77" customFormat="1" outlineLevel="5">
      <c r="F3433" s="78"/>
      <c r="G3433" s="79"/>
      <c r="H3433" s="79"/>
      <c r="I3433" s="79"/>
      <c r="J3433" s="80" t="s">
        <v>2537</v>
      </c>
      <c r="K3433" s="79"/>
      <c r="L3433" s="81"/>
      <c r="M3433" s="82"/>
      <c r="N3433" s="83"/>
      <c r="O3433" s="82"/>
      <c r="P3433" s="84"/>
      <c r="Q3433" s="85"/>
      <c r="R3433" s="82"/>
      <c r="S3433" s="82"/>
      <c r="T3433" s="82"/>
      <c r="U3433" s="119" t="s">
        <v>2908</v>
      </c>
      <c r="V3433" s="82"/>
      <c r="W3433" s="82"/>
      <c r="X3433" s="80"/>
      <c r="Y3433" s="79"/>
      <c r="Z3433" s="79"/>
      <c r="AB3433" s="24" t="s">
        <v>294</v>
      </c>
    </row>
    <row r="3434" spans="6:28" s="77" customFormat="1" outlineLevel="5">
      <c r="F3434" s="78"/>
      <c r="G3434" s="79"/>
      <c r="H3434" s="79"/>
      <c r="I3434" s="79"/>
      <c r="J3434" s="80" t="s">
        <v>3284</v>
      </c>
      <c r="K3434" s="79"/>
      <c r="L3434" s="81"/>
      <c r="M3434" s="82"/>
      <c r="N3434" s="83"/>
      <c r="O3434" s="82"/>
      <c r="P3434" s="84"/>
      <c r="Q3434" s="85"/>
      <c r="R3434" s="82"/>
      <c r="S3434" s="82"/>
      <c r="T3434" s="82"/>
      <c r="U3434" s="119" t="s">
        <v>2908</v>
      </c>
      <c r="V3434" s="82"/>
      <c r="W3434" s="82"/>
      <c r="X3434" s="80"/>
      <c r="Y3434" s="79"/>
      <c r="Z3434" s="79"/>
      <c r="AB3434" s="24" t="s">
        <v>294</v>
      </c>
    </row>
    <row r="3435" spans="6:28" s="77" customFormat="1" outlineLevel="5">
      <c r="F3435" s="78"/>
      <c r="G3435" s="79"/>
      <c r="H3435" s="79"/>
      <c r="I3435" s="79"/>
      <c r="J3435" s="80" t="s">
        <v>2553</v>
      </c>
      <c r="K3435" s="79"/>
      <c r="L3435" s="81"/>
      <c r="M3435" s="82"/>
      <c r="N3435" s="83"/>
      <c r="O3435" s="82"/>
      <c r="P3435" s="84"/>
      <c r="Q3435" s="85"/>
      <c r="R3435" s="82"/>
      <c r="S3435" s="82"/>
      <c r="T3435" s="82"/>
      <c r="U3435" s="119" t="s">
        <v>2908</v>
      </c>
      <c r="V3435" s="82"/>
      <c r="W3435" s="82"/>
      <c r="X3435" s="80"/>
      <c r="Y3435" s="79"/>
      <c r="Z3435" s="79"/>
      <c r="AB3435" s="24" t="s">
        <v>294</v>
      </c>
    </row>
    <row r="3436" spans="6:28" s="77" customFormat="1" outlineLevel="5">
      <c r="F3436" s="78"/>
      <c r="G3436" s="79"/>
      <c r="H3436" s="79"/>
      <c r="I3436" s="79"/>
      <c r="J3436" s="80" t="s">
        <v>1926</v>
      </c>
      <c r="K3436" s="79"/>
      <c r="L3436" s="81"/>
      <c r="M3436" s="82"/>
      <c r="N3436" s="83"/>
      <c r="O3436" s="82"/>
      <c r="P3436" s="84"/>
      <c r="Q3436" s="85"/>
      <c r="R3436" s="82"/>
      <c r="S3436" s="82"/>
      <c r="T3436" s="82"/>
      <c r="U3436" s="119" t="s">
        <v>2908</v>
      </c>
      <c r="V3436" s="82"/>
      <c r="W3436" s="82"/>
      <c r="X3436" s="80"/>
      <c r="Y3436" s="79"/>
      <c r="Z3436" s="79"/>
      <c r="AB3436" s="24" t="s">
        <v>294</v>
      </c>
    </row>
    <row r="3437" spans="6:28" s="77" customFormat="1" outlineLevel="5">
      <c r="F3437" s="78"/>
      <c r="G3437" s="79"/>
      <c r="H3437" s="79"/>
      <c r="I3437" s="79"/>
      <c r="J3437" s="80" t="s">
        <v>1385</v>
      </c>
      <c r="K3437" s="79"/>
      <c r="L3437" s="81"/>
      <c r="M3437" s="82"/>
      <c r="N3437" s="83"/>
      <c r="O3437" s="82"/>
      <c r="P3437" s="84"/>
      <c r="Q3437" s="85"/>
      <c r="R3437" s="82"/>
      <c r="S3437" s="82"/>
      <c r="T3437" s="82"/>
      <c r="U3437" s="119" t="s">
        <v>2908</v>
      </c>
      <c r="V3437" s="82"/>
      <c r="W3437" s="82"/>
      <c r="X3437" s="80"/>
      <c r="Y3437" s="79"/>
      <c r="Z3437" s="79"/>
      <c r="AB3437" s="24" t="s">
        <v>294</v>
      </c>
    </row>
    <row r="3438" spans="6:28" s="77" customFormat="1" outlineLevel="5">
      <c r="F3438" s="78"/>
      <c r="G3438" s="79"/>
      <c r="H3438" s="79"/>
      <c r="I3438" s="79"/>
      <c r="J3438" s="80" t="s">
        <v>2227</v>
      </c>
      <c r="K3438" s="79"/>
      <c r="L3438" s="81"/>
      <c r="M3438" s="82"/>
      <c r="N3438" s="83"/>
      <c r="O3438" s="82"/>
      <c r="P3438" s="84"/>
      <c r="Q3438" s="85"/>
      <c r="R3438" s="82"/>
      <c r="S3438" s="82"/>
      <c r="T3438" s="82"/>
      <c r="U3438" s="119" t="s">
        <v>2908</v>
      </c>
      <c r="V3438" s="82"/>
      <c r="W3438" s="82"/>
      <c r="X3438" s="80"/>
      <c r="Y3438" s="79"/>
      <c r="Z3438" s="79"/>
      <c r="AB3438" s="24" t="s">
        <v>294</v>
      </c>
    </row>
    <row r="3439" spans="6:28" s="77" customFormat="1" outlineLevel="5">
      <c r="F3439" s="78"/>
      <c r="G3439" s="79"/>
      <c r="H3439" s="79"/>
      <c r="I3439" s="79"/>
      <c r="J3439" s="80" t="s">
        <v>2495</v>
      </c>
      <c r="K3439" s="79"/>
      <c r="L3439" s="81"/>
      <c r="M3439" s="82"/>
      <c r="N3439" s="83"/>
      <c r="O3439" s="82"/>
      <c r="P3439" s="84"/>
      <c r="Q3439" s="85"/>
      <c r="R3439" s="82"/>
      <c r="S3439" s="82"/>
      <c r="T3439" s="82"/>
      <c r="U3439" s="119" t="s">
        <v>2908</v>
      </c>
      <c r="V3439" s="82"/>
      <c r="W3439" s="82"/>
      <c r="X3439" s="80"/>
      <c r="Y3439" s="79"/>
      <c r="Z3439" s="79"/>
      <c r="AB3439" s="24" t="s">
        <v>294</v>
      </c>
    </row>
    <row r="3440" spans="6:28" s="77" customFormat="1" outlineLevel="5">
      <c r="F3440" s="78"/>
      <c r="G3440" s="79"/>
      <c r="H3440" s="79"/>
      <c r="I3440" s="79"/>
      <c r="J3440" s="80" t="s">
        <v>4759</v>
      </c>
      <c r="K3440" s="79"/>
      <c r="L3440" s="81"/>
      <c r="M3440" s="82"/>
      <c r="N3440" s="83"/>
      <c r="O3440" s="82"/>
      <c r="P3440" s="84"/>
      <c r="Q3440" s="85"/>
      <c r="R3440" s="82"/>
      <c r="S3440" s="82"/>
      <c r="T3440" s="82"/>
      <c r="U3440" s="119" t="s">
        <v>2908</v>
      </c>
      <c r="V3440" s="82"/>
      <c r="W3440" s="82"/>
      <c r="X3440" s="80"/>
      <c r="Y3440" s="79"/>
      <c r="Z3440" s="79"/>
      <c r="AB3440" s="24" t="s">
        <v>294</v>
      </c>
    </row>
    <row r="3441" spans="6:28" s="77" customFormat="1" outlineLevel="5">
      <c r="F3441" s="78"/>
      <c r="G3441" s="79"/>
      <c r="H3441" s="79"/>
      <c r="I3441" s="79"/>
      <c r="J3441" s="80" t="s">
        <v>2288</v>
      </c>
      <c r="K3441" s="79"/>
      <c r="L3441" s="81">
        <v>44.268999999999998</v>
      </c>
      <c r="M3441" s="82"/>
      <c r="N3441" s="83"/>
      <c r="O3441" s="82"/>
      <c r="P3441" s="84"/>
      <c r="Q3441" s="85"/>
      <c r="R3441" s="82"/>
      <c r="S3441" s="82"/>
      <c r="T3441" s="82"/>
      <c r="U3441" s="119" t="s">
        <v>2908</v>
      </c>
      <c r="V3441" s="82"/>
      <c r="W3441" s="82"/>
      <c r="X3441" s="80"/>
      <c r="Y3441" s="79"/>
      <c r="Z3441" s="79"/>
      <c r="AB3441" s="24" t="s">
        <v>294</v>
      </c>
    </row>
    <row r="3442" spans="6:28" s="71" customFormat="1" outlineLevel="4">
      <c r="F3442" s="17">
        <v>1532</v>
      </c>
      <c r="G3442" s="18" t="s">
        <v>2929</v>
      </c>
      <c r="H3442" s="72" t="s">
        <v>4231</v>
      </c>
      <c r="I3442" s="72"/>
      <c r="J3442" s="73" t="s">
        <v>1354</v>
      </c>
      <c r="K3442" s="18" t="s">
        <v>3000</v>
      </c>
      <c r="L3442" s="74">
        <v>2</v>
      </c>
      <c r="M3442" s="21">
        <v>0</v>
      </c>
      <c r="N3442" s="74">
        <f>L3442*(1+M3442/100)</f>
        <v>2</v>
      </c>
      <c r="O3442" s="145"/>
      <c r="P3442" s="22">
        <f>N3442*O3442</f>
        <v>0</v>
      </c>
      <c r="Q3442" s="75"/>
      <c r="R3442" s="76">
        <f>N3442*Q3442</f>
        <v>0</v>
      </c>
      <c r="S3442" s="75"/>
      <c r="T3442" s="76">
        <f>N3442*S3442</f>
        <v>0</v>
      </c>
      <c r="U3442" s="22">
        <v>21</v>
      </c>
      <c r="V3442" s="22">
        <f>P3442*(U3442/100)</f>
        <v>0</v>
      </c>
      <c r="W3442" s="22">
        <f>P3442+V3442</f>
        <v>0</v>
      </c>
      <c r="X3442" s="73"/>
      <c r="Y3442" s="72" t="s">
        <v>2930</v>
      </c>
      <c r="Z3442" s="72" t="s">
        <v>2912</v>
      </c>
      <c r="AA3442" s="143" t="s">
        <v>296</v>
      </c>
      <c r="AB3442" s="24" t="s">
        <v>294</v>
      </c>
    </row>
    <row r="3443" spans="6:28" s="77" customFormat="1" outlineLevel="5">
      <c r="F3443" s="78"/>
      <c r="G3443" s="79"/>
      <c r="H3443" s="79"/>
      <c r="I3443" s="79"/>
      <c r="J3443" s="80" t="s">
        <v>1673</v>
      </c>
      <c r="K3443" s="79"/>
      <c r="L3443" s="81"/>
      <c r="M3443" s="82"/>
      <c r="N3443" s="83"/>
      <c r="O3443" s="82"/>
      <c r="P3443" s="84"/>
      <c r="Q3443" s="85"/>
      <c r="R3443" s="82"/>
      <c r="S3443" s="82"/>
      <c r="T3443" s="82"/>
      <c r="U3443" s="119" t="s">
        <v>2908</v>
      </c>
      <c r="V3443" s="82"/>
      <c r="W3443" s="82"/>
      <c r="X3443" s="80"/>
      <c r="Y3443" s="79"/>
      <c r="Z3443" s="79"/>
      <c r="AB3443" s="24" t="s">
        <v>294</v>
      </c>
    </row>
    <row r="3444" spans="6:28" s="77" customFormat="1" outlineLevel="5">
      <c r="F3444" s="78"/>
      <c r="G3444" s="79"/>
      <c r="H3444" s="79"/>
      <c r="I3444" s="79"/>
      <c r="J3444" s="80" t="s">
        <v>3095</v>
      </c>
      <c r="K3444" s="79"/>
      <c r="L3444" s="81"/>
      <c r="M3444" s="82"/>
      <c r="N3444" s="83"/>
      <c r="O3444" s="82"/>
      <c r="P3444" s="84"/>
      <c r="Q3444" s="85"/>
      <c r="R3444" s="82"/>
      <c r="S3444" s="82"/>
      <c r="T3444" s="82"/>
      <c r="U3444" s="119" t="s">
        <v>2908</v>
      </c>
      <c r="V3444" s="82"/>
      <c r="W3444" s="82"/>
      <c r="X3444" s="80"/>
      <c r="Y3444" s="79"/>
      <c r="Z3444" s="79"/>
      <c r="AB3444" s="24" t="s">
        <v>294</v>
      </c>
    </row>
    <row r="3445" spans="6:28" s="77" customFormat="1" outlineLevel="5">
      <c r="F3445" s="78"/>
      <c r="G3445" s="79"/>
      <c r="H3445" s="79"/>
      <c r="I3445" s="79"/>
      <c r="J3445" s="80" t="s">
        <v>2120</v>
      </c>
      <c r="K3445" s="79"/>
      <c r="L3445" s="81">
        <v>2</v>
      </c>
      <c r="M3445" s="82"/>
      <c r="N3445" s="83"/>
      <c r="O3445" s="82"/>
      <c r="P3445" s="84"/>
      <c r="Q3445" s="85"/>
      <c r="R3445" s="82"/>
      <c r="S3445" s="82"/>
      <c r="T3445" s="82"/>
      <c r="U3445" s="119" t="s">
        <v>2908</v>
      </c>
      <c r="V3445" s="82"/>
      <c r="W3445" s="82"/>
      <c r="X3445" s="80"/>
      <c r="Y3445" s="79"/>
      <c r="Z3445" s="79"/>
      <c r="AB3445" s="24" t="s">
        <v>294</v>
      </c>
    </row>
    <row r="3446" spans="6:28" s="71" customFormat="1" outlineLevel="4">
      <c r="F3446" s="17">
        <v>1533</v>
      </c>
      <c r="G3446" s="18" t="s">
        <v>2929</v>
      </c>
      <c r="H3446" s="72" t="s">
        <v>4232</v>
      </c>
      <c r="I3446" s="72"/>
      <c r="J3446" s="73" t="s">
        <v>1512</v>
      </c>
      <c r="K3446" s="18" t="s">
        <v>2909</v>
      </c>
      <c r="L3446" s="74">
        <v>225.22200000000001</v>
      </c>
      <c r="M3446" s="21">
        <v>0</v>
      </c>
      <c r="N3446" s="74">
        <f>L3446*(1+M3446/100)</f>
        <v>225.22200000000001</v>
      </c>
      <c r="O3446" s="145"/>
      <c r="P3446" s="22">
        <f>N3446*O3446</f>
        <v>0</v>
      </c>
      <c r="Q3446" s="75"/>
      <c r="R3446" s="76">
        <f>N3446*Q3446</f>
        <v>0</v>
      </c>
      <c r="S3446" s="75"/>
      <c r="T3446" s="76">
        <f>N3446*S3446</f>
        <v>0</v>
      </c>
      <c r="U3446" s="22">
        <v>21</v>
      </c>
      <c r="V3446" s="22">
        <f>P3446*(U3446/100)</f>
        <v>0</v>
      </c>
      <c r="W3446" s="22">
        <f>P3446+V3446</f>
        <v>0</v>
      </c>
      <c r="X3446" s="73"/>
      <c r="Y3446" s="72" t="s">
        <v>2930</v>
      </c>
      <c r="Z3446" s="72" t="s">
        <v>2912</v>
      </c>
      <c r="AA3446" s="143" t="s">
        <v>296</v>
      </c>
      <c r="AB3446" s="24" t="s">
        <v>294</v>
      </c>
    </row>
    <row r="3447" spans="6:28" s="77" customFormat="1" outlineLevel="5">
      <c r="F3447" s="78"/>
      <c r="G3447" s="79"/>
      <c r="H3447" s="79"/>
      <c r="I3447" s="79"/>
      <c r="J3447" s="80" t="s">
        <v>3333</v>
      </c>
      <c r="K3447" s="79"/>
      <c r="L3447" s="81"/>
      <c r="M3447" s="82"/>
      <c r="N3447" s="83"/>
      <c r="O3447" s="82"/>
      <c r="P3447" s="84"/>
      <c r="Q3447" s="85"/>
      <c r="R3447" s="82"/>
      <c r="S3447" s="82"/>
      <c r="T3447" s="82"/>
      <c r="U3447" s="119" t="s">
        <v>2908</v>
      </c>
      <c r="V3447" s="82"/>
      <c r="W3447" s="82"/>
      <c r="X3447" s="80"/>
      <c r="Y3447" s="79"/>
      <c r="Z3447" s="79"/>
      <c r="AB3447" s="24" t="s">
        <v>294</v>
      </c>
    </row>
    <row r="3448" spans="6:28" s="77" customFormat="1" outlineLevel="5">
      <c r="F3448" s="78"/>
      <c r="G3448" s="79"/>
      <c r="H3448" s="79"/>
      <c r="I3448" s="79"/>
      <c r="J3448" s="80" t="s">
        <v>3342</v>
      </c>
      <c r="K3448" s="79"/>
      <c r="L3448" s="81"/>
      <c r="M3448" s="82"/>
      <c r="N3448" s="83"/>
      <c r="O3448" s="82"/>
      <c r="P3448" s="84"/>
      <c r="Q3448" s="85"/>
      <c r="R3448" s="82"/>
      <c r="S3448" s="82"/>
      <c r="T3448" s="82"/>
      <c r="U3448" s="119" t="s">
        <v>2908</v>
      </c>
      <c r="V3448" s="82"/>
      <c r="W3448" s="82"/>
      <c r="X3448" s="80"/>
      <c r="Y3448" s="79"/>
      <c r="Z3448" s="79"/>
      <c r="AB3448" s="24" t="s">
        <v>294</v>
      </c>
    </row>
    <row r="3449" spans="6:28" s="77" customFormat="1" outlineLevel="5">
      <c r="F3449" s="78"/>
      <c r="G3449" s="79"/>
      <c r="H3449" s="79"/>
      <c r="I3449" s="79"/>
      <c r="J3449" s="80" t="s">
        <v>4036</v>
      </c>
      <c r="K3449" s="79"/>
      <c r="L3449" s="81"/>
      <c r="M3449" s="82"/>
      <c r="N3449" s="83"/>
      <c r="O3449" s="82"/>
      <c r="P3449" s="84"/>
      <c r="Q3449" s="85"/>
      <c r="R3449" s="82"/>
      <c r="S3449" s="82"/>
      <c r="T3449" s="82"/>
      <c r="U3449" s="119" t="s">
        <v>2908</v>
      </c>
      <c r="V3449" s="82"/>
      <c r="W3449" s="82"/>
      <c r="X3449" s="80"/>
      <c r="Y3449" s="79"/>
      <c r="Z3449" s="79"/>
      <c r="AB3449" s="24" t="s">
        <v>294</v>
      </c>
    </row>
    <row r="3450" spans="6:28" s="77" customFormat="1" outlineLevel="5">
      <c r="F3450" s="78"/>
      <c r="G3450" s="79"/>
      <c r="H3450" s="79"/>
      <c r="I3450" s="79"/>
      <c r="J3450" s="80" t="s">
        <v>3100</v>
      </c>
      <c r="K3450" s="79"/>
      <c r="L3450" s="81"/>
      <c r="M3450" s="82"/>
      <c r="N3450" s="83"/>
      <c r="O3450" s="82"/>
      <c r="P3450" s="84"/>
      <c r="Q3450" s="85"/>
      <c r="R3450" s="82"/>
      <c r="S3450" s="82"/>
      <c r="T3450" s="82"/>
      <c r="U3450" s="119" t="s">
        <v>2908</v>
      </c>
      <c r="V3450" s="82"/>
      <c r="W3450" s="82"/>
      <c r="X3450" s="80"/>
      <c r="Y3450" s="79"/>
      <c r="Z3450" s="79"/>
      <c r="AB3450" s="24" t="s">
        <v>294</v>
      </c>
    </row>
    <row r="3451" spans="6:28" s="77" customFormat="1" outlineLevel="5">
      <c r="F3451" s="78"/>
      <c r="G3451" s="79"/>
      <c r="H3451" s="79"/>
      <c r="I3451" s="79"/>
      <c r="J3451" s="80" t="s">
        <v>3334</v>
      </c>
      <c r="K3451" s="79"/>
      <c r="L3451" s="81"/>
      <c r="M3451" s="82"/>
      <c r="N3451" s="83"/>
      <c r="O3451" s="82"/>
      <c r="P3451" s="84"/>
      <c r="Q3451" s="85"/>
      <c r="R3451" s="82"/>
      <c r="S3451" s="82"/>
      <c r="T3451" s="82"/>
      <c r="U3451" s="119" t="s">
        <v>2908</v>
      </c>
      <c r="V3451" s="82"/>
      <c r="W3451" s="82"/>
      <c r="X3451" s="80"/>
      <c r="Y3451" s="79"/>
      <c r="Z3451" s="79"/>
      <c r="AB3451" s="24" t="s">
        <v>294</v>
      </c>
    </row>
    <row r="3452" spans="6:28" s="77" customFormat="1" outlineLevel="5">
      <c r="F3452" s="78"/>
      <c r="G3452" s="79"/>
      <c r="H3452" s="79"/>
      <c r="I3452" s="79"/>
      <c r="J3452" s="80" t="s">
        <v>3341</v>
      </c>
      <c r="K3452" s="79"/>
      <c r="L3452" s="81"/>
      <c r="M3452" s="82"/>
      <c r="N3452" s="83"/>
      <c r="O3452" s="82"/>
      <c r="P3452" s="84"/>
      <c r="Q3452" s="85"/>
      <c r="R3452" s="82"/>
      <c r="S3452" s="82"/>
      <c r="T3452" s="82"/>
      <c r="U3452" s="119" t="s">
        <v>2908</v>
      </c>
      <c r="V3452" s="82"/>
      <c r="W3452" s="82"/>
      <c r="X3452" s="80"/>
      <c r="Y3452" s="79"/>
      <c r="Z3452" s="79"/>
      <c r="AB3452" s="24" t="s">
        <v>294</v>
      </c>
    </row>
    <row r="3453" spans="6:28" s="77" customFormat="1" outlineLevel="5">
      <c r="F3453" s="78"/>
      <c r="G3453" s="79"/>
      <c r="H3453" s="79"/>
      <c r="I3453" s="79"/>
      <c r="J3453" s="80" t="s">
        <v>3335</v>
      </c>
      <c r="K3453" s="79"/>
      <c r="L3453" s="81"/>
      <c r="M3453" s="82"/>
      <c r="N3453" s="83"/>
      <c r="O3453" s="82"/>
      <c r="P3453" s="84"/>
      <c r="Q3453" s="85"/>
      <c r="R3453" s="82"/>
      <c r="S3453" s="82"/>
      <c r="T3453" s="82"/>
      <c r="U3453" s="119" t="s">
        <v>2908</v>
      </c>
      <c r="V3453" s="82"/>
      <c r="W3453" s="82"/>
      <c r="X3453" s="80"/>
      <c r="Y3453" s="79"/>
      <c r="Z3453" s="79"/>
      <c r="AB3453" s="24" t="s">
        <v>294</v>
      </c>
    </row>
    <row r="3454" spans="6:28" s="77" customFormat="1" outlineLevel="5">
      <c r="F3454" s="78"/>
      <c r="G3454" s="79"/>
      <c r="H3454" s="79"/>
      <c r="I3454" s="79"/>
      <c r="J3454" s="80" t="s">
        <v>3338</v>
      </c>
      <c r="K3454" s="79"/>
      <c r="L3454" s="81"/>
      <c r="M3454" s="82"/>
      <c r="N3454" s="83"/>
      <c r="O3454" s="82"/>
      <c r="P3454" s="84"/>
      <c r="Q3454" s="85"/>
      <c r="R3454" s="82"/>
      <c r="S3454" s="82"/>
      <c r="T3454" s="82"/>
      <c r="U3454" s="119" t="s">
        <v>2908</v>
      </c>
      <c r="V3454" s="82"/>
      <c r="W3454" s="82"/>
      <c r="X3454" s="80"/>
      <c r="Y3454" s="79"/>
      <c r="Z3454" s="79"/>
      <c r="AB3454" s="24" t="s">
        <v>294</v>
      </c>
    </row>
    <row r="3455" spans="6:28" s="77" customFormat="1" outlineLevel="5">
      <c r="F3455" s="78"/>
      <c r="G3455" s="79"/>
      <c r="H3455" s="79"/>
      <c r="I3455" s="79"/>
      <c r="J3455" s="80" t="s">
        <v>4035</v>
      </c>
      <c r="K3455" s="79"/>
      <c r="L3455" s="81"/>
      <c r="M3455" s="82"/>
      <c r="N3455" s="83"/>
      <c r="O3455" s="82"/>
      <c r="P3455" s="84"/>
      <c r="Q3455" s="85"/>
      <c r="R3455" s="82"/>
      <c r="S3455" s="82"/>
      <c r="T3455" s="82"/>
      <c r="U3455" s="119" t="s">
        <v>2908</v>
      </c>
      <c r="V3455" s="82"/>
      <c r="W3455" s="82"/>
      <c r="X3455" s="80"/>
      <c r="Y3455" s="79"/>
      <c r="Z3455" s="79"/>
      <c r="AB3455" s="24" t="s">
        <v>294</v>
      </c>
    </row>
    <row r="3456" spans="6:28" s="77" customFormat="1" outlineLevel="5">
      <c r="F3456" s="78"/>
      <c r="G3456" s="79"/>
      <c r="H3456" s="79"/>
      <c r="I3456" s="79"/>
      <c r="J3456" s="80" t="s">
        <v>4761</v>
      </c>
      <c r="K3456" s="79"/>
      <c r="L3456" s="81"/>
      <c r="M3456" s="82"/>
      <c r="N3456" s="83"/>
      <c r="O3456" s="82"/>
      <c r="P3456" s="84"/>
      <c r="Q3456" s="85"/>
      <c r="R3456" s="82"/>
      <c r="S3456" s="82"/>
      <c r="T3456" s="82"/>
      <c r="U3456" s="119" t="s">
        <v>2908</v>
      </c>
      <c r="V3456" s="82"/>
      <c r="W3456" s="82"/>
      <c r="X3456" s="80"/>
      <c r="Y3456" s="79"/>
      <c r="Z3456" s="79"/>
      <c r="AB3456" s="24" t="s">
        <v>294</v>
      </c>
    </row>
    <row r="3457" spans="6:28" s="77" customFormat="1" outlineLevel="5">
      <c r="F3457" s="78"/>
      <c r="G3457" s="79"/>
      <c r="H3457" s="79"/>
      <c r="I3457" s="79"/>
      <c r="J3457" s="80" t="s">
        <v>2321</v>
      </c>
      <c r="K3457" s="79"/>
      <c r="L3457" s="81">
        <v>225.22200000000001</v>
      </c>
      <c r="M3457" s="82"/>
      <c r="N3457" s="83"/>
      <c r="O3457" s="82"/>
      <c r="P3457" s="84"/>
      <c r="Q3457" s="85"/>
      <c r="R3457" s="82"/>
      <c r="S3457" s="82"/>
      <c r="T3457" s="82"/>
      <c r="U3457" s="119" t="s">
        <v>2908</v>
      </c>
      <c r="V3457" s="82"/>
      <c r="W3457" s="82"/>
      <c r="X3457" s="80"/>
      <c r="Y3457" s="79"/>
      <c r="Z3457" s="79"/>
      <c r="AB3457" s="24" t="s">
        <v>294</v>
      </c>
    </row>
    <row r="3458" spans="6:28" s="71" customFormat="1" ht="24" outlineLevel="4">
      <c r="F3458" s="17">
        <v>1534</v>
      </c>
      <c r="G3458" s="18" t="s">
        <v>2929</v>
      </c>
      <c r="H3458" s="72" t="s">
        <v>4415</v>
      </c>
      <c r="I3458" s="72"/>
      <c r="J3458" s="73" t="s">
        <v>725</v>
      </c>
      <c r="K3458" s="18" t="s">
        <v>2910</v>
      </c>
      <c r="L3458" s="74">
        <v>0.28199999999999997</v>
      </c>
      <c r="M3458" s="21">
        <v>0</v>
      </c>
      <c r="N3458" s="74">
        <f>L3458*(1+M3458/100)</f>
        <v>0.28199999999999997</v>
      </c>
      <c r="O3458" s="145"/>
      <c r="P3458" s="22">
        <f>N3458*O3458</f>
        <v>0</v>
      </c>
      <c r="Q3458" s="75"/>
      <c r="R3458" s="76">
        <f>N3458*Q3458</f>
        <v>0</v>
      </c>
      <c r="S3458" s="75"/>
      <c r="T3458" s="76">
        <f>N3458*S3458</f>
        <v>0</v>
      </c>
      <c r="U3458" s="22">
        <v>21</v>
      </c>
      <c r="V3458" s="22">
        <f>P3458*(U3458/100)</f>
        <v>0</v>
      </c>
      <c r="W3458" s="22">
        <f>P3458+V3458</f>
        <v>0</v>
      </c>
      <c r="X3458" s="73"/>
      <c r="Y3458" s="72" t="s">
        <v>2930</v>
      </c>
      <c r="Z3458" s="72" t="s">
        <v>2912</v>
      </c>
      <c r="AA3458" s="143" t="s">
        <v>296</v>
      </c>
      <c r="AB3458" s="24" t="s">
        <v>294</v>
      </c>
    </row>
    <row r="3459" spans="6:28" s="120" customFormat="1" ht="12.75" customHeight="1" outlineLevel="4">
      <c r="F3459" s="121"/>
      <c r="G3459" s="122"/>
      <c r="H3459" s="122"/>
      <c r="I3459" s="122"/>
      <c r="J3459" s="123"/>
      <c r="K3459" s="122"/>
      <c r="L3459" s="124"/>
      <c r="M3459" s="125"/>
      <c r="N3459" s="124"/>
      <c r="O3459" s="125"/>
      <c r="P3459" s="126"/>
      <c r="Q3459" s="127"/>
      <c r="R3459" s="125"/>
      <c r="S3459" s="125"/>
      <c r="T3459" s="125"/>
      <c r="U3459" s="128" t="s">
        <v>2908</v>
      </c>
      <c r="V3459" s="125"/>
      <c r="W3459" s="125"/>
      <c r="X3459" s="125"/>
      <c r="Y3459" s="122"/>
      <c r="Z3459" s="122"/>
      <c r="AB3459" s="24" t="s">
        <v>294</v>
      </c>
    </row>
    <row r="3460" spans="6:28" s="62" customFormat="1" ht="16.5" customHeight="1" outlineLevel="3">
      <c r="F3460" s="63"/>
      <c r="G3460" s="6"/>
      <c r="H3460" s="64"/>
      <c r="I3460" s="64"/>
      <c r="J3460" s="64" t="s">
        <v>1178</v>
      </c>
      <c r="K3460" s="6"/>
      <c r="L3460" s="65"/>
      <c r="M3460" s="66"/>
      <c r="N3460" s="65"/>
      <c r="O3460" s="66"/>
      <c r="P3460" s="67">
        <f>SUBTOTAL(9,P3461:P3469)</f>
        <v>0</v>
      </c>
      <c r="Q3460" s="68"/>
      <c r="R3460" s="69">
        <f>SUBTOTAL(9,R3461:R3469)</f>
        <v>0</v>
      </c>
      <c r="S3460" s="66"/>
      <c r="T3460" s="69">
        <f>SUBTOTAL(9,T3461:T3469)</f>
        <v>0</v>
      </c>
      <c r="U3460" s="118" t="s">
        <v>2908</v>
      </c>
      <c r="V3460" s="67">
        <f>SUBTOTAL(9,V3461:V3469)</f>
        <v>0</v>
      </c>
      <c r="W3460" s="67">
        <f>SUBTOTAL(9,W3461:W3469)</f>
        <v>0</v>
      </c>
      <c r="X3460" s="70"/>
      <c r="Y3460" s="26"/>
      <c r="Z3460" s="26"/>
      <c r="AB3460" s="24" t="s">
        <v>294</v>
      </c>
    </row>
    <row r="3461" spans="6:28" s="71" customFormat="1" outlineLevel="4">
      <c r="F3461" s="17">
        <v>1535</v>
      </c>
      <c r="G3461" s="18" t="s">
        <v>2929</v>
      </c>
      <c r="H3461" s="72" t="s">
        <v>4235</v>
      </c>
      <c r="I3461" s="72"/>
      <c r="J3461" s="73" t="s">
        <v>1830</v>
      </c>
      <c r="K3461" s="18" t="s">
        <v>2909</v>
      </c>
      <c r="L3461" s="74">
        <v>17.814</v>
      </c>
      <c r="M3461" s="21">
        <v>0</v>
      </c>
      <c r="N3461" s="74">
        <f>L3461*(1+M3461/100)</f>
        <v>17.814</v>
      </c>
      <c r="O3461" s="145"/>
      <c r="P3461" s="22">
        <f>N3461*O3461</f>
        <v>0</v>
      </c>
      <c r="Q3461" s="75"/>
      <c r="R3461" s="76">
        <f>N3461*Q3461</f>
        <v>0</v>
      </c>
      <c r="S3461" s="75"/>
      <c r="T3461" s="76">
        <f>N3461*S3461</f>
        <v>0</v>
      </c>
      <c r="U3461" s="22">
        <v>21</v>
      </c>
      <c r="V3461" s="22">
        <f>P3461*(U3461/100)</f>
        <v>0</v>
      </c>
      <c r="W3461" s="22">
        <f>P3461+V3461</f>
        <v>0</v>
      </c>
      <c r="X3461" s="73"/>
      <c r="Y3461" s="72" t="s">
        <v>2930</v>
      </c>
      <c r="Z3461" s="72" t="s">
        <v>2912</v>
      </c>
      <c r="AA3461" s="143" t="s">
        <v>296</v>
      </c>
      <c r="AB3461" s="24" t="s">
        <v>294</v>
      </c>
    </row>
    <row r="3462" spans="6:28" s="77" customFormat="1" ht="22.5" outlineLevel="5">
      <c r="F3462" s="78"/>
      <c r="G3462" s="79"/>
      <c r="H3462" s="79"/>
      <c r="I3462" s="79"/>
      <c r="J3462" s="80" t="s">
        <v>885</v>
      </c>
      <c r="K3462" s="79"/>
      <c r="L3462" s="81"/>
      <c r="M3462" s="82"/>
      <c r="N3462" s="83"/>
      <c r="O3462" s="82"/>
      <c r="P3462" s="84"/>
      <c r="Q3462" s="85"/>
      <c r="R3462" s="82"/>
      <c r="S3462" s="82"/>
      <c r="T3462" s="82"/>
      <c r="U3462" s="119" t="s">
        <v>2908</v>
      </c>
      <c r="V3462" s="82"/>
      <c r="W3462" s="82"/>
      <c r="X3462" s="80"/>
      <c r="Y3462" s="79"/>
      <c r="Z3462" s="79"/>
      <c r="AB3462" s="24" t="s">
        <v>294</v>
      </c>
    </row>
    <row r="3463" spans="6:28" s="77" customFormat="1" outlineLevel="5">
      <c r="F3463" s="78"/>
      <c r="G3463" s="79"/>
      <c r="H3463" s="79"/>
      <c r="I3463" s="79"/>
      <c r="J3463" s="80" t="s">
        <v>3282</v>
      </c>
      <c r="K3463" s="79"/>
      <c r="L3463" s="81"/>
      <c r="M3463" s="82"/>
      <c r="N3463" s="83"/>
      <c r="O3463" s="82"/>
      <c r="P3463" s="84"/>
      <c r="Q3463" s="85"/>
      <c r="R3463" s="82"/>
      <c r="S3463" s="82"/>
      <c r="T3463" s="82"/>
      <c r="U3463" s="119" t="s">
        <v>2908</v>
      </c>
      <c r="V3463" s="82"/>
      <c r="W3463" s="82"/>
      <c r="X3463" s="80"/>
      <c r="Y3463" s="79"/>
      <c r="Z3463" s="79"/>
      <c r="AB3463" s="24" t="s">
        <v>294</v>
      </c>
    </row>
    <row r="3464" spans="6:28" s="77" customFormat="1" outlineLevel="5">
      <c r="F3464" s="78"/>
      <c r="G3464" s="79"/>
      <c r="H3464" s="79"/>
      <c r="I3464" s="79"/>
      <c r="J3464" s="80" t="s">
        <v>2208</v>
      </c>
      <c r="K3464" s="79"/>
      <c r="L3464" s="81"/>
      <c r="M3464" s="82"/>
      <c r="N3464" s="83"/>
      <c r="O3464" s="82"/>
      <c r="P3464" s="84"/>
      <c r="Q3464" s="85"/>
      <c r="R3464" s="82"/>
      <c r="S3464" s="82"/>
      <c r="T3464" s="82"/>
      <c r="U3464" s="119" t="s">
        <v>2908</v>
      </c>
      <c r="V3464" s="82"/>
      <c r="W3464" s="82"/>
      <c r="X3464" s="80"/>
      <c r="Y3464" s="79"/>
      <c r="Z3464" s="79"/>
      <c r="AB3464" s="24" t="s">
        <v>294</v>
      </c>
    </row>
    <row r="3465" spans="6:28" s="77" customFormat="1" outlineLevel="5">
      <c r="F3465" s="78"/>
      <c r="G3465" s="79"/>
      <c r="H3465" s="79"/>
      <c r="I3465" s="79"/>
      <c r="J3465" s="80" t="s">
        <v>3281</v>
      </c>
      <c r="K3465" s="79"/>
      <c r="L3465" s="81"/>
      <c r="M3465" s="82"/>
      <c r="N3465" s="83"/>
      <c r="O3465" s="82"/>
      <c r="P3465" s="84"/>
      <c r="Q3465" s="85"/>
      <c r="R3465" s="82"/>
      <c r="S3465" s="82"/>
      <c r="T3465" s="82"/>
      <c r="U3465" s="119" t="s">
        <v>2908</v>
      </c>
      <c r="V3465" s="82"/>
      <c r="W3465" s="82"/>
      <c r="X3465" s="80"/>
      <c r="Y3465" s="79"/>
      <c r="Z3465" s="79"/>
      <c r="AB3465" s="24" t="s">
        <v>294</v>
      </c>
    </row>
    <row r="3466" spans="6:28" s="77" customFormat="1" outlineLevel="5">
      <c r="F3466" s="78"/>
      <c r="G3466" s="79"/>
      <c r="H3466" s="79"/>
      <c r="I3466" s="79"/>
      <c r="J3466" s="80" t="s">
        <v>1970</v>
      </c>
      <c r="K3466" s="79"/>
      <c r="L3466" s="81"/>
      <c r="M3466" s="82"/>
      <c r="N3466" s="83"/>
      <c r="O3466" s="82"/>
      <c r="P3466" s="84"/>
      <c r="Q3466" s="85"/>
      <c r="R3466" s="82"/>
      <c r="S3466" s="82"/>
      <c r="T3466" s="82"/>
      <c r="U3466" s="119" t="s">
        <v>2908</v>
      </c>
      <c r="V3466" s="82"/>
      <c r="W3466" s="82"/>
      <c r="X3466" s="80"/>
      <c r="Y3466" s="79"/>
      <c r="Z3466" s="79"/>
      <c r="AB3466" s="24" t="s">
        <v>294</v>
      </c>
    </row>
    <row r="3467" spans="6:28" s="77" customFormat="1" outlineLevel="5">
      <c r="F3467" s="78"/>
      <c r="G3467" s="79"/>
      <c r="H3467" s="79"/>
      <c r="I3467" s="79"/>
      <c r="J3467" s="80" t="s">
        <v>2278</v>
      </c>
      <c r="K3467" s="79"/>
      <c r="L3467" s="81">
        <v>17.814</v>
      </c>
      <c r="M3467" s="82"/>
      <c r="N3467" s="83"/>
      <c r="O3467" s="82"/>
      <c r="P3467" s="84"/>
      <c r="Q3467" s="85"/>
      <c r="R3467" s="82"/>
      <c r="S3467" s="82"/>
      <c r="T3467" s="82"/>
      <c r="U3467" s="119" t="s">
        <v>2908</v>
      </c>
      <c r="V3467" s="82"/>
      <c r="W3467" s="82"/>
      <c r="X3467" s="80"/>
      <c r="Y3467" s="79"/>
      <c r="Z3467" s="79"/>
      <c r="AB3467" s="24" t="s">
        <v>294</v>
      </c>
    </row>
    <row r="3468" spans="6:28" s="71" customFormat="1" ht="24" outlineLevel="4">
      <c r="F3468" s="17">
        <v>1536</v>
      </c>
      <c r="G3468" s="18" t="s">
        <v>2929</v>
      </c>
      <c r="H3468" s="72" t="s">
        <v>4417</v>
      </c>
      <c r="I3468" s="72"/>
      <c r="J3468" s="73" t="s">
        <v>716</v>
      </c>
      <c r="K3468" s="18" t="s">
        <v>2910</v>
      </c>
      <c r="L3468" s="74">
        <v>2.7E-2</v>
      </c>
      <c r="M3468" s="21">
        <v>0</v>
      </c>
      <c r="N3468" s="74">
        <f>L3468*(1+M3468/100)</f>
        <v>2.7E-2</v>
      </c>
      <c r="O3468" s="145"/>
      <c r="P3468" s="22">
        <f>N3468*O3468</f>
        <v>0</v>
      </c>
      <c r="Q3468" s="75"/>
      <c r="R3468" s="76">
        <f>N3468*Q3468</f>
        <v>0</v>
      </c>
      <c r="S3468" s="75"/>
      <c r="T3468" s="76">
        <f>N3468*S3468</f>
        <v>0</v>
      </c>
      <c r="U3468" s="22">
        <v>21</v>
      </c>
      <c r="V3468" s="22">
        <f>P3468*(U3468/100)</f>
        <v>0</v>
      </c>
      <c r="W3468" s="22">
        <f>P3468+V3468</f>
        <v>0</v>
      </c>
      <c r="X3468" s="73"/>
      <c r="Y3468" s="72" t="s">
        <v>2930</v>
      </c>
      <c r="Z3468" s="72" t="s">
        <v>2912</v>
      </c>
      <c r="AA3468" s="143" t="s">
        <v>296</v>
      </c>
      <c r="AB3468" s="24" t="s">
        <v>294</v>
      </c>
    </row>
    <row r="3469" spans="6:28" s="120" customFormat="1" ht="12.75" customHeight="1" outlineLevel="4">
      <c r="F3469" s="121"/>
      <c r="G3469" s="122"/>
      <c r="H3469" s="122"/>
      <c r="I3469" s="122"/>
      <c r="J3469" s="123"/>
      <c r="K3469" s="122"/>
      <c r="L3469" s="124"/>
      <c r="M3469" s="125"/>
      <c r="N3469" s="124"/>
      <c r="O3469" s="125"/>
      <c r="P3469" s="126"/>
      <c r="Q3469" s="127"/>
      <c r="R3469" s="125"/>
      <c r="S3469" s="125"/>
      <c r="T3469" s="125"/>
      <c r="U3469" s="128" t="s">
        <v>2908</v>
      </c>
      <c r="V3469" s="125"/>
      <c r="W3469" s="125"/>
      <c r="X3469" s="125"/>
      <c r="Y3469" s="122"/>
      <c r="Z3469" s="122"/>
      <c r="AB3469" s="24" t="s">
        <v>294</v>
      </c>
    </row>
    <row r="3470" spans="6:28" s="62" customFormat="1" ht="16.5" customHeight="1" outlineLevel="3">
      <c r="F3470" s="63"/>
      <c r="G3470" s="6"/>
      <c r="H3470" s="64"/>
      <c r="I3470" s="64"/>
      <c r="J3470" s="64" t="s">
        <v>2206</v>
      </c>
      <c r="K3470" s="6"/>
      <c r="L3470" s="65"/>
      <c r="M3470" s="66"/>
      <c r="N3470" s="65"/>
      <c r="O3470" s="66"/>
      <c r="P3470" s="67">
        <f>SUBTOTAL(9,P3471:P3476)</f>
        <v>0</v>
      </c>
      <c r="Q3470" s="68"/>
      <c r="R3470" s="69">
        <f>SUBTOTAL(9,R3471:R3476)</f>
        <v>0</v>
      </c>
      <c r="S3470" s="66"/>
      <c r="T3470" s="69">
        <f>SUBTOTAL(9,T3471:T3476)</f>
        <v>0</v>
      </c>
      <c r="U3470" s="118" t="s">
        <v>2908</v>
      </c>
      <c r="V3470" s="67">
        <f>SUBTOTAL(9,V3471:V3476)</f>
        <v>0</v>
      </c>
      <c r="W3470" s="67">
        <f>SUBTOTAL(9,W3471:W3476)</f>
        <v>0</v>
      </c>
      <c r="X3470" s="70"/>
      <c r="Y3470" s="26"/>
      <c r="Z3470" s="26"/>
      <c r="AB3470" s="24" t="s">
        <v>294</v>
      </c>
    </row>
    <row r="3471" spans="6:28" s="71" customFormat="1" ht="24" outlineLevel="4">
      <c r="F3471" s="17">
        <v>1537</v>
      </c>
      <c r="G3471" s="18" t="s">
        <v>2929</v>
      </c>
      <c r="H3471" s="72" t="s">
        <v>4252</v>
      </c>
      <c r="I3471" s="72"/>
      <c r="J3471" s="73" t="s">
        <v>720</v>
      </c>
      <c r="K3471" s="18" t="s">
        <v>3280</v>
      </c>
      <c r="L3471" s="74">
        <v>1</v>
      </c>
      <c r="M3471" s="21">
        <v>0</v>
      </c>
      <c r="N3471" s="74">
        <f>L3471*(1+M3471/100)</f>
        <v>1</v>
      </c>
      <c r="O3471" s="145"/>
      <c r="P3471" s="22">
        <f>N3471*O3471</f>
        <v>0</v>
      </c>
      <c r="Q3471" s="75"/>
      <c r="R3471" s="76">
        <f>N3471*Q3471</f>
        <v>0</v>
      </c>
      <c r="S3471" s="75"/>
      <c r="T3471" s="76">
        <f>N3471*S3471</f>
        <v>0</v>
      </c>
      <c r="U3471" s="22">
        <v>21</v>
      </c>
      <c r="V3471" s="22">
        <f>P3471*(U3471/100)</f>
        <v>0</v>
      </c>
      <c r="W3471" s="22">
        <f>P3471+V3471</f>
        <v>0</v>
      </c>
      <c r="X3471" s="73"/>
      <c r="Y3471" s="72" t="s">
        <v>2930</v>
      </c>
      <c r="Z3471" s="72" t="s">
        <v>2912</v>
      </c>
      <c r="AA3471" s="143" t="s">
        <v>296</v>
      </c>
      <c r="AB3471" s="24" t="s">
        <v>294</v>
      </c>
    </row>
    <row r="3472" spans="6:28" s="77" customFormat="1" outlineLevel="5">
      <c r="F3472" s="78"/>
      <c r="G3472" s="79"/>
      <c r="H3472" s="79"/>
      <c r="I3472" s="79"/>
      <c r="J3472" s="80" t="s">
        <v>1384</v>
      </c>
      <c r="K3472" s="79"/>
      <c r="L3472" s="81"/>
      <c r="M3472" s="82"/>
      <c r="N3472" s="83"/>
      <c r="O3472" s="82"/>
      <c r="P3472" s="84"/>
      <c r="Q3472" s="85"/>
      <c r="R3472" s="82"/>
      <c r="S3472" s="82"/>
      <c r="T3472" s="82"/>
      <c r="U3472" s="119" t="s">
        <v>2908</v>
      </c>
      <c r="V3472" s="82"/>
      <c r="W3472" s="82"/>
      <c r="X3472" s="80"/>
      <c r="Y3472" s="79"/>
      <c r="Z3472" s="79"/>
      <c r="AB3472" s="24" t="s">
        <v>294</v>
      </c>
    </row>
    <row r="3473" spans="6:28" s="77" customFormat="1" outlineLevel="5">
      <c r="F3473" s="78"/>
      <c r="G3473" s="79"/>
      <c r="H3473" s="79"/>
      <c r="I3473" s="79"/>
      <c r="J3473" s="80" t="s">
        <v>2937</v>
      </c>
      <c r="K3473" s="79"/>
      <c r="L3473" s="81"/>
      <c r="M3473" s="82"/>
      <c r="N3473" s="83"/>
      <c r="O3473" s="82"/>
      <c r="P3473" s="84"/>
      <c r="Q3473" s="85"/>
      <c r="R3473" s="82"/>
      <c r="S3473" s="82"/>
      <c r="T3473" s="82"/>
      <c r="U3473" s="119" t="s">
        <v>2908</v>
      </c>
      <c r="V3473" s="82"/>
      <c r="W3473" s="82"/>
      <c r="X3473" s="80"/>
      <c r="Y3473" s="79"/>
      <c r="Z3473" s="79"/>
      <c r="AB3473" s="24" t="s">
        <v>294</v>
      </c>
    </row>
    <row r="3474" spans="6:28" s="77" customFormat="1" outlineLevel="5">
      <c r="F3474" s="78"/>
      <c r="G3474" s="79"/>
      <c r="H3474" s="79"/>
      <c r="I3474" s="79"/>
      <c r="J3474" s="80" t="s">
        <v>2119</v>
      </c>
      <c r="K3474" s="79"/>
      <c r="L3474" s="81">
        <v>1</v>
      </c>
      <c r="M3474" s="82"/>
      <c r="N3474" s="83"/>
      <c r="O3474" s="82"/>
      <c r="P3474" s="84"/>
      <c r="Q3474" s="85"/>
      <c r="R3474" s="82"/>
      <c r="S3474" s="82"/>
      <c r="T3474" s="82"/>
      <c r="U3474" s="119" t="s">
        <v>2908</v>
      </c>
      <c r="V3474" s="82"/>
      <c r="W3474" s="82"/>
      <c r="X3474" s="80"/>
      <c r="Y3474" s="79"/>
      <c r="Z3474" s="79"/>
      <c r="AB3474" s="24" t="s">
        <v>294</v>
      </c>
    </row>
    <row r="3475" spans="6:28" s="71" customFormat="1" ht="24" outlineLevel="4">
      <c r="F3475" s="17">
        <v>1538</v>
      </c>
      <c r="G3475" s="18" t="s">
        <v>2929</v>
      </c>
      <c r="H3475" s="72" t="s">
        <v>4418</v>
      </c>
      <c r="I3475" s="72"/>
      <c r="J3475" s="73" t="s">
        <v>719</v>
      </c>
      <c r="K3475" s="18" t="s">
        <v>2910</v>
      </c>
      <c r="L3475" s="74">
        <v>6.3E-2</v>
      </c>
      <c r="M3475" s="21">
        <v>0</v>
      </c>
      <c r="N3475" s="74">
        <f>L3475*(1+M3475/100)</f>
        <v>6.3E-2</v>
      </c>
      <c r="O3475" s="145"/>
      <c r="P3475" s="22">
        <f>N3475*O3475</f>
        <v>0</v>
      </c>
      <c r="Q3475" s="75"/>
      <c r="R3475" s="76">
        <f>N3475*Q3475</f>
        <v>0</v>
      </c>
      <c r="S3475" s="75"/>
      <c r="T3475" s="76">
        <f>N3475*S3475</f>
        <v>0</v>
      </c>
      <c r="U3475" s="22">
        <v>21</v>
      </c>
      <c r="V3475" s="22">
        <f>P3475*(U3475/100)</f>
        <v>0</v>
      </c>
      <c r="W3475" s="22">
        <f>P3475+V3475</f>
        <v>0</v>
      </c>
      <c r="X3475" s="73"/>
      <c r="Y3475" s="72" t="s">
        <v>2930</v>
      </c>
      <c r="Z3475" s="72" t="s">
        <v>2912</v>
      </c>
      <c r="AA3475" s="143" t="s">
        <v>296</v>
      </c>
      <c r="AB3475" s="24" t="s">
        <v>294</v>
      </c>
    </row>
    <row r="3476" spans="6:28" s="120" customFormat="1" ht="12.75" customHeight="1" outlineLevel="4">
      <c r="F3476" s="121"/>
      <c r="G3476" s="122"/>
      <c r="H3476" s="122"/>
      <c r="I3476" s="122"/>
      <c r="J3476" s="123"/>
      <c r="K3476" s="122"/>
      <c r="L3476" s="124"/>
      <c r="M3476" s="125"/>
      <c r="N3476" s="124"/>
      <c r="O3476" s="125"/>
      <c r="P3476" s="126"/>
      <c r="Q3476" s="127"/>
      <c r="R3476" s="125"/>
      <c r="S3476" s="125"/>
      <c r="T3476" s="125"/>
      <c r="U3476" s="128" t="s">
        <v>2908</v>
      </c>
      <c r="V3476" s="125"/>
      <c r="W3476" s="125"/>
      <c r="X3476" s="125"/>
      <c r="Y3476" s="122"/>
      <c r="Z3476" s="122"/>
      <c r="AB3476" s="24" t="s">
        <v>294</v>
      </c>
    </row>
    <row r="3477" spans="6:28" s="62" customFormat="1" ht="16.5" customHeight="1" outlineLevel="3">
      <c r="F3477" s="63"/>
      <c r="G3477" s="6"/>
      <c r="H3477" s="64"/>
      <c r="I3477" s="64"/>
      <c r="J3477" s="64" t="s">
        <v>2880</v>
      </c>
      <c r="K3477" s="6"/>
      <c r="L3477" s="65"/>
      <c r="M3477" s="66"/>
      <c r="N3477" s="65"/>
      <c r="O3477" s="66"/>
      <c r="P3477" s="67">
        <f>SUBTOTAL(9,P3478:P3499)</f>
        <v>0</v>
      </c>
      <c r="Q3477" s="68"/>
      <c r="R3477" s="69">
        <f>SUBTOTAL(9,R3478:R3499)</f>
        <v>0</v>
      </c>
      <c r="S3477" s="66"/>
      <c r="T3477" s="69">
        <f>SUBTOTAL(9,T3478:T3499)</f>
        <v>0</v>
      </c>
      <c r="U3477" s="118" t="s">
        <v>2908</v>
      </c>
      <c r="V3477" s="67">
        <f>SUBTOTAL(9,V3478:V3499)</f>
        <v>0</v>
      </c>
      <c r="W3477" s="67">
        <f>SUBTOTAL(9,W3478:W3499)</f>
        <v>0</v>
      </c>
      <c r="X3477" s="70"/>
      <c r="Y3477" s="26"/>
      <c r="Z3477" s="26"/>
      <c r="AB3477" s="24" t="s">
        <v>294</v>
      </c>
    </row>
    <row r="3478" spans="6:28" s="71" customFormat="1" outlineLevel="4">
      <c r="F3478" s="17">
        <v>1539</v>
      </c>
      <c r="G3478" s="18" t="s">
        <v>2929</v>
      </c>
      <c r="H3478" s="72" t="s">
        <v>4264</v>
      </c>
      <c r="I3478" s="72"/>
      <c r="J3478" s="73" t="s">
        <v>1357</v>
      </c>
      <c r="K3478" s="18" t="s">
        <v>3000</v>
      </c>
      <c r="L3478" s="74">
        <v>4</v>
      </c>
      <c r="M3478" s="21">
        <v>0</v>
      </c>
      <c r="N3478" s="74">
        <f>L3478*(1+M3478/100)</f>
        <v>4</v>
      </c>
      <c r="O3478" s="145"/>
      <c r="P3478" s="22">
        <f>N3478*O3478</f>
        <v>0</v>
      </c>
      <c r="Q3478" s="75"/>
      <c r="R3478" s="76">
        <f>N3478*Q3478</f>
        <v>0</v>
      </c>
      <c r="S3478" s="75"/>
      <c r="T3478" s="76">
        <f>N3478*S3478</f>
        <v>0</v>
      </c>
      <c r="U3478" s="22">
        <v>21</v>
      </c>
      <c r="V3478" s="22">
        <f>P3478*(U3478/100)</f>
        <v>0</v>
      </c>
      <c r="W3478" s="22">
        <f>P3478+V3478</f>
        <v>0</v>
      </c>
      <c r="X3478" s="73"/>
      <c r="Y3478" s="72" t="s">
        <v>2930</v>
      </c>
      <c r="Z3478" s="72" t="s">
        <v>2912</v>
      </c>
      <c r="AA3478" s="143" t="s">
        <v>295</v>
      </c>
      <c r="AB3478" s="24" t="s">
        <v>294</v>
      </c>
    </row>
    <row r="3479" spans="6:28" s="77" customFormat="1" outlineLevel="5">
      <c r="F3479" s="78"/>
      <c r="G3479" s="79"/>
      <c r="H3479" s="79"/>
      <c r="I3479" s="79"/>
      <c r="J3479" s="80" t="s">
        <v>3283</v>
      </c>
      <c r="K3479" s="79"/>
      <c r="L3479" s="81"/>
      <c r="M3479" s="82"/>
      <c r="N3479" s="83"/>
      <c r="O3479" s="82"/>
      <c r="P3479" s="84"/>
      <c r="Q3479" s="85"/>
      <c r="R3479" s="82"/>
      <c r="S3479" s="82"/>
      <c r="T3479" s="82"/>
      <c r="U3479" s="119" t="s">
        <v>2908</v>
      </c>
      <c r="V3479" s="82"/>
      <c r="W3479" s="82"/>
      <c r="X3479" s="80"/>
      <c r="Y3479" s="79"/>
      <c r="Z3479" s="79"/>
      <c r="AB3479" s="24" t="s">
        <v>294</v>
      </c>
    </row>
    <row r="3480" spans="6:28" s="77" customFormat="1" outlineLevel="5">
      <c r="F3480" s="78"/>
      <c r="G3480" s="79"/>
      <c r="H3480" s="79"/>
      <c r="I3480" s="79"/>
      <c r="J3480" s="80" t="s">
        <v>1386</v>
      </c>
      <c r="K3480" s="79"/>
      <c r="L3480" s="81"/>
      <c r="M3480" s="82"/>
      <c r="N3480" s="83"/>
      <c r="O3480" s="82"/>
      <c r="P3480" s="84"/>
      <c r="Q3480" s="85"/>
      <c r="R3480" s="82"/>
      <c r="S3480" s="82"/>
      <c r="T3480" s="82"/>
      <c r="U3480" s="119" t="s">
        <v>2908</v>
      </c>
      <c r="V3480" s="82"/>
      <c r="W3480" s="82"/>
      <c r="X3480" s="80"/>
      <c r="Y3480" s="79"/>
      <c r="Z3480" s="79"/>
      <c r="AB3480" s="24" t="s">
        <v>294</v>
      </c>
    </row>
    <row r="3481" spans="6:28" s="77" customFormat="1" outlineLevel="5">
      <c r="F3481" s="78"/>
      <c r="G3481" s="79"/>
      <c r="H3481" s="79"/>
      <c r="I3481" s="79"/>
      <c r="J3481" s="80" t="s">
        <v>2939</v>
      </c>
      <c r="K3481" s="79"/>
      <c r="L3481" s="81"/>
      <c r="M3481" s="82"/>
      <c r="N3481" s="83"/>
      <c r="O3481" s="82"/>
      <c r="P3481" s="84"/>
      <c r="Q3481" s="85"/>
      <c r="R3481" s="82"/>
      <c r="S3481" s="82"/>
      <c r="T3481" s="82"/>
      <c r="U3481" s="119" t="s">
        <v>2908</v>
      </c>
      <c r="V3481" s="82"/>
      <c r="W3481" s="82"/>
      <c r="X3481" s="80"/>
      <c r="Y3481" s="79"/>
      <c r="Z3481" s="79"/>
      <c r="AB3481" s="24" t="s">
        <v>294</v>
      </c>
    </row>
    <row r="3482" spans="6:28" s="77" customFormat="1" outlineLevel="5">
      <c r="F3482" s="78"/>
      <c r="G3482" s="79"/>
      <c r="H3482" s="79"/>
      <c r="I3482" s="79"/>
      <c r="J3482" s="80" t="s">
        <v>3284</v>
      </c>
      <c r="K3482" s="79"/>
      <c r="L3482" s="81"/>
      <c r="M3482" s="82"/>
      <c r="N3482" s="83"/>
      <c r="O3482" s="82"/>
      <c r="P3482" s="84"/>
      <c r="Q3482" s="85"/>
      <c r="R3482" s="82"/>
      <c r="S3482" s="82"/>
      <c r="T3482" s="82"/>
      <c r="U3482" s="119" t="s">
        <v>2908</v>
      </c>
      <c r="V3482" s="82"/>
      <c r="W3482" s="82"/>
      <c r="X3482" s="80"/>
      <c r="Y3482" s="79"/>
      <c r="Z3482" s="79"/>
      <c r="AB3482" s="24" t="s">
        <v>294</v>
      </c>
    </row>
    <row r="3483" spans="6:28" s="77" customFormat="1" outlineLevel="5">
      <c r="F3483" s="78"/>
      <c r="G3483" s="79"/>
      <c r="H3483" s="79"/>
      <c r="I3483" s="79"/>
      <c r="J3483" s="80" t="s">
        <v>1386</v>
      </c>
      <c r="K3483" s="79"/>
      <c r="L3483" s="81"/>
      <c r="M3483" s="82"/>
      <c r="N3483" s="83"/>
      <c r="O3483" s="82"/>
      <c r="P3483" s="84"/>
      <c r="Q3483" s="85"/>
      <c r="R3483" s="82"/>
      <c r="S3483" s="82"/>
      <c r="T3483" s="82"/>
      <c r="U3483" s="119" t="s">
        <v>2908</v>
      </c>
      <c r="V3483" s="82"/>
      <c r="W3483" s="82"/>
      <c r="X3483" s="80"/>
      <c r="Y3483" s="79"/>
      <c r="Z3483" s="79"/>
      <c r="AB3483" s="24" t="s">
        <v>294</v>
      </c>
    </row>
    <row r="3484" spans="6:28" s="77" customFormat="1" outlineLevel="5">
      <c r="F3484" s="78"/>
      <c r="G3484" s="79"/>
      <c r="H3484" s="79"/>
      <c r="I3484" s="79"/>
      <c r="J3484" s="80" t="s">
        <v>2937</v>
      </c>
      <c r="K3484" s="79"/>
      <c r="L3484" s="81"/>
      <c r="M3484" s="82"/>
      <c r="N3484" s="83"/>
      <c r="O3484" s="82"/>
      <c r="P3484" s="84"/>
      <c r="Q3484" s="85"/>
      <c r="R3484" s="82"/>
      <c r="S3484" s="82"/>
      <c r="T3484" s="82"/>
      <c r="U3484" s="119" t="s">
        <v>2908</v>
      </c>
      <c r="V3484" s="82"/>
      <c r="W3484" s="82"/>
      <c r="X3484" s="80"/>
      <c r="Y3484" s="79"/>
      <c r="Z3484" s="79"/>
      <c r="AB3484" s="24" t="s">
        <v>294</v>
      </c>
    </row>
    <row r="3485" spans="6:28" s="77" customFormat="1" outlineLevel="5">
      <c r="F3485" s="78"/>
      <c r="G3485" s="79"/>
      <c r="H3485" s="79"/>
      <c r="I3485" s="79"/>
      <c r="J3485" s="80" t="s">
        <v>2122</v>
      </c>
      <c r="K3485" s="79"/>
      <c r="L3485" s="81">
        <v>4</v>
      </c>
      <c r="M3485" s="82"/>
      <c r="N3485" s="83"/>
      <c r="O3485" s="82"/>
      <c r="P3485" s="84"/>
      <c r="Q3485" s="85"/>
      <c r="R3485" s="82"/>
      <c r="S3485" s="82"/>
      <c r="T3485" s="82"/>
      <c r="U3485" s="119" t="s">
        <v>2908</v>
      </c>
      <c r="V3485" s="82"/>
      <c r="W3485" s="82"/>
      <c r="X3485" s="80"/>
      <c r="Y3485" s="79"/>
      <c r="Z3485" s="79"/>
      <c r="AB3485" s="24" t="s">
        <v>294</v>
      </c>
    </row>
    <row r="3486" spans="6:28" s="71" customFormat="1" outlineLevel="4">
      <c r="F3486" s="17">
        <v>1540</v>
      </c>
      <c r="G3486" s="18" t="s">
        <v>2929</v>
      </c>
      <c r="H3486" s="72" t="s">
        <v>4265</v>
      </c>
      <c r="I3486" s="72"/>
      <c r="J3486" s="73" t="s">
        <v>1358</v>
      </c>
      <c r="K3486" s="18" t="s">
        <v>3000</v>
      </c>
      <c r="L3486" s="74">
        <v>4</v>
      </c>
      <c r="M3486" s="21">
        <v>0</v>
      </c>
      <c r="N3486" s="74">
        <f>L3486*(1+M3486/100)</f>
        <v>4</v>
      </c>
      <c r="O3486" s="145"/>
      <c r="P3486" s="22">
        <f>N3486*O3486</f>
        <v>0</v>
      </c>
      <c r="Q3486" s="75"/>
      <c r="R3486" s="76">
        <f>N3486*Q3486</f>
        <v>0</v>
      </c>
      <c r="S3486" s="75"/>
      <c r="T3486" s="76">
        <f>N3486*S3486</f>
        <v>0</v>
      </c>
      <c r="U3486" s="22">
        <v>21</v>
      </c>
      <c r="V3486" s="22">
        <f>P3486*(U3486/100)</f>
        <v>0</v>
      </c>
      <c r="W3486" s="22">
        <f>P3486+V3486</f>
        <v>0</v>
      </c>
      <c r="X3486" s="73"/>
      <c r="Y3486" s="72" t="s">
        <v>2930</v>
      </c>
      <c r="Z3486" s="72" t="s">
        <v>2912</v>
      </c>
      <c r="AA3486" s="143" t="s">
        <v>295</v>
      </c>
      <c r="AB3486" s="24" t="s">
        <v>294</v>
      </c>
    </row>
    <row r="3487" spans="6:28" s="77" customFormat="1" outlineLevel="5">
      <c r="F3487" s="78"/>
      <c r="G3487" s="79"/>
      <c r="H3487" s="79"/>
      <c r="I3487" s="79"/>
      <c r="J3487" s="80" t="s">
        <v>2876</v>
      </c>
      <c r="K3487" s="79"/>
      <c r="L3487" s="81"/>
      <c r="M3487" s="82"/>
      <c r="N3487" s="83"/>
      <c r="O3487" s="82"/>
      <c r="P3487" s="84"/>
      <c r="Q3487" s="85"/>
      <c r="R3487" s="82"/>
      <c r="S3487" s="82"/>
      <c r="T3487" s="82"/>
      <c r="U3487" s="119" t="s">
        <v>2908</v>
      </c>
      <c r="V3487" s="82"/>
      <c r="W3487" s="82"/>
      <c r="X3487" s="80"/>
      <c r="Y3487" s="79"/>
      <c r="Z3487" s="79"/>
      <c r="AB3487" s="24" t="s">
        <v>294</v>
      </c>
    </row>
    <row r="3488" spans="6:28" s="77" customFormat="1" outlineLevel="5">
      <c r="F3488" s="78"/>
      <c r="G3488" s="79"/>
      <c r="H3488" s="79"/>
      <c r="I3488" s="79"/>
      <c r="J3488" s="80" t="s">
        <v>3282</v>
      </c>
      <c r="K3488" s="79"/>
      <c r="L3488" s="81"/>
      <c r="M3488" s="82"/>
      <c r="N3488" s="83"/>
      <c r="O3488" s="82"/>
      <c r="P3488" s="84"/>
      <c r="Q3488" s="85"/>
      <c r="R3488" s="82"/>
      <c r="S3488" s="82"/>
      <c r="T3488" s="82"/>
      <c r="U3488" s="119" t="s">
        <v>2908</v>
      </c>
      <c r="V3488" s="82"/>
      <c r="W3488" s="82"/>
      <c r="X3488" s="80"/>
      <c r="Y3488" s="79"/>
      <c r="Z3488" s="79"/>
      <c r="AB3488" s="24" t="s">
        <v>294</v>
      </c>
    </row>
    <row r="3489" spans="6:28" s="77" customFormat="1" outlineLevel="5">
      <c r="F3489" s="78"/>
      <c r="G3489" s="79"/>
      <c r="H3489" s="79"/>
      <c r="I3489" s="79"/>
      <c r="J3489" s="80" t="s">
        <v>816</v>
      </c>
      <c r="K3489" s="79"/>
      <c r="L3489" s="81"/>
      <c r="M3489" s="82"/>
      <c r="N3489" s="83"/>
      <c r="O3489" s="82"/>
      <c r="P3489" s="84"/>
      <c r="Q3489" s="85"/>
      <c r="R3489" s="82"/>
      <c r="S3489" s="82"/>
      <c r="T3489" s="82"/>
      <c r="U3489" s="119" t="s">
        <v>2908</v>
      </c>
      <c r="V3489" s="82"/>
      <c r="W3489" s="82"/>
      <c r="X3489" s="80"/>
      <c r="Y3489" s="79"/>
      <c r="Z3489" s="79"/>
      <c r="AB3489" s="24" t="s">
        <v>294</v>
      </c>
    </row>
    <row r="3490" spans="6:28" s="77" customFormat="1" outlineLevel="5">
      <c r="F3490" s="78"/>
      <c r="G3490" s="79"/>
      <c r="H3490" s="79"/>
      <c r="I3490" s="79"/>
      <c r="J3490" s="80" t="s">
        <v>2937</v>
      </c>
      <c r="K3490" s="79"/>
      <c r="L3490" s="81"/>
      <c r="M3490" s="82"/>
      <c r="N3490" s="83"/>
      <c r="O3490" s="82"/>
      <c r="P3490" s="84"/>
      <c r="Q3490" s="85"/>
      <c r="R3490" s="82"/>
      <c r="S3490" s="82"/>
      <c r="T3490" s="82"/>
      <c r="U3490" s="119" t="s">
        <v>2908</v>
      </c>
      <c r="V3490" s="82"/>
      <c r="W3490" s="82"/>
      <c r="X3490" s="80"/>
      <c r="Y3490" s="79"/>
      <c r="Z3490" s="79"/>
      <c r="AB3490" s="24" t="s">
        <v>294</v>
      </c>
    </row>
    <row r="3491" spans="6:28" s="77" customFormat="1" outlineLevel="5">
      <c r="F3491" s="78"/>
      <c r="G3491" s="79"/>
      <c r="H3491" s="79"/>
      <c r="I3491" s="79"/>
      <c r="J3491" s="80" t="s">
        <v>3283</v>
      </c>
      <c r="K3491" s="79"/>
      <c r="L3491" s="81"/>
      <c r="M3491" s="82"/>
      <c r="N3491" s="83"/>
      <c r="O3491" s="82"/>
      <c r="P3491" s="84"/>
      <c r="Q3491" s="85"/>
      <c r="R3491" s="82"/>
      <c r="S3491" s="82"/>
      <c r="T3491" s="82"/>
      <c r="U3491" s="119" t="s">
        <v>2908</v>
      </c>
      <c r="V3491" s="82"/>
      <c r="W3491" s="82"/>
      <c r="X3491" s="80"/>
      <c r="Y3491" s="79"/>
      <c r="Z3491" s="79"/>
      <c r="AB3491" s="24" t="s">
        <v>294</v>
      </c>
    </row>
    <row r="3492" spans="6:28" s="77" customFormat="1" outlineLevel="5">
      <c r="F3492" s="78"/>
      <c r="G3492" s="79"/>
      <c r="H3492" s="79"/>
      <c r="I3492" s="79"/>
      <c r="J3492" s="80" t="s">
        <v>815</v>
      </c>
      <c r="K3492" s="79"/>
      <c r="L3492" s="81"/>
      <c r="M3492" s="82"/>
      <c r="N3492" s="83"/>
      <c r="O3492" s="82"/>
      <c r="P3492" s="84"/>
      <c r="Q3492" s="85"/>
      <c r="R3492" s="82"/>
      <c r="S3492" s="82"/>
      <c r="T3492" s="82"/>
      <c r="U3492" s="119" t="s">
        <v>2908</v>
      </c>
      <c r="V3492" s="82"/>
      <c r="W3492" s="82"/>
      <c r="X3492" s="80"/>
      <c r="Y3492" s="79"/>
      <c r="Z3492" s="79"/>
      <c r="AB3492" s="24" t="s">
        <v>294</v>
      </c>
    </row>
    <row r="3493" spans="6:28" s="77" customFormat="1" outlineLevel="5">
      <c r="F3493" s="78"/>
      <c r="G3493" s="79"/>
      <c r="H3493" s="79"/>
      <c r="I3493" s="79"/>
      <c r="J3493" s="80" t="s">
        <v>3095</v>
      </c>
      <c r="K3493" s="79"/>
      <c r="L3493" s="81"/>
      <c r="M3493" s="82"/>
      <c r="N3493" s="83"/>
      <c r="O3493" s="82"/>
      <c r="P3493" s="84"/>
      <c r="Q3493" s="85"/>
      <c r="R3493" s="82"/>
      <c r="S3493" s="82"/>
      <c r="T3493" s="82"/>
      <c r="U3493" s="119" t="s">
        <v>2908</v>
      </c>
      <c r="V3493" s="82"/>
      <c r="W3493" s="82"/>
      <c r="X3493" s="80"/>
      <c r="Y3493" s="79"/>
      <c r="Z3493" s="79"/>
      <c r="AB3493" s="24" t="s">
        <v>294</v>
      </c>
    </row>
    <row r="3494" spans="6:28" s="77" customFormat="1" outlineLevel="5">
      <c r="F3494" s="78"/>
      <c r="G3494" s="79"/>
      <c r="H3494" s="79"/>
      <c r="I3494" s="79"/>
      <c r="J3494" s="80" t="s">
        <v>3284</v>
      </c>
      <c r="K3494" s="79"/>
      <c r="L3494" s="81"/>
      <c r="M3494" s="82"/>
      <c r="N3494" s="83"/>
      <c r="O3494" s="82"/>
      <c r="P3494" s="84"/>
      <c r="Q3494" s="85"/>
      <c r="R3494" s="82"/>
      <c r="S3494" s="82"/>
      <c r="T3494" s="82"/>
      <c r="U3494" s="119" t="s">
        <v>2908</v>
      </c>
      <c r="V3494" s="82"/>
      <c r="W3494" s="82"/>
      <c r="X3494" s="80"/>
      <c r="Y3494" s="79"/>
      <c r="Z3494" s="79"/>
      <c r="AB3494" s="24" t="s">
        <v>294</v>
      </c>
    </row>
    <row r="3495" spans="6:28" s="77" customFormat="1" outlineLevel="5">
      <c r="F3495" s="78"/>
      <c r="G3495" s="79"/>
      <c r="H3495" s="79"/>
      <c r="I3495" s="79"/>
      <c r="J3495" s="80" t="s">
        <v>1630</v>
      </c>
      <c r="K3495" s="79"/>
      <c r="L3495" s="81"/>
      <c r="M3495" s="82"/>
      <c r="N3495" s="83"/>
      <c r="O3495" s="82"/>
      <c r="P3495" s="84"/>
      <c r="Q3495" s="85"/>
      <c r="R3495" s="82"/>
      <c r="S3495" s="82"/>
      <c r="T3495" s="82"/>
      <c r="U3495" s="119" t="s">
        <v>2908</v>
      </c>
      <c r="V3495" s="82"/>
      <c r="W3495" s="82"/>
      <c r="X3495" s="80"/>
      <c r="Y3495" s="79"/>
      <c r="Z3495" s="79"/>
      <c r="AB3495" s="24" t="s">
        <v>294</v>
      </c>
    </row>
    <row r="3496" spans="6:28" s="77" customFormat="1" outlineLevel="5">
      <c r="F3496" s="78"/>
      <c r="G3496" s="79"/>
      <c r="H3496" s="79"/>
      <c r="I3496" s="79"/>
      <c r="J3496" s="80" t="s">
        <v>2937</v>
      </c>
      <c r="K3496" s="79"/>
      <c r="L3496" s="81"/>
      <c r="M3496" s="82"/>
      <c r="N3496" s="83"/>
      <c r="O3496" s="82"/>
      <c r="P3496" s="84"/>
      <c r="Q3496" s="85"/>
      <c r="R3496" s="82"/>
      <c r="S3496" s="82"/>
      <c r="T3496" s="82"/>
      <c r="U3496" s="119" t="s">
        <v>2908</v>
      </c>
      <c r="V3496" s="82"/>
      <c r="W3496" s="82"/>
      <c r="X3496" s="80"/>
      <c r="Y3496" s="79"/>
      <c r="Z3496" s="79"/>
      <c r="AB3496" s="24" t="s">
        <v>294</v>
      </c>
    </row>
    <row r="3497" spans="6:28" s="77" customFormat="1" outlineLevel="5">
      <c r="F3497" s="78"/>
      <c r="G3497" s="79"/>
      <c r="H3497" s="79"/>
      <c r="I3497" s="79"/>
      <c r="J3497" s="80" t="s">
        <v>2122</v>
      </c>
      <c r="K3497" s="79"/>
      <c r="L3497" s="81">
        <v>4</v>
      </c>
      <c r="M3497" s="82"/>
      <c r="N3497" s="83"/>
      <c r="O3497" s="82"/>
      <c r="P3497" s="84"/>
      <c r="Q3497" s="85"/>
      <c r="R3497" s="82"/>
      <c r="S3497" s="82"/>
      <c r="T3497" s="82"/>
      <c r="U3497" s="119" t="s">
        <v>2908</v>
      </c>
      <c r="V3497" s="82"/>
      <c r="W3497" s="82"/>
      <c r="X3497" s="80"/>
      <c r="Y3497" s="79"/>
      <c r="Z3497" s="79"/>
      <c r="AB3497" s="24" t="s">
        <v>294</v>
      </c>
    </row>
    <row r="3498" spans="6:28" s="71" customFormat="1" ht="24" outlineLevel="4">
      <c r="F3498" s="17">
        <v>1541</v>
      </c>
      <c r="G3498" s="18" t="s">
        <v>2929</v>
      </c>
      <c r="H3498" s="72" t="s">
        <v>4419</v>
      </c>
      <c r="I3498" s="72"/>
      <c r="J3498" s="73" t="s">
        <v>728</v>
      </c>
      <c r="K3498" s="18" t="s">
        <v>2910</v>
      </c>
      <c r="L3498" s="74">
        <v>2E-3</v>
      </c>
      <c r="M3498" s="21">
        <v>0</v>
      </c>
      <c r="N3498" s="74">
        <f>L3498*(1+M3498/100)</f>
        <v>2E-3</v>
      </c>
      <c r="O3498" s="145"/>
      <c r="P3498" s="22">
        <f>N3498*O3498</f>
        <v>0</v>
      </c>
      <c r="Q3498" s="75"/>
      <c r="R3498" s="76">
        <f>N3498*Q3498</f>
        <v>0</v>
      </c>
      <c r="S3498" s="75"/>
      <c r="T3498" s="76">
        <f>N3498*S3498</f>
        <v>0</v>
      </c>
      <c r="U3498" s="22">
        <v>21</v>
      </c>
      <c r="V3498" s="22">
        <f>P3498*(U3498/100)</f>
        <v>0</v>
      </c>
      <c r="W3498" s="22">
        <f>P3498+V3498</f>
        <v>0</v>
      </c>
      <c r="X3498" s="73"/>
      <c r="Y3498" s="72" t="s">
        <v>2930</v>
      </c>
      <c r="Z3498" s="72" t="s">
        <v>2912</v>
      </c>
      <c r="AA3498" s="143" t="s">
        <v>296</v>
      </c>
      <c r="AB3498" s="24" t="s">
        <v>294</v>
      </c>
    </row>
    <row r="3499" spans="6:28" s="120" customFormat="1" ht="12.75" customHeight="1" outlineLevel="4">
      <c r="F3499" s="121"/>
      <c r="G3499" s="122"/>
      <c r="H3499" s="122"/>
      <c r="I3499" s="122"/>
      <c r="J3499" s="123"/>
      <c r="K3499" s="122"/>
      <c r="L3499" s="124"/>
      <c r="M3499" s="125"/>
      <c r="N3499" s="124"/>
      <c r="O3499" s="125"/>
      <c r="P3499" s="126"/>
      <c r="Q3499" s="127"/>
      <c r="R3499" s="125"/>
      <c r="S3499" s="125"/>
      <c r="T3499" s="125"/>
      <c r="U3499" s="128" t="s">
        <v>2908</v>
      </c>
      <c r="V3499" s="125"/>
      <c r="W3499" s="125"/>
      <c r="X3499" s="125"/>
      <c r="Y3499" s="122"/>
      <c r="Z3499" s="122"/>
      <c r="AB3499" s="24" t="s">
        <v>294</v>
      </c>
    </row>
    <row r="3500" spans="6:28" s="62" customFormat="1" ht="16.5" customHeight="1" outlineLevel="3">
      <c r="F3500" s="63"/>
      <c r="G3500" s="6"/>
      <c r="H3500" s="64"/>
      <c r="I3500" s="64"/>
      <c r="J3500" s="64" t="s">
        <v>2429</v>
      </c>
      <c r="K3500" s="6"/>
      <c r="L3500" s="65"/>
      <c r="M3500" s="66"/>
      <c r="N3500" s="65"/>
      <c r="O3500" s="66"/>
      <c r="P3500" s="67">
        <f>SUBTOTAL(9,P3501:P3507)</f>
        <v>0</v>
      </c>
      <c r="Q3500" s="68"/>
      <c r="R3500" s="69">
        <f>SUBTOTAL(9,R3501:R3507)</f>
        <v>0</v>
      </c>
      <c r="S3500" s="66"/>
      <c r="T3500" s="69">
        <f>SUBTOTAL(9,T3501:T3507)</f>
        <v>0</v>
      </c>
      <c r="U3500" s="118" t="s">
        <v>2908</v>
      </c>
      <c r="V3500" s="67">
        <f>SUBTOTAL(9,V3501:V3507)</f>
        <v>0</v>
      </c>
      <c r="W3500" s="67">
        <f>SUBTOTAL(9,W3501:W3507)</f>
        <v>0</v>
      </c>
      <c r="X3500" s="70"/>
      <c r="Y3500" s="26"/>
      <c r="Z3500" s="26"/>
      <c r="AB3500" s="24" t="s">
        <v>294</v>
      </c>
    </row>
    <row r="3501" spans="6:28" s="71" customFormat="1" outlineLevel="4">
      <c r="F3501" s="17">
        <v>1542</v>
      </c>
      <c r="G3501" s="18" t="s">
        <v>2929</v>
      </c>
      <c r="H3501" s="72" t="s">
        <v>4302</v>
      </c>
      <c r="I3501" s="72"/>
      <c r="J3501" s="73" t="s">
        <v>907</v>
      </c>
      <c r="K3501" s="18" t="s">
        <v>3000</v>
      </c>
      <c r="L3501" s="74">
        <v>1</v>
      </c>
      <c r="M3501" s="21">
        <v>0</v>
      </c>
      <c r="N3501" s="74">
        <f>L3501*(1+M3501/100)</f>
        <v>1</v>
      </c>
      <c r="O3501" s="145"/>
      <c r="P3501" s="22">
        <f>N3501*O3501</f>
        <v>0</v>
      </c>
      <c r="Q3501" s="75"/>
      <c r="R3501" s="76">
        <f>N3501*Q3501</f>
        <v>0</v>
      </c>
      <c r="S3501" s="75"/>
      <c r="T3501" s="76">
        <f>N3501*S3501</f>
        <v>0</v>
      </c>
      <c r="U3501" s="22">
        <v>21</v>
      </c>
      <c r="V3501" s="22">
        <f>P3501*(U3501/100)</f>
        <v>0</v>
      </c>
      <c r="W3501" s="22">
        <f>P3501+V3501</f>
        <v>0</v>
      </c>
      <c r="X3501" s="73"/>
      <c r="Y3501" s="72" t="s">
        <v>2930</v>
      </c>
      <c r="Z3501" s="72" t="s">
        <v>2912</v>
      </c>
      <c r="AA3501" s="143" t="s">
        <v>296</v>
      </c>
      <c r="AB3501" s="24" t="s">
        <v>294</v>
      </c>
    </row>
    <row r="3502" spans="6:28" s="77" customFormat="1" outlineLevel="5">
      <c r="F3502" s="78"/>
      <c r="G3502" s="79"/>
      <c r="H3502" s="79"/>
      <c r="I3502" s="79"/>
      <c r="J3502" s="80" t="s">
        <v>3285</v>
      </c>
      <c r="K3502" s="79"/>
      <c r="L3502" s="81"/>
      <c r="M3502" s="82"/>
      <c r="N3502" s="83"/>
      <c r="O3502" s="82"/>
      <c r="P3502" s="84"/>
      <c r="Q3502" s="85"/>
      <c r="R3502" s="82"/>
      <c r="S3502" s="82"/>
      <c r="T3502" s="82"/>
      <c r="U3502" s="119" t="s">
        <v>2908</v>
      </c>
      <c r="V3502" s="82"/>
      <c r="W3502" s="82"/>
      <c r="X3502" s="80"/>
      <c r="Y3502" s="79"/>
      <c r="Z3502" s="79"/>
      <c r="AB3502" s="24" t="s">
        <v>294</v>
      </c>
    </row>
    <row r="3503" spans="6:28" s="77" customFormat="1" outlineLevel="5">
      <c r="F3503" s="78"/>
      <c r="G3503" s="79"/>
      <c r="H3503" s="79"/>
      <c r="I3503" s="79"/>
      <c r="J3503" s="80" t="s">
        <v>2937</v>
      </c>
      <c r="K3503" s="79"/>
      <c r="L3503" s="81"/>
      <c r="M3503" s="82"/>
      <c r="N3503" s="83"/>
      <c r="O3503" s="82"/>
      <c r="P3503" s="84"/>
      <c r="Q3503" s="85"/>
      <c r="R3503" s="82"/>
      <c r="S3503" s="82"/>
      <c r="T3503" s="82"/>
      <c r="U3503" s="119" t="s">
        <v>2908</v>
      </c>
      <c r="V3503" s="82"/>
      <c r="W3503" s="82"/>
      <c r="X3503" s="80"/>
      <c r="Y3503" s="79"/>
      <c r="Z3503" s="79"/>
      <c r="AB3503" s="24" t="s">
        <v>294</v>
      </c>
    </row>
    <row r="3504" spans="6:28" s="77" customFormat="1" outlineLevel="5">
      <c r="F3504" s="78"/>
      <c r="G3504" s="79"/>
      <c r="H3504" s="79"/>
      <c r="I3504" s="79"/>
      <c r="J3504" s="80" t="s">
        <v>2119</v>
      </c>
      <c r="K3504" s="79"/>
      <c r="L3504" s="81">
        <v>1</v>
      </c>
      <c r="M3504" s="82"/>
      <c r="N3504" s="83"/>
      <c r="O3504" s="82"/>
      <c r="P3504" s="84"/>
      <c r="Q3504" s="85"/>
      <c r="R3504" s="82"/>
      <c r="S3504" s="82"/>
      <c r="T3504" s="82"/>
      <c r="U3504" s="119" t="s">
        <v>2908</v>
      </c>
      <c r="V3504" s="82"/>
      <c r="W3504" s="82"/>
      <c r="X3504" s="80"/>
      <c r="Y3504" s="79"/>
      <c r="Z3504" s="79"/>
      <c r="AB3504" s="24" t="s">
        <v>294</v>
      </c>
    </row>
    <row r="3505" spans="6:28" s="71" customFormat="1" outlineLevel="4">
      <c r="F3505" s="17">
        <v>1543</v>
      </c>
      <c r="G3505" s="18" t="s">
        <v>2929</v>
      </c>
      <c r="H3505" s="72" t="s">
        <v>3706</v>
      </c>
      <c r="I3505" s="72"/>
      <c r="J3505" s="73" t="s">
        <v>2471</v>
      </c>
      <c r="K3505" s="18" t="s">
        <v>3000</v>
      </c>
      <c r="L3505" s="74">
        <v>1</v>
      </c>
      <c r="M3505" s="21">
        <v>0</v>
      </c>
      <c r="N3505" s="74">
        <f>L3505*(1+M3505/100)</f>
        <v>1</v>
      </c>
      <c r="O3505" s="145"/>
      <c r="P3505" s="22">
        <f>N3505*O3505</f>
        <v>0</v>
      </c>
      <c r="Q3505" s="75"/>
      <c r="R3505" s="76">
        <f>N3505*Q3505</f>
        <v>0</v>
      </c>
      <c r="S3505" s="75"/>
      <c r="T3505" s="76">
        <f>N3505*S3505</f>
        <v>0</v>
      </c>
      <c r="U3505" s="22">
        <v>21</v>
      </c>
      <c r="V3505" s="22">
        <f>P3505*(U3505/100)</f>
        <v>0</v>
      </c>
      <c r="W3505" s="22">
        <f>P3505+V3505</f>
        <v>0</v>
      </c>
      <c r="X3505" s="73"/>
      <c r="Y3505" s="72" t="s">
        <v>2930</v>
      </c>
      <c r="Z3505" s="72" t="s">
        <v>2912</v>
      </c>
      <c r="AA3505" s="143" t="s">
        <v>296</v>
      </c>
      <c r="AB3505" s="24" t="s">
        <v>294</v>
      </c>
    </row>
    <row r="3506" spans="6:28" s="71" customFormat="1" ht="24" outlineLevel="4">
      <c r="F3506" s="17">
        <v>1544</v>
      </c>
      <c r="G3506" s="18" t="s">
        <v>2929</v>
      </c>
      <c r="H3506" s="72" t="s">
        <v>4422</v>
      </c>
      <c r="I3506" s="72"/>
      <c r="J3506" s="73" t="s">
        <v>730</v>
      </c>
      <c r="K3506" s="18" t="s">
        <v>2910</v>
      </c>
      <c r="L3506" s="74">
        <v>1E-3</v>
      </c>
      <c r="M3506" s="21">
        <v>0</v>
      </c>
      <c r="N3506" s="74">
        <f>L3506*(1+M3506/100)</f>
        <v>1E-3</v>
      </c>
      <c r="O3506" s="145"/>
      <c r="P3506" s="22">
        <f>N3506*O3506</f>
        <v>0</v>
      </c>
      <c r="Q3506" s="75"/>
      <c r="R3506" s="76">
        <f>N3506*Q3506</f>
        <v>0</v>
      </c>
      <c r="S3506" s="75"/>
      <c r="T3506" s="76">
        <f>N3506*S3506</f>
        <v>0</v>
      </c>
      <c r="U3506" s="22">
        <v>21</v>
      </c>
      <c r="V3506" s="22">
        <f>P3506*(U3506/100)</f>
        <v>0</v>
      </c>
      <c r="W3506" s="22">
        <f>P3506+V3506</f>
        <v>0</v>
      </c>
      <c r="X3506" s="73"/>
      <c r="Y3506" s="72" t="s">
        <v>2930</v>
      </c>
      <c r="Z3506" s="72" t="s">
        <v>2912</v>
      </c>
      <c r="AA3506" s="143" t="s">
        <v>296</v>
      </c>
      <c r="AB3506" s="24" t="s">
        <v>294</v>
      </c>
    </row>
    <row r="3507" spans="6:28" s="120" customFormat="1" ht="12.75" customHeight="1" outlineLevel="4">
      <c r="F3507" s="121"/>
      <c r="G3507" s="122"/>
      <c r="H3507" s="122"/>
      <c r="I3507" s="122"/>
      <c r="J3507" s="123"/>
      <c r="K3507" s="122"/>
      <c r="L3507" s="124"/>
      <c r="M3507" s="125"/>
      <c r="N3507" s="124"/>
      <c r="O3507" s="125"/>
      <c r="P3507" s="126"/>
      <c r="Q3507" s="127"/>
      <c r="R3507" s="125"/>
      <c r="S3507" s="125"/>
      <c r="T3507" s="125"/>
      <c r="U3507" s="128" t="s">
        <v>2908</v>
      </c>
      <c r="V3507" s="125"/>
      <c r="W3507" s="125"/>
      <c r="X3507" s="125"/>
      <c r="Y3507" s="122"/>
      <c r="Z3507" s="122"/>
      <c r="AB3507" s="24" t="s">
        <v>294</v>
      </c>
    </row>
    <row r="3508" spans="6:28" s="62" customFormat="1" ht="16.5" customHeight="1" outlineLevel="3">
      <c r="F3508" s="63"/>
      <c r="G3508" s="6"/>
      <c r="H3508" s="64"/>
      <c r="I3508" s="64"/>
      <c r="J3508" s="64" t="s">
        <v>2207</v>
      </c>
      <c r="K3508" s="6"/>
      <c r="L3508" s="65"/>
      <c r="M3508" s="66"/>
      <c r="N3508" s="65"/>
      <c r="O3508" s="66"/>
      <c r="P3508" s="67">
        <f>SUBTOTAL(9,P3509:P3582)</f>
        <v>0</v>
      </c>
      <c r="Q3508" s="68"/>
      <c r="R3508" s="69">
        <f>SUBTOTAL(9,R3509:R3582)</f>
        <v>0</v>
      </c>
      <c r="S3508" s="66"/>
      <c r="T3508" s="69">
        <f>SUBTOTAL(9,T3509:T3582)</f>
        <v>0</v>
      </c>
      <c r="U3508" s="118" t="s">
        <v>2908</v>
      </c>
      <c r="V3508" s="67">
        <f>SUBTOTAL(9,V3509:V3582)</f>
        <v>0</v>
      </c>
      <c r="W3508" s="67">
        <f>SUBTOTAL(9,W3509:W3582)</f>
        <v>0</v>
      </c>
      <c r="X3508" s="70"/>
      <c r="Y3508" s="26"/>
      <c r="Z3508" s="26"/>
      <c r="AB3508" s="24" t="s">
        <v>294</v>
      </c>
    </row>
    <row r="3509" spans="6:28" s="71" customFormat="1" outlineLevel="4">
      <c r="F3509" s="17">
        <v>1545</v>
      </c>
      <c r="G3509" s="18" t="s">
        <v>2929</v>
      </c>
      <c r="H3509" s="72" t="s">
        <v>4385</v>
      </c>
      <c r="I3509" s="72"/>
      <c r="J3509" s="73" t="s">
        <v>1574</v>
      </c>
      <c r="K3509" s="18" t="s">
        <v>2909</v>
      </c>
      <c r="L3509" s="74">
        <v>44.268999999999998</v>
      </c>
      <c r="M3509" s="21">
        <v>0</v>
      </c>
      <c r="N3509" s="74">
        <f>L3509*(1+M3509/100)</f>
        <v>44.268999999999998</v>
      </c>
      <c r="O3509" s="145"/>
      <c r="P3509" s="22">
        <f>N3509*O3509</f>
        <v>0</v>
      </c>
      <c r="Q3509" s="75"/>
      <c r="R3509" s="76">
        <f>N3509*Q3509</f>
        <v>0</v>
      </c>
      <c r="S3509" s="75"/>
      <c r="T3509" s="76">
        <f>N3509*S3509</f>
        <v>0</v>
      </c>
      <c r="U3509" s="22">
        <v>21</v>
      </c>
      <c r="V3509" s="22">
        <f>P3509*(U3509/100)</f>
        <v>0</v>
      </c>
      <c r="W3509" s="22">
        <f>P3509+V3509</f>
        <v>0</v>
      </c>
      <c r="X3509" s="73"/>
      <c r="Y3509" s="72" t="s">
        <v>2930</v>
      </c>
      <c r="Z3509" s="72" t="s">
        <v>2912</v>
      </c>
      <c r="AA3509" s="143" t="s">
        <v>296</v>
      </c>
      <c r="AB3509" s="24" t="s">
        <v>294</v>
      </c>
    </row>
    <row r="3510" spans="6:28" s="77" customFormat="1" outlineLevel="5">
      <c r="F3510" s="78"/>
      <c r="G3510" s="79"/>
      <c r="H3510" s="79"/>
      <c r="I3510" s="79"/>
      <c r="J3510" s="80" t="s">
        <v>1884</v>
      </c>
      <c r="K3510" s="79"/>
      <c r="L3510" s="81"/>
      <c r="M3510" s="82"/>
      <c r="N3510" s="83"/>
      <c r="O3510" s="82"/>
      <c r="P3510" s="84"/>
      <c r="Q3510" s="85"/>
      <c r="R3510" s="82"/>
      <c r="S3510" s="82"/>
      <c r="T3510" s="82"/>
      <c r="U3510" s="119" t="s">
        <v>2908</v>
      </c>
      <c r="V3510" s="82"/>
      <c r="W3510" s="82"/>
      <c r="X3510" s="80"/>
      <c r="Y3510" s="79"/>
      <c r="Z3510" s="79"/>
      <c r="AB3510" s="24" t="s">
        <v>294</v>
      </c>
    </row>
    <row r="3511" spans="6:28" s="77" customFormat="1" outlineLevel="5">
      <c r="F3511" s="78"/>
      <c r="G3511" s="79"/>
      <c r="H3511" s="79"/>
      <c r="I3511" s="79"/>
      <c r="J3511" s="80" t="s">
        <v>2475</v>
      </c>
      <c r="K3511" s="79"/>
      <c r="L3511" s="81"/>
      <c r="M3511" s="82"/>
      <c r="N3511" s="83"/>
      <c r="O3511" s="82"/>
      <c r="P3511" s="84"/>
      <c r="Q3511" s="85"/>
      <c r="R3511" s="82"/>
      <c r="S3511" s="82"/>
      <c r="T3511" s="82"/>
      <c r="U3511" s="119" t="s">
        <v>2908</v>
      </c>
      <c r="V3511" s="82"/>
      <c r="W3511" s="82"/>
      <c r="X3511" s="80"/>
      <c r="Y3511" s="79"/>
      <c r="Z3511" s="79"/>
      <c r="AB3511" s="24" t="s">
        <v>294</v>
      </c>
    </row>
    <row r="3512" spans="6:28" s="77" customFormat="1" outlineLevel="5">
      <c r="F3512" s="78"/>
      <c r="G3512" s="79"/>
      <c r="H3512" s="79"/>
      <c r="I3512" s="79"/>
      <c r="J3512" s="80" t="s">
        <v>4755</v>
      </c>
      <c r="K3512" s="79"/>
      <c r="L3512" s="81"/>
      <c r="M3512" s="82"/>
      <c r="N3512" s="83"/>
      <c r="O3512" s="82"/>
      <c r="P3512" s="84"/>
      <c r="Q3512" s="85"/>
      <c r="R3512" s="82"/>
      <c r="S3512" s="82"/>
      <c r="T3512" s="82"/>
      <c r="U3512" s="119" t="s">
        <v>2908</v>
      </c>
      <c r="V3512" s="82"/>
      <c r="W3512" s="82"/>
      <c r="X3512" s="80"/>
      <c r="Y3512" s="79"/>
      <c r="Z3512" s="79"/>
      <c r="AB3512" s="24" t="s">
        <v>294</v>
      </c>
    </row>
    <row r="3513" spans="6:28" s="77" customFormat="1" outlineLevel="5">
      <c r="F3513" s="78"/>
      <c r="G3513" s="79"/>
      <c r="H3513" s="79"/>
      <c r="I3513" s="79"/>
      <c r="J3513" s="80" t="s">
        <v>2474</v>
      </c>
      <c r="K3513" s="79"/>
      <c r="L3513" s="81"/>
      <c r="M3513" s="82"/>
      <c r="N3513" s="83"/>
      <c r="O3513" s="82"/>
      <c r="P3513" s="84"/>
      <c r="Q3513" s="85"/>
      <c r="R3513" s="82"/>
      <c r="S3513" s="82"/>
      <c r="T3513" s="82"/>
      <c r="U3513" s="119" t="s">
        <v>2908</v>
      </c>
      <c r="V3513" s="82"/>
      <c r="W3513" s="82"/>
      <c r="X3513" s="80"/>
      <c r="Y3513" s="79"/>
      <c r="Z3513" s="79"/>
      <c r="AB3513" s="24" t="s">
        <v>294</v>
      </c>
    </row>
    <row r="3514" spans="6:28" s="77" customFormat="1" outlineLevel="5">
      <c r="F3514" s="78"/>
      <c r="G3514" s="79"/>
      <c r="H3514" s="79"/>
      <c r="I3514" s="79"/>
      <c r="J3514" s="80" t="s">
        <v>2728</v>
      </c>
      <c r="K3514" s="79"/>
      <c r="L3514" s="81"/>
      <c r="M3514" s="82"/>
      <c r="N3514" s="83"/>
      <c r="O3514" s="82"/>
      <c r="P3514" s="84"/>
      <c r="Q3514" s="85"/>
      <c r="R3514" s="82"/>
      <c r="S3514" s="82"/>
      <c r="T3514" s="82"/>
      <c r="U3514" s="119" t="s">
        <v>2908</v>
      </c>
      <c r="V3514" s="82"/>
      <c r="W3514" s="82"/>
      <c r="X3514" s="80"/>
      <c r="Y3514" s="79"/>
      <c r="Z3514" s="79"/>
      <c r="AB3514" s="24" t="s">
        <v>294</v>
      </c>
    </row>
    <row r="3515" spans="6:28" s="77" customFormat="1" outlineLevel="5">
      <c r="F3515" s="78"/>
      <c r="G3515" s="79"/>
      <c r="H3515" s="79"/>
      <c r="I3515" s="79"/>
      <c r="J3515" s="80" t="s">
        <v>2265</v>
      </c>
      <c r="K3515" s="79"/>
      <c r="L3515" s="81"/>
      <c r="M3515" s="82"/>
      <c r="N3515" s="83"/>
      <c r="O3515" s="82"/>
      <c r="P3515" s="84"/>
      <c r="Q3515" s="85"/>
      <c r="R3515" s="82"/>
      <c r="S3515" s="82"/>
      <c r="T3515" s="82"/>
      <c r="U3515" s="119" t="s">
        <v>2908</v>
      </c>
      <c r="V3515" s="82"/>
      <c r="W3515" s="82"/>
      <c r="X3515" s="80"/>
      <c r="Y3515" s="79"/>
      <c r="Z3515" s="79"/>
      <c r="AB3515" s="24" t="s">
        <v>294</v>
      </c>
    </row>
    <row r="3516" spans="6:28" s="77" customFormat="1" outlineLevel="5">
      <c r="F3516" s="78"/>
      <c r="G3516" s="79"/>
      <c r="H3516" s="79"/>
      <c r="I3516" s="79"/>
      <c r="J3516" s="80" t="s">
        <v>4801</v>
      </c>
      <c r="K3516" s="79"/>
      <c r="L3516" s="81"/>
      <c r="M3516" s="82"/>
      <c r="N3516" s="83"/>
      <c r="O3516" s="82"/>
      <c r="P3516" s="84"/>
      <c r="Q3516" s="85"/>
      <c r="R3516" s="82"/>
      <c r="S3516" s="82"/>
      <c r="T3516" s="82"/>
      <c r="U3516" s="119" t="s">
        <v>2908</v>
      </c>
      <c r="V3516" s="82"/>
      <c r="W3516" s="82"/>
      <c r="X3516" s="80"/>
      <c r="Y3516" s="79"/>
      <c r="Z3516" s="79"/>
      <c r="AB3516" s="24" t="s">
        <v>294</v>
      </c>
    </row>
    <row r="3517" spans="6:28" s="77" customFormat="1" outlineLevel="5">
      <c r="F3517" s="78"/>
      <c r="G3517" s="79"/>
      <c r="H3517" s="79"/>
      <c r="I3517" s="79"/>
      <c r="J3517" s="80" t="s">
        <v>2069</v>
      </c>
      <c r="K3517" s="79"/>
      <c r="L3517" s="81"/>
      <c r="M3517" s="82"/>
      <c r="N3517" s="83"/>
      <c r="O3517" s="82"/>
      <c r="P3517" s="84"/>
      <c r="Q3517" s="85"/>
      <c r="R3517" s="82"/>
      <c r="S3517" s="82"/>
      <c r="T3517" s="82"/>
      <c r="U3517" s="119" t="s">
        <v>2908</v>
      </c>
      <c r="V3517" s="82"/>
      <c r="W3517" s="82"/>
      <c r="X3517" s="80"/>
      <c r="Y3517" s="79"/>
      <c r="Z3517" s="79"/>
      <c r="AB3517" s="24" t="s">
        <v>294</v>
      </c>
    </row>
    <row r="3518" spans="6:28" s="77" customFormat="1" outlineLevel="5">
      <c r="F3518" s="78"/>
      <c r="G3518" s="79"/>
      <c r="H3518" s="79"/>
      <c r="I3518" s="79"/>
      <c r="J3518" s="80" t="s">
        <v>2748</v>
      </c>
      <c r="K3518" s="79"/>
      <c r="L3518" s="81"/>
      <c r="M3518" s="82"/>
      <c r="N3518" s="83"/>
      <c r="O3518" s="82"/>
      <c r="P3518" s="84"/>
      <c r="Q3518" s="85"/>
      <c r="R3518" s="82"/>
      <c r="S3518" s="82"/>
      <c r="T3518" s="82"/>
      <c r="U3518" s="119" t="s">
        <v>2908</v>
      </c>
      <c r="V3518" s="82"/>
      <c r="W3518" s="82"/>
      <c r="X3518" s="80"/>
      <c r="Y3518" s="79"/>
      <c r="Z3518" s="79"/>
      <c r="AB3518" s="24" t="s">
        <v>294</v>
      </c>
    </row>
    <row r="3519" spans="6:28" s="77" customFormat="1" outlineLevel="5">
      <c r="F3519" s="78"/>
      <c r="G3519" s="79"/>
      <c r="H3519" s="79"/>
      <c r="I3519" s="79"/>
      <c r="J3519" s="80" t="s">
        <v>2511</v>
      </c>
      <c r="K3519" s="79"/>
      <c r="L3519" s="81"/>
      <c r="M3519" s="82"/>
      <c r="N3519" s="83"/>
      <c r="O3519" s="82"/>
      <c r="P3519" s="84"/>
      <c r="Q3519" s="85"/>
      <c r="R3519" s="82"/>
      <c r="S3519" s="82"/>
      <c r="T3519" s="82"/>
      <c r="U3519" s="119" t="s">
        <v>2908</v>
      </c>
      <c r="V3519" s="82"/>
      <c r="W3519" s="82"/>
      <c r="X3519" s="80"/>
      <c r="Y3519" s="79"/>
      <c r="Z3519" s="79"/>
      <c r="AB3519" s="24" t="s">
        <v>294</v>
      </c>
    </row>
    <row r="3520" spans="6:28" s="77" customFormat="1" outlineLevel="5">
      <c r="F3520" s="78"/>
      <c r="G3520" s="79"/>
      <c r="H3520" s="79"/>
      <c r="I3520" s="79"/>
      <c r="J3520" s="80" t="s">
        <v>2005</v>
      </c>
      <c r="K3520" s="79"/>
      <c r="L3520" s="81"/>
      <c r="M3520" s="82"/>
      <c r="N3520" s="83"/>
      <c r="O3520" s="82"/>
      <c r="P3520" s="84"/>
      <c r="Q3520" s="85"/>
      <c r="R3520" s="82"/>
      <c r="S3520" s="82"/>
      <c r="T3520" s="82"/>
      <c r="U3520" s="119" t="s">
        <v>2908</v>
      </c>
      <c r="V3520" s="82"/>
      <c r="W3520" s="82"/>
      <c r="X3520" s="80"/>
      <c r="Y3520" s="79"/>
      <c r="Z3520" s="79"/>
      <c r="AB3520" s="24" t="s">
        <v>294</v>
      </c>
    </row>
    <row r="3521" spans="6:28" s="77" customFormat="1" outlineLevel="5">
      <c r="F3521" s="78"/>
      <c r="G3521" s="79"/>
      <c r="H3521" s="79"/>
      <c r="I3521" s="79"/>
      <c r="J3521" s="80" t="s">
        <v>2552</v>
      </c>
      <c r="K3521" s="79"/>
      <c r="L3521" s="81"/>
      <c r="M3521" s="82"/>
      <c r="N3521" s="83"/>
      <c r="O3521" s="82"/>
      <c r="P3521" s="84"/>
      <c r="Q3521" s="85"/>
      <c r="R3521" s="82"/>
      <c r="S3521" s="82"/>
      <c r="T3521" s="82"/>
      <c r="U3521" s="119" t="s">
        <v>2908</v>
      </c>
      <c r="V3521" s="82"/>
      <c r="W3521" s="82"/>
      <c r="X3521" s="80"/>
      <c r="Y3521" s="79"/>
      <c r="Z3521" s="79"/>
      <c r="AB3521" s="24" t="s">
        <v>294</v>
      </c>
    </row>
    <row r="3522" spans="6:28" s="77" customFormat="1" outlineLevel="5">
      <c r="F3522" s="78"/>
      <c r="G3522" s="79"/>
      <c r="H3522" s="79"/>
      <c r="I3522" s="79"/>
      <c r="J3522" s="80" t="s">
        <v>2214</v>
      </c>
      <c r="K3522" s="79"/>
      <c r="L3522" s="81"/>
      <c r="M3522" s="82"/>
      <c r="N3522" s="83"/>
      <c r="O3522" s="82"/>
      <c r="P3522" s="84"/>
      <c r="Q3522" s="85"/>
      <c r="R3522" s="82"/>
      <c r="S3522" s="82"/>
      <c r="T3522" s="82"/>
      <c r="U3522" s="119" t="s">
        <v>2908</v>
      </c>
      <c r="V3522" s="82"/>
      <c r="W3522" s="82"/>
      <c r="X3522" s="80"/>
      <c r="Y3522" s="79"/>
      <c r="Z3522" s="79"/>
      <c r="AB3522" s="24" t="s">
        <v>294</v>
      </c>
    </row>
    <row r="3523" spans="6:28" s="77" customFormat="1" outlineLevel="5">
      <c r="F3523" s="78"/>
      <c r="G3523" s="79"/>
      <c r="H3523" s="79"/>
      <c r="I3523" s="79"/>
      <c r="J3523" s="80" t="s">
        <v>2744</v>
      </c>
      <c r="K3523" s="79"/>
      <c r="L3523" s="81"/>
      <c r="M3523" s="82"/>
      <c r="N3523" s="83"/>
      <c r="O3523" s="82"/>
      <c r="P3523" s="84"/>
      <c r="Q3523" s="85"/>
      <c r="R3523" s="82"/>
      <c r="S3523" s="82"/>
      <c r="T3523" s="82"/>
      <c r="U3523" s="119" t="s">
        <v>2908</v>
      </c>
      <c r="V3523" s="82"/>
      <c r="W3523" s="82"/>
      <c r="X3523" s="80"/>
      <c r="Y3523" s="79"/>
      <c r="Z3523" s="79"/>
      <c r="AB3523" s="24" t="s">
        <v>294</v>
      </c>
    </row>
    <row r="3524" spans="6:28" s="77" customFormat="1" outlineLevel="5">
      <c r="F3524" s="78"/>
      <c r="G3524" s="79"/>
      <c r="H3524" s="79"/>
      <c r="I3524" s="79"/>
      <c r="J3524" s="80" t="s">
        <v>1169</v>
      </c>
      <c r="K3524" s="79"/>
      <c r="L3524" s="81"/>
      <c r="M3524" s="82"/>
      <c r="N3524" s="83"/>
      <c r="O3524" s="82"/>
      <c r="P3524" s="84"/>
      <c r="Q3524" s="85"/>
      <c r="R3524" s="82"/>
      <c r="S3524" s="82"/>
      <c r="T3524" s="82"/>
      <c r="U3524" s="119" t="s">
        <v>2908</v>
      </c>
      <c r="V3524" s="82"/>
      <c r="W3524" s="82"/>
      <c r="X3524" s="80"/>
      <c r="Y3524" s="79"/>
      <c r="Z3524" s="79"/>
      <c r="AB3524" s="24" t="s">
        <v>294</v>
      </c>
    </row>
    <row r="3525" spans="6:28" s="77" customFormat="1" outlineLevel="5">
      <c r="F3525" s="78"/>
      <c r="G3525" s="79"/>
      <c r="H3525" s="79"/>
      <c r="I3525" s="79"/>
      <c r="J3525" s="80" t="s">
        <v>2139</v>
      </c>
      <c r="K3525" s="79"/>
      <c r="L3525" s="81"/>
      <c r="M3525" s="82"/>
      <c r="N3525" s="83"/>
      <c r="O3525" s="82"/>
      <c r="P3525" s="84"/>
      <c r="Q3525" s="85"/>
      <c r="R3525" s="82"/>
      <c r="S3525" s="82"/>
      <c r="T3525" s="82"/>
      <c r="U3525" s="119" t="s">
        <v>2908</v>
      </c>
      <c r="V3525" s="82"/>
      <c r="W3525" s="82"/>
      <c r="X3525" s="80"/>
      <c r="Y3525" s="79"/>
      <c r="Z3525" s="79"/>
      <c r="AB3525" s="24" t="s">
        <v>294</v>
      </c>
    </row>
    <row r="3526" spans="6:28" s="77" customFormat="1" outlineLevel="5">
      <c r="F3526" s="78"/>
      <c r="G3526" s="79"/>
      <c r="H3526" s="79"/>
      <c r="I3526" s="79"/>
      <c r="J3526" s="80" t="s">
        <v>2475</v>
      </c>
      <c r="K3526" s="79"/>
      <c r="L3526" s="81"/>
      <c r="M3526" s="82"/>
      <c r="N3526" s="83"/>
      <c r="O3526" s="82"/>
      <c r="P3526" s="84"/>
      <c r="Q3526" s="85"/>
      <c r="R3526" s="82"/>
      <c r="S3526" s="82"/>
      <c r="T3526" s="82"/>
      <c r="U3526" s="119" t="s">
        <v>2908</v>
      </c>
      <c r="V3526" s="82"/>
      <c r="W3526" s="82"/>
      <c r="X3526" s="80"/>
      <c r="Y3526" s="79"/>
      <c r="Z3526" s="79"/>
      <c r="AB3526" s="24" t="s">
        <v>294</v>
      </c>
    </row>
    <row r="3527" spans="6:28" s="77" customFormat="1" outlineLevel="5">
      <c r="F3527" s="78"/>
      <c r="G3527" s="79"/>
      <c r="H3527" s="79"/>
      <c r="I3527" s="79"/>
      <c r="J3527" s="80" t="s">
        <v>1674</v>
      </c>
      <c r="K3527" s="79"/>
      <c r="L3527" s="81"/>
      <c r="M3527" s="82"/>
      <c r="N3527" s="83"/>
      <c r="O3527" s="82"/>
      <c r="P3527" s="84"/>
      <c r="Q3527" s="85"/>
      <c r="R3527" s="82"/>
      <c r="S3527" s="82"/>
      <c r="T3527" s="82"/>
      <c r="U3527" s="119" t="s">
        <v>2908</v>
      </c>
      <c r="V3527" s="82"/>
      <c r="W3527" s="82"/>
      <c r="X3527" s="80"/>
      <c r="Y3527" s="79"/>
      <c r="Z3527" s="79"/>
      <c r="AB3527" s="24" t="s">
        <v>294</v>
      </c>
    </row>
    <row r="3528" spans="6:28" s="77" customFormat="1" outlineLevel="5">
      <c r="F3528" s="78"/>
      <c r="G3528" s="79"/>
      <c r="H3528" s="79"/>
      <c r="I3528" s="79"/>
      <c r="J3528" s="80" t="s">
        <v>2068</v>
      </c>
      <c r="K3528" s="79"/>
      <c r="L3528" s="81"/>
      <c r="M3528" s="82"/>
      <c r="N3528" s="83"/>
      <c r="O3528" s="82"/>
      <c r="P3528" s="84"/>
      <c r="Q3528" s="85"/>
      <c r="R3528" s="82"/>
      <c r="S3528" s="82"/>
      <c r="T3528" s="82"/>
      <c r="U3528" s="119" t="s">
        <v>2908</v>
      </c>
      <c r="V3528" s="82"/>
      <c r="W3528" s="82"/>
      <c r="X3528" s="80"/>
      <c r="Y3528" s="79"/>
      <c r="Z3528" s="79"/>
      <c r="AB3528" s="24" t="s">
        <v>294</v>
      </c>
    </row>
    <row r="3529" spans="6:28" s="77" customFormat="1" outlineLevel="5">
      <c r="F3529" s="78"/>
      <c r="G3529" s="79"/>
      <c r="H3529" s="79"/>
      <c r="I3529" s="79"/>
      <c r="J3529" s="80" t="s">
        <v>2004</v>
      </c>
      <c r="K3529" s="79"/>
      <c r="L3529" s="81"/>
      <c r="M3529" s="82"/>
      <c r="N3529" s="83"/>
      <c r="O3529" s="82"/>
      <c r="P3529" s="84"/>
      <c r="Q3529" s="85"/>
      <c r="R3529" s="82"/>
      <c r="S3529" s="82"/>
      <c r="T3529" s="82"/>
      <c r="U3529" s="119" t="s">
        <v>2908</v>
      </c>
      <c r="V3529" s="82"/>
      <c r="W3529" s="82"/>
      <c r="X3529" s="80"/>
      <c r="Y3529" s="79"/>
      <c r="Z3529" s="79"/>
      <c r="AB3529" s="24" t="s">
        <v>294</v>
      </c>
    </row>
    <row r="3530" spans="6:28" s="77" customFormat="1" outlineLevel="5">
      <c r="F3530" s="78"/>
      <c r="G3530" s="79"/>
      <c r="H3530" s="79"/>
      <c r="I3530" s="79"/>
      <c r="J3530" s="80" t="s">
        <v>1460</v>
      </c>
      <c r="K3530" s="79"/>
      <c r="L3530" s="81"/>
      <c r="M3530" s="82"/>
      <c r="N3530" s="83"/>
      <c r="O3530" s="82"/>
      <c r="P3530" s="84"/>
      <c r="Q3530" s="85"/>
      <c r="R3530" s="82"/>
      <c r="S3530" s="82"/>
      <c r="T3530" s="82"/>
      <c r="U3530" s="119" t="s">
        <v>2908</v>
      </c>
      <c r="V3530" s="82"/>
      <c r="W3530" s="82"/>
      <c r="X3530" s="80"/>
      <c r="Y3530" s="79"/>
      <c r="Z3530" s="79"/>
      <c r="AB3530" s="24" t="s">
        <v>294</v>
      </c>
    </row>
    <row r="3531" spans="6:28" s="77" customFormat="1" outlineLevel="5">
      <c r="F3531" s="78"/>
      <c r="G3531" s="79"/>
      <c r="H3531" s="79"/>
      <c r="I3531" s="79"/>
      <c r="J3531" s="80" t="s">
        <v>2537</v>
      </c>
      <c r="K3531" s="79"/>
      <c r="L3531" s="81"/>
      <c r="M3531" s="82"/>
      <c r="N3531" s="83"/>
      <c r="O3531" s="82"/>
      <c r="P3531" s="84"/>
      <c r="Q3531" s="85"/>
      <c r="R3531" s="82"/>
      <c r="S3531" s="82"/>
      <c r="T3531" s="82"/>
      <c r="U3531" s="119" t="s">
        <v>2908</v>
      </c>
      <c r="V3531" s="82"/>
      <c r="W3531" s="82"/>
      <c r="X3531" s="80"/>
      <c r="Y3531" s="79"/>
      <c r="Z3531" s="79"/>
      <c r="AB3531" s="24" t="s">
        <v>294</v>
      </c>
    </row>
    <row r="3532" spans="6:28" s="77" customFormat="1" outlineLevel="5">
      <c r="F3532" s="78"/>
      <c r="G3532" s="79"/>
      <c r="H3532" s="79"/>
      <c r="I3532" s="79"/>
      <c r="J3532" s="80" t="s">
        <v>3284</v>
      </c>
      <c r="K3532" s="79"/>
      <c r="L3532" s="81"/>
      <c r="M3532" s="82"/>
      <c r="N3532" s="83"/>
      <c r="O3532" s="82"/>
      <c r="P3532" s="84"/>
      <c r="Q3532" s="85"/>
      <c r="R3532" s="82"/>
      <c r="S3532" s="82"/>
      <c r="T3532" s="82"/>
      <c r="U3532" s="119" t="s">
        <v>2908</v>
      </c>
      <c r="V3532" s="82"/>
      <c r="W3532" s="82"/>
      <c r="X3532" s="80"/>
      <c r="Y3532" s="79"/>
      <c r="Z3532" s="79"/>
      <c r="AB3532" s="24" t="s">
        <v>294</v>
      </c>
    </row>
    <row r="3533" spans="6:28" s="77" customFormat="1" outlineLevel="5">
      <c r="F3533" s="78"/>
      <c r="G3533" s="79"/>
      <c r="H3533" s="79"/>
      <c r="I3533" s="79"/>
      <c r="J3533" s="80" t="s">
        <v>2553</v>
      </c>
      <c r="K3533" s="79"/>
      <c r="L3533" s="81"/>
      <c r="M3533" s="82"/>
      <c r="N3533" s="83"/>
      <c r="O3533" s="82"/>
      <c r="P3533" s="84"/>
      <c r="Q3533" s="85"/>
      <c r="R3533" s="82"/>
      <c r="S3533" s="82"/>
      <c r="T3533" s="82"/>
      <c r="U3533" s="119" t="s">
        <v>2908</v>
      </c>
      <c r="V3533" s="82"/>
      <c r="W3533" s="82"/>
      <c r="X3533" s="80"/>
      <c r="Y3533" s="79"/>
      <c r="Z3533" s="79"/>
      <c r="AB3533" s="24" t="s">
        <v>294</v>
      </c>
    </row>
    <row r="3534" spans="6:28" s="77" customFormat="1" outlineLevel="5">
      <c r="F3534" s="78"/>
      <c r="G3534" s="79"/>
      <c r="H3534" s="79"/>
      <c r="I3534" s="79"/>
      <c r="J3534" s="80" t="s">
        <v>1926</v>
      </c>
      <c r="K3534" s="79"/>
      <c r="L3534" s="81"/>
      <c r="M3534" s="82"/>
      <c r="N3534" s="83"/>
      <c r="O3534" s="82"/>
      <c r="P3534" s="84"/>
      <c r="Q3534" s="85"/>
      <c r="R3534" s="82"/>
      <c r="S3534" s="82"/>
      <c r="T3534" s="82"/>
      <c r="U3534" s="119" t="s">
        <v>2908</v>
      </c>
      <c r="V3534" s="82"/>
      <c r="W3534" s="82"/>
      <c r="X3534" s="80"/>
      <c r="Y3534" s="79"/>
      <c r="Z3534" s="79"/>
      <c r="AB3534" s="24" t="s">
        <v>294</v>
      </c>
    </row>
    <row r="3535" spans="6:28" s="77" customFormat="1" outlineLevel="5">
      <c r="F3535" s="78"/>
      <c r="G3535" s="79"/>
      <c r="H3535" s="79"/>
      <c r="I3535" s="79"/>
      <c r="J3535" s="80" t="s">
        <v>1385</v>
      </c>
      <c r="K3535" s="79"/>
      <c r="L3535" s="81"/>
      <c r="M3535" s="82"/>
      <c r="N3535" s="83"/>
      <c r="O3535" s="82"/>
      <c r="P3535" s="84"/>
      <c r="Q3535" s="85"/>
      <c r="R3535" s="82"/>
      <c r="S3535" s="82"/>
      <c r="T3535" s="82"/>
      <c r="U3535" s="119" t="s">
        <v>2908</v>
      </c>
      <c r="V3535" s="82"/>
      <c r="W3535" s="82"/>
      <c r="X3535" s="80"/>
      <c r="Y3535" s="79"/>
      <c r="Z3535" s="79"/>
      <c r="AB3535" s="24" t="s">
        <v>294</v>
      </c>
    </row>
    <row r="3536" spans="6:28" s="77" customFormat="1" outlineLevel="5">
      <c r="F3536" s="78"/>
      <c r="G3536" s="79"/>
      <c r="H3536" s="79"/>
      <c r="I3536" s="79"/>
      <c r="J3536" s="80" t="s">
        <v>2227</v>
      </c>
      <c r="K3536" s="79"/>
      <c r="L3536" s="81"/>
      <c r="M3536" s="82"/>
      <c r="N3536" s="83"/>
      <c r="O3536" s="82"/>
      <c r="P3536" s="84"/>
      <c r="Q3536" s="85"/>
      <c r="R3536" s="82"/>
      <c r="S3536" s="82"/>
      <c r="T3536" s="82"/>
      <c r="U3536" s="119" t="s">
        <v>2908</v>
      </c>
      <c r="V3536" s="82"/>
      <c r="W3536" s="82"/>
      <c r="X3536" s="80"/>
      <c r="Y3536" s="79"/>
      <c r="Z3536" s="79"/>
      <c r="AB3536" s="24" t="s">
        <v>294</v>
      </c>
    </row>
    <row r="3537" spans="6:28" s="77" customFormat="1" outlineLevel="5">
      <c r="F3537" s="78"/>
      <c r="G3537" s="79"/>
      <c r="H3537" s="79"/>
      <c r="I3537" s="79"/>
      <c r="J3537" s="80" t="s">
        <v>2495</v>
      </c>
      <c r="K3537" s="79"/>
      <c r="L3537" s="81"/>
      <c r="M3537" s="82"/>
      <c r="N3537" s="83"/>
      <c r="O3537" s="82"/>
      <c r="P3537" s="84"/>
      <c r="Q3537" s="85"/>
      <c r="R3537" s="82"/>
      <c r="S3537" s="82"/>
      <c r="T3537" s="82"/>
      <c r="U3537" s="119" t="s">
        <v>2908</v>
      </c>
      <c r="V3537" s="82"/>
      <c r="W3537" s="82"/>
      <c r="X3537" s="80"/>
      <c r="Y3537" s="79"/>
      <c r="Z3537" s="79"/>
      <c r="AB3537" s="24" t="s">
        <v>294</v>
      </c>
    </row>
    <row r="3538" spans="6:28" s="77" customFormat="1" outlineLevel="5">
      <c r="F3538" s="78"/>
      <c r="G3538" s="79"/>
      <c r="H3538" s="79"/>
      <c r="I3538" s="79"/>
      <c r="J3538" s="80" t="s">
        <v>4759</v>
      </c>
      <c r="K3538" s="79"/>
      <c r="L3538" s="81"/>
      <c r="M3538" s="82"/>
      <c r="N3538" s="83"/>
      <c r="O3538" s="82"/>
      <c r="P3538" s="84"/>
      <c r="Q3538" s="85"/>
      <c r="R3538" s="82"/>
      <c r="S3538" s="82"/>
      <c r="T3538" s="82"/>
      <c r="U3538" s="119" t="s">
        <v>2908</v>
      </c>
      <c r="V3538" s="82"/>
      <c r="W3538" s="82"/>
      <c r="X3538" s="80"/>
      <c r="Y3538" s="79"/>
      <c r="Z3538" s="79"/>
      <c r="AB3538" s="24" t="s">
        <v>294</v>
      </c>
    </row>
    <row r="3539" spans="6:28" s="77" customFormat="1" outlineLevel="5">
      <c r="F3539" s="78"/>
      <c r="G3539" s="79"/>
      <c r="H3539" s="79"/>
      <c r="I3539" s="79"/>
      <c r="J3539" s="80" t="s">
        <v>2288</v>
      </c>
      <c r="K3539" s="79"/>
      <c r="L3539" s="81">
        <v>44.268999999999998</v>
      </c>
      <c r="M3539" s="82"/>
      <c r="N3539" s="83"/>
      <c r="O3539" s="82"/>
      <c r="P3539" s="84"/>
      <c r="Q3539" s="85"/>
      <c r="R3539" s="82"/>
      <c r="S3539" s="82"/>
      <c r="T3539" s="82"/>
      <c r="U3539" s="119" t="s">
        <v>2908</v>
      </c>
      <c r="V3539" s="82"/>
      <c r="W3539" s="82"/>
      <c r="X3539" s="80"/>
      <c r="Y3539" s="79"/>
      <c r="Z3539" s="79"/>
      <c r="AB3539" s="24" t="s">
        <v>294</v>
      </c>
    </row>
    <row r="3540" spans="6:28" s="71" customFormat="1" outlineLevel="4">
      <c r="F3540" s="17">
        <v>1546</v>
      </c>
      <c r="G3540" s="18" t="s">
        <v>2929</v>
      </c>
      <c r="H3540" s="72" t="s">
        <v>4386</v>
      </c>
      <c r="I3540" s="72"/>
      <c r="J3540" s="73" t="s">
        <v>1596</v>
      </c>
      <c r="K3540" s="18" t="s">
        <v>2909</v>
      </c>
      <c r="L3540" s="74">
        <v>17.733000000000001</v>
      </c>
      <c r="M3540" s="21">
        <v>0</v>
      </c>
      <c r="N3540" s="74">
        <f>L3540*(1+M3540/100)</f>
        <v>17.733000000000001</v>
      </c>
      <c r="O3540" s="145"/>
      <c r="P3540" s="22">
        <f>N3540*O3540</f>
        <v>0</v>
      </c>
      <c r="Q3540" s="75"/>
      <c r="R3540" s="76">
        <f>N3540*Q3540</f>
        <v>0</v>
      </c>
      <c r="S3540" s="75"/>
      <c r="T3540" s="76">
        <f>N3540*S3540</f>
        <v>0</v>
      </c>
      <c r="U3540" s="22">
        <v>21</v>
      </c>
      <c r="V3540" s="22">
        <f>P3540*(U3540/100)</f>
        <v>0</v>
      </c>
      <c r="W3540" s="22">
        <f>P3540+V3540</f>
        <v>0</v>
      </c>
      <c r="X3540" s="73"/>
      <c r="Y3540" s="72" t="s">
        <v>2930</v>
      </c>
      <c r="Z3540" s="72" t="s">
        <v>2912</v>
      </c>
      <c r="AA3540" s="143" t="s">
        <v>296</v>
      </c>
      <c r="AB3540" s="24" t="s">
        <v>294</v>
      </c>
    </row>
    <row r="3541" spans="6:28" s="77" customFormat="1" outlineLevel="5">
      <c r="F3541" s="78"/>
      <c r="G3541" s="79"/>
      <c r="H3541" s="79"/>
      <c r="I3541" s="79"/>
      <c r="J3541" s="80" t="s">
        <v>1885</v>
      </c>
      <c r="K3541" s="79"/>
      <c r="L3541" s="81"/>
      <c r="M3541" s="82"/>
      <c r="N3541" s="83"/>
      <c r="O3541" s="82"/>
      <c r="P3541" s="84"/>
      <c r="Q3541" s="85"/>
      <c r="R3541" s="82"/>
      <c r="S3541" s="82"/>
      <c r="T3541" s="82"/>
      <c r="U3541" s="119" t="s">
        <v>2908</v>
      </c>
      <c r="V3541" s="82"/>
      <c r="W3541" s="82"/>
      <c r="X3541" s="80"/>
      <c r="Y3541" s="79"/>
      <c r="Z3541" s="79"/>
      <c r="AB3541" s="24" t="s">
        <v>294</v>
      </c>
    </row>
    <row r="3542" spans="6:28" s="77" customFormat="1" outlineLevel="5">
      <c r="F3542" s="78"/>
      <c r="G3542" s="79"/>
      <c r="H3542" s="79"/>
      <c r="I3542" s="79"/>
      <c r="J3542" s="80" t="s">
        <v>2015</v>
      </c>
      <c r="K3542" s="79"/>
      <c r="L3542" s="81"/>
      <c r="M3542" s="82"/>
      <c r="N3542" s="83"/>
      <c r="O3542" s="82"/>
      <c r="P3542" s="84"/>
      <c r="Q3542" s="85"/>
      <c r="R3542" s="82"/>
      <c r="S3542" s="82"/>
      <c r="T3542" s="82"/>
      <c r="U3542" s="119" t="s">
        <v>2908</v>
      </c>
      <c r="V3542" s="82"/>
      <c r="W3542" s="82"/>
      <c r="X3542" s="80"/>
      <c r="Y3542" s="79"/>
      <c r="Z3542" s="79"/>
      <c r="AB3542" s="24" t="s">
        <v>294</v>
      </c>
    </row>
    <row r="3543" spans="6:28" s="77" customFormat="1" outlineLevel="5">
      <c r="F3543" s="78"/>
      <c r="G3543" s="79"/>
      <c r="H3543" s="79"/>
      <c r="I3543" s="79"/>
      <c r="J3543" s="80" t="s">
        <v>2118</v>
      </c>
      <c r="K3543" s="79"/>
      <c r="L3543" s="81"/>
      <c r="M3543" s="82"/>
      <c r="N3543" s="83"/>
      <c r="O3543" s="82"/>
      <c r="P3543" s="84"/>
      <c r="Q3543" s="85"/>
      <c r="R3543" s="82"/>
      <c r="S3543" s="82"/>
      <c r="T3543" s="82"/>
      <c r="U3543" s="119" t="s">
        <v>2908</v>
      </c>
      <c r="V3543" s="82"/>
      <c r="W3543" s="82"/>
      <c r="X3543" s="80"/>
      <c r="Y3543" s="79"/>
      <c r="Z3543" s="79"/>
      <c r="AB3543" s="24" t="s">
        <v>294</v>
      </c>
    </row>
    <row r="3544" spans="6:28" s="77" customFormat="1" outlineLevel="5">
      <c r="F3544" s="78"/>
      <c r="G3544" s="79"/>
      <c r="H3544" s="79"/>
      <c r="I3544" s="79"/>
      <c r="J3544" s="80" t="s">
        <v>1886</v>
      </c>
      <c r="K3544" s="79"/>
      <c r="L3544" s="81"/>
      <c r="M3544" s="82"/>
      <c r="N3544" s="83"/>
      <c r="O3544" s="82"/>
      <c r="P3544" s="84"/>
      <c r="Q3544" s="85"/>
      <c r="R3544" s="82"/>
      <c r="S3544" s="82"/>
      <c r="T3544" s="82"/>
      <c r="U3544" s="119" t="s">
        <v>2908</v>
      </c>
      <c r="V3544" s="82"/>
      <c r="W3544" s="82"/>
      <c r="X3544" s="80"/>
      <c r="Y3544" s="79"/>
      <c r="Z3544" s="79"/>
      <c r="AB3544" s="24" t="s">
        <v>294</v>
      </c>
    </row>
    <row r="3545" spans="6:28" s="77" customFormat="1" outlineLevel="5">
      <c r="F3545" s="78"/>
      <c r="G3545" s="79"/>
      <c r="H3545" s="79"/>
      <c r="I3545" s="79"/>
      <c r="J3545" s="80" t="s">
        <v>2016</v>
      </c>
      <c r="K3545" s="79"/>
      <c r="L3545" s="81"/>
      <c r="M3545" s="82"/>
      <c r="N3545" s="83"/>
      <c r="O3545" s="82"/>
      <c r="P3545" s="84"/>
      <c r="Q3545" s="85"/>
      <c r="R3545" s="82"/>
      <c r="S3545" s="82"/>
      <c r="T3545" s="82"/>
      <c r="U3545" s="119" t="s">
        <v>2908</v>
      </c>
      <c r="V3545" s="82"/>
      <c r="W3545" s="82"/>
      <c r="X3545" s="80"/>
      <c r="Y3545" s="79"/>
      <c r="Z3545" s="79"/>
      <c r="AB3545" s="24" t="s">
        <v>294</v>
      </c>
    </row>
    <row r="3546" spans="6:28" s="77" customFormat="1" outlineLevel="5">
      <c r="F3546" s="78"/>
      <c r="G3546" s="79"/>
      <c r="H3546" s="79"/>
      <c r="I3546" s="79"/>
      <c r="J3546" s="80" t="s">
        <v>2113</v>
      </c>
      <c r="K3546" s="79"/>
      <c r="L3546" s="81"/>
      <c r="M3546" s="82"/>
      <c r="N3546" s="83"/>
      <c r="O3546" s="82"/>
      <c r="P3546" s="84"/>
      <c r="Q3546" s="85"/>
      <c r="R3546" s="82"/>
      <c r="S3546" s="82"/>
      <c r="T3546" s="82"/>
      <c r="U3546" s="119" t="s">
        <v>2908</v>
      </c>
      <c r="V3546" s="82"/>
      <c r="W3546" s="82"/>
      <c r="X3546" s="80"/>
      <c r="Y3546" s="79"/>
      <c r="Z3546" s="79"/>
      <c r="AB3546" s="24" t="s">
        <v>294</v>
      </c>
    </row>
    <row r="3547" spans="6:28" s="77" customFormat="1" outlineLevel="5">
      <c r="F3547" s="78"/>
      <c r="G3547" s="79"/>
      <c r="H3547" s="79"/>
      <c r="I3547" s="79"/>
      <c r="J3547" s="80" t="s">
        <v>2277</v>
      </c>
      <c r="K3547" s="79"/>
      <c r="L3547" s="81">
        <v>17.733000000000001</v>
      </c>
      <c r="M3547" s="82"/>
      <c r="N3547" s="83"/>
      <c r="O3547" s="82"/>
      <c r="P3547" s="84"/>
      <c r="Q3547" s="85"/>
      <c r="R3547" s="82"/>
      <c r="S3547" s="82"/>
      <c r="T3547" s="82"/>
      <c r="U3547" s="119" t="s">
        <v>2908</v>
      </c>
      <c r="V3547" s="82"/>
      <c r="W3547" s="82"/>
      <c r="X3547" s="80"/>
      <c r="Y3547" s="79"/>
      <c r="Z3547" s="79"/>
      <c r="AB3547" s="24" t="s">
        <v>294</v>
      </c>
    </row>
    <row r="3548" spans="6:28" s="71" customFormat="1" outlineLevel="4">
      <c r="F3548" s="17">
        <v>1547</v>
      </c>
      <c r="G3548" s="18" t="s">
        <v>2929</v>
      </c>
      <c r="H3548" s="72" t="s">
        <v>4387</v>
      </c>
      <c r="I3548" s="72"/>
      <c r="J3548" s="73" t="s">
        <v>1597</v>
      </c>
      <c r="K3548" s="18" t="s">
        <v>2909</v>
      </c>
      <c r="L3548" s="74">
        <v>18.399999999999999</v>
      </c>
      <c r="M3548" s="21">
        <v>0</v>
      </c>
      <c r="N3548" s="74">
        <f>L3548*(1+M3548/100)</f>
        <v>18.399999999999999</v>
      </c>
      <c r="O3548" s="145"/>
      <c r="P3548" s="22">
        <f>N3548*O3548</f>
        <v>0</v>
      </c>
      <c r="Q3548" s="75"/>
      <c r="R3548" s="76">
        <f>N3548*Q3548</f>
        <v>0</v>
      </c>
      <c r="S3548" s="75"/>
      <c r="T3548" s="76">
        <f>N3548*S3548</f>
        <v>0</v>
      </c>
      <c r="U3548" s="22">
        <v>21</v>
      </c>
      <c r="V3548" s="22">
        <f>P3548*(U3548/100)</f>
        <v>0</v>
      </c>
      <c r="W3548" s="22">
        <f>P3548+V3548</f>
        <v>0</v>
      </c>
      <c r="X3548" s="73"/>
      <c r="Y3548" s="72" t="s">
        <v>2930</v>
      </c>
      <c r="Z3548" s="72" t="s">
        <v>2912</v>
      </c>
      <c r="AA3548" s="143" t="s">
        <v>296</v>
      </c>
      <c r="AB3548" s="24" t="s">
        <v>294</v>
      </c>
    </row>
    <row r="3549" spans="6:28" s="77" customFormat="1" outlineLevel="5">
      <c r="F3549" s="78"/>
      <c r="G3549" s="79"/>
      <c r="H3549" s="79"/>
      <c r="I3549" s="79"/>
      <c r="J3549" s="80" t="s">
        <v>1921</v>
      </c>
      <c r="K3549" s="79"/>
      <c r="L3549" s="81"/>
      <c r="M3549" s="82"/>
      <c r="N3549" s="83"/>
      <c r="O3549" s="82"/>
      <c r="P3549" s="84"/>
      <c r="Q3549" s="85"/>
      <c r="R3549" s="82"/>
      <c r="S3549" s="82"/>
      <c r="T3549" s="82"/>
      <c r="U3549" s="119" t="s">
        <v>2908</v>
      </c>
      <c r="V3549" s="82"/>
      <c r="W3549" s="82"/>
      <c r="X3549" s="80"/>
      <c r="Y3549" s="79"/>
      <c r="Z3549" s="79"/>
      <c r="AB3549" s="24" t="s">
        <v>294</v>
      </c>
    </row>
    <row r="3550" spans="6:28" s="77" customFormat="1" outlineLevel="5">
      <c r="F3550" s="78"/>
      <c r="G3550" s="79"/>
      <c r="H3550" s="79"/>
      <c r="I3550" s="79"/>
      <c r="J3550" s="80" t="s">
        <v>1969</v>
      </c>
      <c r="K3550" s="79"/>
      <c r="L3550" s="81"/>
      <c r="M3550" s="82"/>
      <c r="N3550" s="83"/>
      <c r="O3550" s="82"/>
      <c r="P3550" s="84"/>
      <c r="Q3550" s="85"/>
      <c r="R3550" s="82"/>
      <c r="S3550" s="82"/>
      <c r="T3550" s="82"/>
      <c r="U3550" s="119" t="s">
        <v>2908</v>
      </c>
      <c r="V3550" s="82"/>
      <c r="W3550" s="82"/>
      <c r="X3550" s="80"/>
      <c r="Y3550" s="79"/>
      <c r="Z3550" s="79"/>
      <c r="AB3550" s="24" t="s">
        <v>294</v>
      </c>
    </row>
    <row r="3551" spans="6:28" s="77" customFormat="1" outlineLevel="5">
      <c r="F3551" s="78"/>
      <c r="G3551" s="79"/>
      <c r="H3551" s="79"/>
      <c r="I3551" s="79"/>
      <c r="J3551" s="80" t="s">
        <v>4800</v>
      </c>
      <c r="K3551" s="79"/>
      <c r="L3551" s="81"/>
      <c r="M3551" s="82"/>
      <c r="N3551" s="83"/>
      <c r="O3551" s="82"/>
      <c r="P3551" s="84"/>
      <c r="Q3551" s="85"/>
      <c r="R3551" s="82"/>
      <c r="S3551" s="82"/>
      <c r="T3551" s="82"/>
      <c r="U3551" s="119" t="s">
        <v>2908</v>
      </c>
      <c r="V3551" s="82"/>
      <c r="W3551" s="82"/>
      <c r="X3551" s="80"/>
      <c r="Y3551" s="79"/>
      <c r="Z3551" s="79"/>
      <c r="AB3551" s="24" t="s">
        <v>294</v>
      </c>
    </row>
    <row r="3552" spans="6:28" s="77" customFormat="1" outlineLevel="5">
      <c r="F3552" s="78"/>
      <c r="G3552" s="79"/>
      <c r="H3552" s="79"/>
      <c r="I3552" s="79"/>
      <c r="J3552" s="80" t="s">
        <v>1951</v>
      </c>
      <c r="K3552" s="79"/>
      <c r="L3552" s="81"/>
      <c r="M3552" s="82"/>
      <c r="N3552" s="83"/>
      <c r="O3552" s="82"/>
      <c r="P3552" s="84"/>
      <c r="Q3552" s="85"/>
      <c r="R3552" s="82"/>
      <c r="S3552" s="82"/>
      <c r="T3552" s="82"/>
      <c r="U3552" s="119" t="s">
        <v>2908</v>
      </c>
      <c r="V3552" s="82"/>
      <c r="W3552" s="82"/>
      <c r="X3552" s="80"/>
      <c r="Y3552" s="79"/>
      <c r="Z3552" s="79"/>
      <c r="AB3552" s="24" t="s">
        <v>294</v>
      </c>
    </row>
    <row r="3553" spans="6:28" s="77" customFormat="1" outlineLevel="5">
      <c r="F3553" s="78"/>
      <c r="G3553" s="79"/>
      <c r="H3553" s="79"/>
      <c r="I3553" s="79"/>
      <c r="J3553" s="80" t="s">
        <v>1972</v>
      </c>
      <c r="K3553" s="79"/>
      <c r="L3553" s="81"/>
      <c r="M3553" s="82"/>
      <c r="N3553" s="83"/>
      <c r="O3553" s="82"/>
      <c r="P3553" s="84"/>
      <c r="Q3553" s="85"/>
      <c r="R3553" s="82"/>
      <c r="S3553" s="82"/>
      <c r="T3553" s="82"/>
      <c r="U3553" s="119" t="s">
        <v>2908</v>
      </c>
      <c r="V3553" s="82"/>
      <c r="W3553" s="82"/>
      <c r="X3553" s="80"/>
      <c r="Y3553" s="79"/>
      <c r="Z3553" s="79"/>
      <c r="AB3553" s="24" t="s">
        <v>294</v>
      </c>
    </row>
    <row r="3554" spans="6:28" s="77" customFormat="1" outlineLevel="5">
      <c r="F3554" s="78"/>
      <c r="G3554" s="79"/>
      <c r="H3554" s="79"/>
      <c r="I3554" s="79"/>
      <c r="J3554" s="80" t="s">
        <v>1950</v>
      </c>
      <c r="K3554" s="79"/>
      <c r="L3554" s="81"/>
      <c r="M3554" s="82"/>
      <c r="N3554" s="83"/>
      <c r="O3554" s="82"/>
      <c r="P3554" s="84"/>
      <c r="Q3554" s="85"/>
      <c r="R3554" s="82"/>
      <c r="S3554" s="82"/>
      <c r="T3554" s="82"/>
      <c r="U3554" s="119" t="s">
        <v>2908</v>
      </c>
      <c r="V3554" s="82"/>
      <c r="W3554" s="82"/>
      <c r="X3554" s="80"/>
      <c r="Y3554" s="79"/>
      <c r="Z3554" s="79"/>
      <c r="AB3554" s="24" t="s">
        <v>294</v>
      </c>
    </row>
    <row r="3555" spans="6:28" s="77" customFormat="1" outlineLevel="5">
      <c r="F3555" s="78"/>
      <c r="G3555" s="79"/>
      <c r="H3555" s="79"/>
      <c r="I3555" s="79"/>
      <c r="J3555" s="80" t="s">
        <v>1808</v>
      </c>
      <c r="K3555" s="79"/>
      <c r="L3555" s="81"/>
      <c r="M3555" s="82"/>
      <c r="N3555" s="83"/>
      <c r="O3555" s="82"/>
      <c r="P3555" s="84"/>
      <c r="Q3555" s="85"/>
      <c r="R3555" s="82"/>
      <c r="S3555" s="82"/>
      <c r="T3555" s="82"/>
      <c r="U3555" s="119" t="s">
        <v>2908</v>
      </c>
      <c r="V3555" s="82"/>
      <c r="W3555" s="82"/>
      <c r="X3555" s="80"/>
      <c r="Y3555" s="79"/>
      <c r="Z3555" s="79"/>
      <c r="AB3555" s="24" t="s">
        <v>294</v>
      </c>
    </row>
    <row r="3556" spans="6:28" s="77" customFormat="1" outlineLevel="5">
      <c r="F3556" s="78"/>
      <c r="G3556" s="79"/>
      <c r="H3556" s="79"/>
      <c r="I3556" s="79"/>
      <c r="J3556" s="80" t="s">
        <v>1922</v>
      </c>
      <c r="K3556" s="79"/>
      <c r="L3556" s="81"/>
      <c r="M3556" s="82"/>
      <c r="N3556" s="83"/>
      <c r="O3556" s="82"/>
      <c r="P3556" s="84"/>
      <c r="Q3556" s="85"/>
      <c r="R3556" s="82"/>
      <c r="S3556" s="82"/>
      <c r="T3556" s="82"/>
      <c r="U3556" s="119" t="s">
        <v>2908</v>
      </c>
      <c r="V3556" s="82"/>
      <c r="W3556" s="82"/>
      <c r="X3556" s="80"/>
      <c r="Y3556" s="79"/>
      <c r="Z3556" s="79"/>
      <c r="AB3556" s="24" t="s">
        <v>294</v>
      </c>
    </row>
    <row r="3557" spans="6:28" s="77" customFormat="1" outlineLevel="5">
      <c r="F3557" s="78"/>
      <c r="G3557" s="79"/>
      <c r="H3557" s="79"/>
      <c r="I3557" s="79"/>
      <c r="J3557" s="80" t="s">
        <v>2746</v>
      </c>
      <c r="K3557" s="79"/>
      <c r="L3557" s="81"/>
      <c r="M3557" s="82"/>
      <c r="N3557" s="83"/>
      <c r="O3557" s="82"/>
      <c r="P3557" s="84"/>
      <c r="Q3557" s="85"/>
      <c r="R3557" s="82"/>
      <c r="S3557" s="82"/>
      <c r="T3557" s="82"/>
      <c r="U3557" s="119" t="s">
        <v>2908</v>
      </c>
      <c r="V3557" s="82"/>
      <c r="W3557" s="82"/>
      <c r="X3557" s="80"/>
      <c r="Y3557" s="79"/>
      <c r="Z3557" s="79"/>
      <c r="AB3557" s="24" t="s">
        <v>294</v>
      </c>
    </row>
    <row r="3558" spans="6:28" s="77" customFormat="1" outlineLevel="5">
      <c r="F3558" s="78"/>
      <c r="G3558" s="79"/>
      <c r="H3558" s="79"/>
      <c r="I3558" s="79"/>
      <c r="J3558" s="80" t="s">
        <v>2308</v>
      </c>
      <c r="K3558" s="79"/>
      <c r="L3558" s="81"/>
      <c r="M3558" s="82"/>
      <c r="N3558" s="83"/>
      <c r="O3558" s="82"/>
      <c r="P3558" s="84"/>
      <c r="Q3558" s="85"/>
      <c r="R3558" s="82"/>
      <c r="S3558" s="82"/>
      <c r="T3558" s="82"/>
      <c r="U3558" s="119" t="s">
        <v>2908</v>
      </c>
      <c r="V3558" s="82"/>
      <c r="W3558" s="82"/>
      <c r="X3558" s="80"/>
      <c r="Y3558" s="79"/>
      <c r="Z3558" s="79"/>
      <c r="AB3558" s="24" t="s">
        <v>294</v>
      </c>
    </row>
    <row r="3559" spans="6:28" s="77" customFormat="1" outlineLevel="5">
      <c r="F3559" s="78"/>
      <c r="G3559" s="79"/>
      <c r="H3559" s="79"/>
      <c r="I3559" s="79"/>
      <c r="J3559" s="80" t="s">
        <v>2745</v>
      </c>
      <c r="K3559" s="79"/>
      <c r="L3559" s="81"/>
      <c r="M3559" s="82"/>
      <c r="N3559" s="83"/>
      <c r="O3559" s="82"/>
      <c r="P3559" s="84"/>
      <c r="Q3559" s="85"/>
      <c r="R3559" s="82"/>
      <c r="S3559" s="82"/>
      <c r="T3559" s="82"/>
      <c r="U3559" s="119" t="s">
        <v>2908</v>
      </c>
      <c r="V3559" s="82"/>
      <c r="W3559" s="82"/>
      <c r="X3559" s="80"/>
      <c r="Y3559" s="79"/>
      <c r="Z3559" s="79"/>
      <c r="AB3559" s="24" t="s">
        <v>294</v>
      </c>
    </row>
    <row r="3560" spans="6:28" s="77" customFormat="1" outlineLevel="5">
      <c r="F3560" s="78"/>
      <c r="G3560" s="79"/>
      <c r="H3560" s="79"/>
      <c r="I3560" s="79"/>
      <c r="J3560" s="80" t="s">
        <v>1971</v>
      </c>
      <c r="K3560" s="79"/>
      <c r="L3560" s="81"/>
      <c r="M3560" s="82"/>
      <c r="N3560" s="83"/>
      <c r="O3560" s="82"/>
      <c r="P3560" s="84"/>
      <c r="Q3560" s="85"/>
      <c r="R3560" s="82"/>
      <c r="S3560" s="82"/>
      <c r="T3560" s="82"/>
      <c r="U3560" s="119" t="s">
        <v>2908</v>
      </c>
      <c r="V3560" s="82"/>
      <c r="W3560" s="82"/>
      <c r="X3560" s="80"/>
      <c r="Y3560" s="79"/>
      <c r="Z3560" s="79"/>
      <c r="AB3560" s="24" t="s">
        <v>294</v>
      </c>
    </row>
    <row r="3561" spans="6:28" s="77" customFormat="1" outlineLevel="5">
      <c r="F3561" s="78"/>
      <c r="G3561" s="79"/>
      <c r="H3561" s="79"/>
      <c r="I3561" s="79"/>
      <c r="J3561" s="80" t="s">
        <v>1923</v>
      </c>
      <c r="K3561" s="79"/>
      <c r="L3561" s="81"/>
      <c r="M3561" s="82"/>
      <c r="N3561" s="83"/>
      <c r="O3561" s="82"/>
      <c r="P3561" s="84"/>
      <c r="Q3561" s="85"/>
      <c r="R3561" s="82"/>
      <c r="S3561" s="82"/>
      <c r="T3561" s="82"/>
      <c r="U3561" s="119" t="s">
        <v>2908</v>
      </c>
      <c r="V3561" s="82"/>
      <c r="W3561" s="82"/>
      <c r="X3561" s="80"/>
      <c r="Y3561" s="79"/>
      <c r="Z3561" s="79"/>
      <c r="AB3561" s="24" t="s">
        <v>294</v>
      </c>
    </row>
    <row r="3562" spans="6:28" s="77" customFormat="1" outlineLevel="5">
      <c r="F3562" s="78"/>
      <c r="G3562" s="79"/>
      <c r="H3562" s="79"/>
      <c r="I3562" s="79"/>
      <c r="J3562" s="80" t="s">
        <v>2745</v>
      </c>
      <c r="K3562" s="79"/>
      <c r="L3562" s="81"/>
      <c r="M3562" s="82"/>
      <c r="N3562" s="83"/>
      <c r="O3562" s="82"/>
      <c r="P3562" s="84"/>
      <c r="Q3562" s="85"/>
      <c r="R3562" s="82"/>
      <c r="S3562" s="82"/>
      <c r="T3562" s="82"/>
      <c r="U3562" s="119" t="s">
        <v>2908</v>
      </c>
      <c r="V3562" s="82"/>
      <c r="W3562" s="82"/>
      <c r="X3562" s="80"/>
      <c r="Y3562" s="79"/>
      <c r="Z3562" s="79"/>
      <c r="AB3562" s="24" t="s">
        <v>294</v>
      </c>
    </row>
    <row r="3563" spans="6:28" s="77" customFormat="1" outlineLevel="5">
      <c r="F3563" s="78"/>
      <c r="G3563" s="79"/>
      <c r="H3563" s="79"/>
      <c r="I3563" s="79"/>
      <c r="J3563" s="80" t="s">
        <v>4823</v>
      </c>
      <c r="K3563" s="79"/>
      <c r="L3563" s="81"/>
      <c r="M3563" s="82"/>
      <c r="N3563" s="83"/>
      <c r="O3563" s="82"/>
      <c r="P3563" s="84"/>
      <c r="Q3563" s="85"/>
      <c r="R3563" s="82"/>
      <c r="S3563" s="82"/>
      <c r="T3563" s="82"/>
      <c r="U3563" s="119" t="s">
        <v>2908</v>
      </c>
      <c r="V3563" s="82"/>
      <c r="W3563" s="82"/>
      <c r="X3563" s="80"/>
      <c r="Y3563" s="79"/>
      <c r="Z3563" s="79"/>
      <c r="AB3563" s="24" t="s">
        <v>294</v>
      </c>
    </row>
    <row r="3564" spans="6:28" s="77" customFormat="1" outlineLevel="5">
      <c r="F3564" s="78"/>
      <c r="G3564" s="79"/>
      <c r="H3564" s="79"/>
      <c r="I3564" s="79"/>
      <c r="J3564" s="80" t="s">
        <v>2746</v>
      </c>
      <c r="K3564" s="79"/>
      <c r="L3564" s="81"/>
      <c r="M3564" s="82"/>
      <c r="N3564" s="83"/>
      <c r="O3564" s="82"/>
      <c r="P3564" s="84"/>
      <c r="Q3564" s="85"/>
      <c r="R3564" s="82"/>
      <c r="S3564" s="82"/>
      <c r="T3564" s="82"/>
      <c r="U3564" s="119" t="s">
        <v>2908</v>
      </c>
      <c r="V3564" s="82"/>
      <c r="W3564" s="82"/>
      <c r="X3564" s="80"/>
      <c r="Y3564" s="79"/>
      <c r="Z3564" s="79"/>
      <c r="AB3564" s="24" t="s">
        <v>294</v>
      </c>
    </row>
    <row r="3565" spans="6:28" s="77" customFormat="1" outlineLevel="5">
      <c r="F3565" s="78"/>
      <c r="G3565" s="79"/>
      <c r="H3565" s="79"/>
      <c r="I3565" s="79"/>
      <c r="J3565" s="80" t="s">
        <v>2384</v>
      </c>
      <c r="K3565" s="79"/>
      <c r="L3565" s="81"/>
      <c r="M3565" s="82"/>
      <c r="N3565" s="83"/>
      <c r="O3565" s="82"/>
      <c r="P3565" s="84"/>
      <c r="Q3565" s="85"/>
      <c r="R3565" s="82"/>
      <c r="S3565" s="82"/>
      <c r="T3565" s="82"/>
      <c r="U3565" s="119" t="s">
        <v>2908</v>
      </c>
      <c r="V3565" s="82"/>
      <c r="W3565" s="82"/>
      <c r="X3565" s="80"/>
      <c r="Y3565" s="79"/>
      <c r="Z3565" s="79"/>
      <c r="AB3565" s="24" t="s">
        <v>294</v>
      </c>
    </row>
    <row r="3566" spans="6:28" s="77" customFormat="1" outlineLevel="5">
      <c r="F3566" s="78"/>
      <c r="G3566" s="79"/>
      <c r="H3566" s="79"/>
      <c r="I3566" s="79"/>
      <c r="J3566" s="80" t="s">
        <v>2217</v>
      </c>
      <c r="K3566" s="79"/>
      <c r="L3566" s="81">
        <v>18.399999999999999</v>
      </c>
      <c r="M3566" s="82"/>
      <c r="N3566" s="83"/>
      <c r="O3566" s="82"/>
      <c r="P3566" s="84"/>
      <c r="Q3566" s="85"/>
      <c r="R3566" s="82"/>
      <c r="S3566" s="82"/>
      <c r="T3566" s="82"/>
      <c r="U3566" s="119" t="s">
        <v>2908</v>
      </c>
      <c r="V3566" s="82"/>
      <c r="W3566" s="82"/>
      <c r="X3566" s="80"/>
      <c r="Y3566" s="79"/>
      <c r="Z3566" s="79"/>
      <c r="AB3566" s="24" t="s">
        <v>294</v>
      </c>
    </row>
    <row r="3567" spans="6:28" s="71" customFormat="1" ht="24" outlineLevel="4">
      <c r="F3567" s="17">
        <v>1548</v>
      </c>
      <c r="G3567" s="18" t="s">
        <v>2929</v>
      </c>
      <c r="H3567" s="72" t="s">
        <v>4392</v>
      </c>
      <c r="I3567" s="72"/>
      <c r="J3567" s="73" t="s">
        <v>674</v>
      </c>
      <c r="K3567" s="18" t="s">
        <v>2909</v>
      </c>
      <c r="L3567" s="74">
        <v>2.2000000000000002</v>
      </c>
      <c r="M3567" s="21">
        <v>0</v>
      </c>
      <c r="N3567" s="74">
        <f>L3567*(1+M3567/100)</f>
        <v>2.2000000000000002</v>
      </c>
      <c r="O3567" s="145"/>
      <c r="P3567" s="22">
        <f>N3567*O3567</f>
        <v>0</v>
      </c>
      <c r="Q3567" s="75"/>
      <c r="R3567" s="76">
        <f>N3567*Q3567</f>
        <v>0</v>
      </c>
      <c r="S3567" s="75"/>
      <c r="T3567" s="76">
        <f>N3567*S3567</f>
        <v>0</v>
      </c>
      <c r="U3567" s="22">
        <v>21</v>
      </c>
      <c r="V3567" s="22">
        <f>P3567*(U3567/100)</f>
        <v>0</v>
      </c>
      <c r="W3567" s="22">
        <f>P3567+V3567</f>
        <v>0</v>
      </c>
      <c r="X3567" s="73"/>
      <c r="Y3567" s="72" t="s">
        <v>2930</v>
      </c>
      <c r="Z3567" s="72" t="s">
        <v>2912</v>
      </c>
      <c r="AA3567" s="143" t="s">
        <v>296</v>
      </c>
      <c r="AB3567" s="24" t="s">
        <v>294</v>
      </c>
    </row>
    <row r="3568" spans="6:28" s="77" customFormat="1" outlineLevel="5">
      <c r="F3568" s="78"/>
      <c r="G3568" s="79"/>
      <c r="H3568" s="79"/>
      <c r="I3568" s="79"/>
      <c r="J3568" s="80" t="s">
        <v>2554</v>
      </c>
      <c r="K3568" s="79"/>
      <c r="L3568" s="81"/>
      <c r="M3568" s="82"/>
      <c r="N3568" s="83"/>
      <c r="O3568" s="82"/>
      <c r="P3568" s="84"/>
      <c r="Q3568" s="85"/>
      <c r="R3568" s="82"/>
      <c r="S3568" s="82"/>
      <c r="T3568" s="82"/>
      <c r="U3568" s="119" t="s">
        <v>2908</v>
      </c>
      <c r="V3568" s="82"/>
      <c r="W3568" s="82"/>
      <c r="X3568" s="80"/>
      <c r="Y3568" s="79"/>
      <c r="Z3568" s="79"/>
      <c r="AB3568" s="24" t="s">
        <v>294</v>
      </c>
    </row>
    <row r="3569" spans="6:28" s="77" customFormat="1" outlineLevel="5">
      <c r="F3569" s="78"/>
      <c r="G3569" s="79"/>
      <c r="H3569" s="79"/>
      <c r="I3569" s="79"/>
      <c r="J3569" s="80" t="s">
        <v>3281</v>
      </c>
      <c r="K3569" s="79"/>
      <c r="L3569" s="81"/>
      <c r="M3569" s="82"/>
      <c r="N3569" s="83"/>
      <c r="O3569" s="82"/>
      <c r="P3569" s="84"/>
      <c r="Q3569" s="85"/>
      <c r="R3569" s="82"/>
      <c r="S3569" s="82"/>
      <c r="T3569" s="82"/>
      <c r="U3569" s="119" t="s">
        <v>2908</v>
      </c>
      <c r="V3569" s="82"/>
      <c r="W3569" s="82"/>
      <c r="X3569" s="80"/>
      <c r="Y3569" s="79"/>
      <c r="Z3569" s="79"/>
      <c r="AB3569" s="24" t="s">
        <v>294</v>
      </c>
    </row>
    <row r="3570" spans="6:28" s="77" customFormat="1" outlineLevel="5">
      <c r="F3570" s="78"/>
      <c r="G3570" s="79"/>
      <c r="H3570" s="79"/>
      <c r="I3570" s="79"/>
      <c r="J3570" s="80" t="s">
        <v>2304</v>
      </c>
      <c r="K3570" s="79"/>
      <c r="L3570" s="81"/>
      <c r="M3570" s="82"/>
      <c r="N3570" s="83"/>
      <c r="O3570" s="82"/>
      <c r="P3570" s="84"/>
      <c r="Q3570" s="85"/>
      <c r="R3570" s="82"/>
      <c r="S3570" s="82"/>
      <c r="T3570" s="82"/>
      <c r="U3570" s="119" t="s">
        <v>2908</v>
      </c>
      <c r="V3570" s="82"/>
      <c r="W3570" s="82"/>
      <c r="X3570" s="80"/>
      <c r="Y3570" s="79"/>
      <c r="Z3570" s="79"/>
      <c r="AB3570" s="24" t="s">
        <v>294</v>
      </c>
    </row>
    <row r="3571" spans="6:28" s="77" customFormat="1" outlineLevel="5">
      <c r="F3571" s="78"/>
      <c r="G3571" s="79"/>
      <c r="H3571" s="79"/>
      <c r="I3571" s="79"/>
      <c r="J3571" s="80" t="s">
        <v>3093</v>
      </c>
      <c r="K3571" s="79"/>
      <c r="L3571" s="81"/>
      <c r="M3571" s="82"/>
      <c r="N3571" s="83"/>
      <c r="O3571" s="82"/>
      <c r="P3571" s="84"/>
      <c r="Q3571" s="85"/>
      <c r="R3571" s="82"/>
      <c r="S3571" s="82"/>
      <c r="T3571" s="82"/>
      <c r="U3571" s="119" t="s">
        <v>2908</v>
      </c>
      <c r="V3571" s="82"/>
      <c r="W3571" s="82"/>
      <c r="X3571" s="80"/>
      <c r="Y3571" s="79"/>
      <c r="Z3571" s="79"/>
      <c r="AB3571" s="24" t="s">
        <v>294</v>
      </c>
    </row>
    <row r="3572" spans="6:28" s="77" customFormat="1" outlineLevel="5">
      <c r="F3572" s="78"/>
      <c r="G3572" s="79"/>
      <c r="H3572" s="79"/>
      <c r="I3572" s="79"/>
      <c r="J3572" s="80" t="s">
        <v>3283</v>
      </c>
      <c r="K3572" s="79"/>
      <c r="L3572" s="81"/>
      <c r="M3572" s="82"/>
      <c r="N3572" s="83"/>
      <c r="O3572" s="82"/>
      <c r="P3572" s="84"/>
      <c r="Q3572" s="85"/>
      <c r="R3572" s="82"/>
      <c r="S3572" s="82"/>
      <c r="T3572" s="82"/>
      <c r="U3572" s="119" t="s">
        <v>2908</v>
      </c>
      <c r="V3572" s="82"/>
      <c r="W3572" s="82"/>
      <c r="X3572" s="80"/>
      <c r="Y3572" s="79"/>
      <c r="Z3572" s="79"/>
      <c r="AB3572" s="24" t="s">
        <v>294</v>
      </c>
    </row>
    <row r="3573" spans="6:28" s="77" customFormat="1" outlineLevel="5">
      <c r="F3573" s="78"/>
      <c r="G3573" s="79"/>
      <c r="H3573" s="79"/>
      <c r="I3573" s="79"/>
      <c r="J3573" s="80" t="s">
        <v>2304</v>
      </c>
      <c r="K3573" s="79"/>
      <c r="L3573" s="81"/>
      <c r="M3573" s="82"/>
      <c r="N3573" s="83"/>
      <c r="O3573" s="82"/>
      <c r="P3573" s="84"/>
      <c r="Q3573" s="85"/>
      <c r="R3573" s="82"/>
      <c r="S3573" s="82"/>
      <c r="T3573" s="82"/>
      <c r="U3573" s="119" t="s">
        <v>2908</v>
      </c>
      <c r="V3573" s="82"/>
      <c r="W3573" s="82"/>
      <c r="X3573" s="80"/>
      <c r="Y3573" s="79"/>
      <c r="Z3573" s="79"/>
      <c r="AB3573" s="24" t="s">
        <v>294</v>
      </c>
    </row>
    <row r="3574" spans="6:28" s="77" customFormat="1" outlineLevel="5">
      <c r="F3574" s="78"/>
      <c r="G3574" s="79"/>
      <c r="H3574" s="79"/>
      <c r="I3574" s="79"/>
      <c r="J3574" s="80" t="s">
        <v>3094</v>
      </c>
      <c r="K3574" s="79"/>
      <c r="L3574" s="81"/>
      <c r="M3574" s="82"/>
      <c r="N3574" s="83"/>
      <c r="O3574" s="82"/>
      <c r="P3574" s="84"/>
      <c r="Q3574" s="85"/>
      <c r="R3574" s="82"/>
      <c r="S3574" s="82"/>
      <c r="T3574" s="82"/>
      <c r="U3574" s="119" t="s">
        <v>2908</v>
      </c>
      <c r="V3574" s="82"/>
      <c r="W3574" s="82"/>
      <c r="X3574" s="80"/>
      <c r="Y3574" s="79"/>
      <c r="Z3574" s="79"/>
      <c r="AB3574" s="24" t="s">
        <v>294</v>
      </c>
    </row>
    <row r="3575" spans="6:28" s="77" customFormat="1" outlineLevel="5">
      <c r="F3575" s="78"/>
      <c r="G3575" s="79"/>
      <c r="H3575" s="79"/>
      <c r="I3575" s="79"/>
      <c r="J3575" s="80" t="s">
        <v>2305</v>
      </c>
      <c r="K3575" s="79"/>
      <c r="L3575" s="81"/>
      <c r="M3575" s="82"/>
      <c r="N3575" s="83"/>
      <c r="O3575" s="82"/>
      <c r="P3575" s="84"/>
      <c r="Q3575" s="85"/>
      <c r="R3575" s="82"/>
      <c r="S3575" s="82"/>
      <c r="T3575" s="82"/>
      <c r="U3575" s="119" t="s">
        <v>2908</v>
      </c>
      <c r="V3575" s="82"/>
      <c r="W3575" s="82"/>
      <c r="X3575" s="80"/>
      <c r="Y3575" s="79"/>
      <c r="Z3575" s="79"/>
      <c r="AB3575" s="24" t="s">
        <v>294</v>
      </c>
    </row>
    <row r="3576" spans="6:28" s="77" customFormat="1" outlineLevel="5">
      <c r="F3576" s="78"/>
      <c r="G3576" s="79"/>
      <c r="H3576" s="79"/>
      <c r="I3576" s="79"/>
      <c r="J3576" s="80" t="s">
        <v>3093</v>
      </c>
      <c r="K3576" s="79"/>
      <c r="L3576" s="81"/>
      <c r="M3576" s="82"/>
      <c r="N3576" s="83"/>
      <c r="O3576" s="82"/>
      <c r="P3576" s="84"/>
      <c r="Q3576" s="85"/>
      <c r="R3576" s="82"/>
      <c r="S3576" s="82"/>
      <c r="T3576" s="82"/>
      <c r="U3576" s="119" t="s">
        <v>2908</v>
      </c>
      <c r="V3576" s="82"/>
      <c r="W3576" s="82"/>
      <c r="X3576" s="80"/>
      <c r="Y3576" s="79"/>
      <c r="Z3576" s="79"/>
      <c r="AB3576" s="24" t="s">
        <v>294</v>
      </c>
    </row>
    <row r="3577" spans="6:28" s="77" customFormat="1" outlineLevel="5">
      <c r="F3577" s="78"/>
      <c r="G3577" s="79"/>
      <c r="H3577" s="79"/>
      <c r="I3577" s="79"/>
      <c r="J3577" s="80" t="s">
        <v>3284</v>
      </c>
      <c r="K3577" s="79"/>
      <c r="L3577" s="81"/>
      <c r="M3577" s="82"/>
      <c r="N3577" s="83"/>
      <c r="O3577" s="82"/>
      <c r="P3577" s="84"/>
      <c r="Q3577" s="85"/>
      <c r="R3577" s="82"/>
      <c r="S3577" s="82"/>
      <c r="T3577" s="82"/>
      <c r="U3577" s="119" t="s">
        <v>2908</v>
      </c>
      <c r="V3577" s="82"/>
      <c r="W3577" s="82"/>
      <c r="X3577" s="80"/>
      <c r="Y3577" s="79"/>
      <c r="Z3577" s="79"/>
      <c r="AB3577" s="24" t="s">
        <v>294</v>
      </c>
    </row>
    <row r="3578" spans="6:28" s="77" customFormat="1" outlineLevel="5">
      <c r="F3578" s="78"/>
      <c r="G3578" s="79"/>
      <c r="H3578" s="79"/>
      <c r="I3578" s="79"/>
      <c r="J3578" s="80" t="s">
        <v>2304</v>
      </c>
      <c r="K3578" s="79"/>
      <c r="L3578" s="81"/>
      <c r="M3578" s="82"/>
      <c r="N3578" s="83"/>
      <c r="O3578" s="82"/>
      <c r="P3578" s="84"/>
      <c r="Q3578" s="85"/>
      <c r="R3578" s="82"/>
      <c r="S3578" s="82"/>
      <c r="T3578" s="82"/>
      <c r="U3578" s="119" t="s">
        <v>2908</v>
      </c>
      <c r="V3578" s="82"/>
      <c r="W3578" s="82"/>
      <c r="X3578" s="80"/>
      <c r="Y3578" s="79"/>
      <c r="Z3578" s="79"/>
      <c r="AB3578" s="24" t="s">
        <v>294</v>
      </c>
    </row>
    <row r="3579" spans="6:28" s="77" customFormat="1" outlineLevel="5">
      <c r="F3579" s="78"/>
      <c r="G3579" s="79"/>
      <c r="H3579" s="79"/>
      <c r="I3579" s="79"/>
      <c r="J3579" s="80" t="s">
        <v>3093</v>
      </c>
      <c r="K3579" s="79"/>
      <c r="L3579" s="81"/>
      <c r="M3579" s="82"/>
      <c r="N3579" s="83"/>
      <c r="O3579" s="82"/>
      <c r="P3579" s="84"/>
      <c r="Q3579" s="85"/>
      <c r="R3579" s="82"/>
      <c r="S3579" s="82"/>
      <c r="T3579" s="82"/>
      <c r="U3579" s="119" t="s">
        <v>2908</v>
      </c>
      <c r="V3579" s="82"/>
      <c r="W3579" s="82"/>
      <c r="X3579" s="80"/>
      <c r="Y3579" s="79"/>
      <c r="Z3579" s="79"/>
      <c r="AB3579" s="24" t="s">
        <v>294</v>
      </c>
    </row>
    <row r="3580" spans="6:28" s="77" customFormat="1" outlineLevel="5">
      <c r="F3580" s="78"/>
      <c r="G3580" s="79"/>
      <c r="H3580" s="79"/>
      <c r="I3580" s="79"/>
      <c r="J3580" s="80" t="s">
        <v>3281</v>
      </c>
      <c r="K3580" s="79"/>
      <c r="L3580" s="81"/>
      <c r="M3580" s="82"/>
      <c r="N3580" s="83"/>
      <c r="O3580" s="82"/>
      <c r="P3580" s="84"/>
      <c r="Q3580" s="85"/>
      <c r="R3580" s="82"/>
      <c r="S3580" s="82"/>
      <c r="T3580" s="82"/>
      <c r="U3580" s="119" t="s">
        <v>2908</v>
      </c>
      <c r="V3580" s="82"/>
      <c r="W3580" s="82"/>
      <c r="X3580" s="80"/>
      <c r="Y3580" s="79"/>
      <c r="Z3580" s="79"/>
      <c r="AB3580" s="24" t="s">
        <v>294</v>
      </c>
    </row>
    <row r="3581" spans="6:28" s="77" customFormat="1" outlineLevel="5">
      <c r="F3581" s="78"/>
      <c r="G3581" s="79"/>
      <c r="H3581" s="79"/>
      <c r="I3581" s="79"/>
      <c r="J3581" s="80" t="s">
        <v>2183</v>
      </c>
      <c r="K3581" s="79"/>
      <c r="L3581" s="81">
        <v>2.2000000000000002</v>
      </c>
      <c r="M3581" s="82"/>
      <c r="N3581" s="83"/>
      <c r="O3581" s="82"/>
      <c r="P3581" s="84"/>
      <c r="Q3581" s="85"/>
      <c r="R3581" s="82"/>
      <c r="S3581" s="82"/>
      <c r="T3581" s="82"/>
      <c r="U3581" s="119" t="s">
        <v>2908</v>
      </c>
      <c r="V3581" s="82"/>
      <c r="W3581" s="82"/>
      <c r="X3581" s="80"/>
      <c r="Y3581" s="79"/>
      <c r="Z3581" s="79"/>
      <c r="AB3581" s="24" t="s">
        <v>294</v>
      </c>
    </row>
    <row r="3582" spans="6:28" s="120" customFormat="1" ht="12.75" customHeight="1" outlineLevel="4">
      <c r="F3582" s="121"/>
      <c r="G3582" s="122"/>
      <c r="H3582" s="122"/>
      <c r="I3582" s="122"/>
      <c r="J3582" s="123"/>
      <c r="K3582" s="122"/>
      <c r="L3582" s="124"/>
      <c r="M3582" s="125"/>
      <c r="N3582" s="124"/>
      <c r="O3582" s="125"/>
      <c r="P3582" s="126"/>
      <c r="Q3582" s="127"/>
      <c r="R3582" s="125"/>
      <c r="S3582" s="125"/>
      <c r="T3582" s="125"/>
      <c r="U3582" s="128" t="s">
        <v>2908</v>
      </c>
      <c r="V3582" s="125"/>
      <c r="W3582" s="125"/>
      <c r="X3582" s="125"/>
      <c r="Y3582" s="122"/>
      <c r="Z3582" s="122"/>
      <c r="AB3582" s="24" t="s">
        <v>294</v>
      </c>
    </row>
    <row r="3583" spans="6:28" s="62" customFormat="1" ht="16.5" customHeight="1" outlineLevel="3">
      <c r="F3583" s="63"/>
      <c r="G3583" s="6"/>
      <c r="H3583" s="64"/>
      <c r="I3583" s="64"/>
      <c r="J3583" s="64" t="s">
        <v>2078</v>
      </c>
      <c r="K3583" s="6"/>
      <c r="L3583" s="65"/>
      <c r="M3583" s="66"/>
      <c r="N3583" s="65"/>
      <c r="O3583" s="66"/>
      <c r="P3583" s="67">
        <f>SUBTOTAL(9,P3584:P3590)</f>
        <v>0</v>
      </c>
      <c r="Q3583" s="68"/>
      <c r="R3583" s="69">
        <f>SUBTOTAL(9,R3584:R3590)</f>
        <v>0</v>
      </c>
      <c r="S3583" s="66"/>
      <c r="T3583" s="69">
        <f>SUBTOTAL(9,T3584:T3590)</f>
        <v>0</v>
      </c>
      <c r="U3583" s="118" t="s">
        <v>2908</v>
      </c>
      <c r="V3583" s="67">
        <f>SUBTOTAL(9,V3584:V3590)</f>
        <v>0</v>
      </c>
      <c r="W3583" s="67">
        <f>SUBTOTAL(9,W3584:W3590)</f>
        <v>0</v>
      </c>
      <c r="X3583" s="70"/>
      <c r="Y3583" s="26"/>
      <c r="Z3583" s="26"/>
      <c r="AB3583" s="24" t="s">
        <v>294</v>
      </c>
    </row>
    <row r="3584" spans="6:28" s="71" customFormat="1" ht="24" outlineLevel="4">
      <c r="F3584" s="17">
        <v>1549</v>
      </c>
      <c r="G3584" s="18" t="s">
        <v>2929</v>
      </c>
      <c r="H3584" s="72" t="s">
        <v>4398</v>
      </c>
      <c r="I3584" s="72"/>
      <c r="J3584" s="73" t="s">
        <v>614</v>
      </c>
      <c r="K3584" s="18" t="s">
        <v>2910</v>
      </c>
      <c r="L3584" s="74">
        <v>3.117</v>
      </c>
      <c r="M3584" s="21">
        <v>0</v>
      </c>
      <c r="N3584" s="74">
        <f>L3584*(1+M3584/100)</f>
        <v>3.117</v>
      </c>
      <c r="O3584" s="145"/>
      <c r="P3584" s="22">
        <f>N3584*O3584</f>
        <v>0</v>
      </c>
      <c r="Q3584" s="75"/>
      <c r="R3584" s="76">
        <f>N3584*Q3584</f>
        <v>0</v>
      </c>
      <c r="S3584" s="75"/>
      <c r="T3584" s="76">
        <f>N3584*S3584</f>
        <v>0</v>
      </c>
      <c r="U3584" s="22">
        <v>21</v>
      </c>
      <c r="V3584" s="22">
        <f>P3584*(U3584/100)</f>
        <v>0</v>
      </c>
      <c r="W3584" s="22">
        <f>P3584+V3584</f>
        <v>0</v>
      </c>
      <c r="X3584" s="73"/>
      <c r="Y3584" s="72" t="s">
        <v>2930</v>
      </c>
      <c r="Z3584" s="72" t="s">
        <v>2912</v>
      </c>
      <c r="AA3584" s="143" t="s">
        <v>296</v>
      </c>
      <c r="AB3584" s="24" t="s">
        <v>294</v>
      </c>
    </row>
    <row r="3585" spans="6:28" s="71" customFormat="1" ht="24" outlineLevel="4">
      <c r="F3585" s="17">
        <v>1550</v>
      </c>
      <c r="G3585" s="18" t="s">
        <v>2929</v>
      </c>
      <c r="H3585" s="72" t="s">
        <v>4400</v>
      </c>
      <c r="I3585" s="72"/>
      <c r="J3585" s="73" t="s">
        <v>692</v>
      </c>
      <c r="K3585" s="18" t="s">
        <v>2910</v>
      </c>
      <c r="L3585" s="74">
        <v>15.585000000000001</v>
      </c>
      <c r="M3585" s="21">
        <v>0</v>
      </c>
      <c r="N3585" s="74">
        <f>L3585*(1+M3585/100)</f>
        <v>15.585000000000001</v>
      </c>
      <c r="O3585" s="145"/>
      <c r="P3585" s="22">
        <f>N3585*O3585</f>
        <v>0</v>
      </c>
      <c r="Q3585" s="75"/>
      <c r="R3585" s="76">
        <f>N3585*Q3585</f>
        <v>0</v>
      </c>
      <c r="S3585" s="75"/>
      <c r="T3585" s="76">
        <f>N3585*S3585</f>
        <v>0</v>
      </c>
      <c r="U3585" s="22">
        <v>21</v>
      </c>
      <c r="V3585" s="22">
        <f>P3585*(U3585/100)</f>
        <v>0</v>
      </c>
      <c r="W3585" s="22">
        <f>P3585+V3585</f>
        <v>0</v>
      </c>
      <c r="X3585" s="73"/>
      <c r="Y3585" s="72" t="s">
        <v>2930</v>
      </c>
      <c r="Z3585" s="72" t="s">
        <v>2912</v>
      </c>
      <c r="AA3585" s="143" t="s">
        <v>296</v>
      </c>
      <c r="AB3585" s="24" t="s">
        <v>294</v>
      </c>
    </row>
    <row r="3586" spans="6:28" s="77" customFormat="1" outlineLevel="5">
      <c r="F3586" s="78"/>
      <c r="G3586" s="79"/>
      <c r="H3586" s="79"/>
      <c r="I3586" s="79"/>
      <c r="J3586" s="80" t="s">
        <v>1248</v>
      </c>
      <c r="K3586" s="79"/>
      <c r="L3586" s="81"/>
      <c r="M3586" s="82"/>
      <c r="N3586" s="83"/>
      <c r="O3586" s="82"/>
      <c r="P3586" s="84"/>
      <c r="Q3586" s="85"/>
      <c r="R3586" s="82"/>
      <c r="S3586" s="82"/>
      <c r="T3586" s="82"/>
      <c r="U3586" s="119" t="s">
        <v>2908</v>
      </c>
      <c r="V3586" s="82"/>
      <c r="W3586" s="82"/>
      <c r="X3586" s="80"/>
      <c r="Y3586" s="79"/>
      <c r="Z3586" s="79"/>
      <c r="AB3586" s="24" t="s">
        <v>294</v>
      </c>
    </row>
    <row r="3587" spans="6:28" s="77" customFormat="1" outlineLevel="5">
      <c r="F3587" s="78"/>
      <c r="G3587" s="79"/>
      <c r="H3587" s="79"/>
      <c r="I3587" s="79"/>
      <c r="J3587" s="80" t="s">
        <v>2273</v>
      </c>
      <c r="K3587" s="79"/>
      <c r="L3587" s="81">
        <v>15.585000000000001</v>
      </c>
      <c r="M3587" s="82"/>
      <c r="N3587" s="83"/>
      <c r="O3587" s="82"/>
      <c r="P3587" s="84"/>
      <c r="Q3587" s="85"/>
      <c r="R3587" s="82"/>
      <c r="S3587" s="82"/>
      <c r="T3587" s="82"/>
      <c r="U3587" s="119" t="s">
        <v>2908</v>
      </c>
      <c r="V3587" s="82"/>
      <c r="W3587" s="82"/>
      <c r="X3587" s="80"/>
      <c r="Y3587" s="79"/>
      <c r="Z3587" s="79"/>
      <c r="AB3587" s="24" t="s">
        <v>294</v>
      </c>
    </row>
    <row r="3588" spans="6:28" s="71" customFormat="1" ht="24" outlineLevel="4">
      <c r="F3588" s="17">
        <v>1551</v>
      </c>
      <c r="G3588" s="18" t="s">
        <v>2929</v>
      </c>
      <c r="H3588" s="72" t="s">
        <v>4401</v>
      </c>
      <c r="I3588" s="72"/>
      <c r="J3588" s="73" t="s">
        <v>1104</v>
      </c>
      <c r="K3588" s="18" t="s">
        <v>2910</v>
      </c>
      <c r="L3588" s="74">
        <v>3.117</v>
      </c>
      <c r="M3588" s="21">
        <v>0</v>
      </c>
      <c r="N3588" s="74">
        <f>L3588*(1+M3588/100)</f>
        <v>3.117</v>
      </c>
      <c r="O3588" s="145"/>
      <c r="P3588" s="22">
        <f>N3588*O3588</f>
        <v>0</v>
      </c>
      <c r="Q3588" s="75"/>
      <c r="R3588" s="76">
        <f>N3588*Q3588</f>
        <v>0</v>
      </c>
      <c r="S3588" s="75"/>
      <c r="T3588" s="76">
        <f>N3588*S3588</f>
        <v>0</v>
      </c>
      <c r="U3588" s="22">
        <v>21</v>
      </c>
      <c r="V3588" s="22">
        <f>P3588*(U3588/100)</f>
        <v>0</v>
      </c>
      <c r="W3588" s="22">
        <f>P3588+V3588</f>
        <v>0</v>
      </c>
      <c r="X3588" s="73"/>
      <c r="Y3588" s="72" t="s">
        <v>2930</v>
      </c>
      <c r="Z3588" s="72" t="s">
        <v>2912</v>
      </c>
      <c r="AA3588" s="143" t="s">
        <v>296</v>
      </c>
      <c r="AB3588" s="24" t="s">
        <v>294</v>
      </c>
    </row>
    <row r="3589" spans="6:28" s="71" customFormat="1" ht="24" outlineLevel="4">
      <c r="F3589" s="17">
        <v>1552</v>
      </c>
      <c r="G3589" s="18" t="s">
        <v>2929</v>
      </c>
      <c r="H3589" s="72" t="s">
        <v>4406</v>
      </c>
      <c r="I3589" s="72"/>
      <c r="J3589" s="73" t="s">
        <v>702</v>
      </c>
      <c r="K3589" s="18" t="s">
        <v>2910</v>
      </c>
      <c r="L3589" s="74">
        <v>3.117</v>
      </c>
      <c r="M3589" s="21">
        <v>0</v>
      </c>
      <c r="N3589" s="74">
        <f>L3589*(1+M3589/100)</f>
        <v>3.117</v>
      </c>
      <c r="O3589" s="145"/>
      <c r="P3589" s="22">
        <f>N3589*O3589</f>
        <v>0</v>
      </c>
      <c r="Q3589" s="75"/>
      <c r="R3589" s="76">
        <f>N3589*Q3589</f>
        <v>0</v>
      </c>
      <c r="S3589" s="75"/>
      <c r="T3589" s="76">
        <f>N3589*S3589</f>
        <v>0</v>
      </c>
      <c r="U3589" s="22">
        <v>21</v>
      </c>
      <c r="V3589" s="22">
        <f>P3589*(U3589/100)</f>
        <v>0</v>
      </c>
      <c r="W3589" s="22">
        <f>P3589+V3589</f>
        <v>0</v>
      </c>
      <c r="X3589" s="73"/>
      <c r="Y3589" s="72" t="s">
        <v>2930</v>
      </c>
      <c r="Z3589" s="72" t="s">
        <v>2912</v>
      </c>
      <c r="AA3589" s="143" t="s">
        <v>296</v>
      </c>
      <c r="AB3589" s="24" t="s">
        <v>294</v>
      </c>
    </row>
    <row r="3590" spans="6:28" s="120" customFormat="1" ht="12.75" customHeight="1" outlineLevel="4">
      <c r="F3590" s="121"/>
      <c r="G3590" s="122"/>
      <c r="H3590" s="122"/>
      <c r="I3590" s="122"/>
      <c r="J3590" s="123"/>
      <c r="K3590" s="122"/>
      <c r="L3590" s="124"/>
      <c r="M3590" s="125"/>
      <c r="N3590" s="124"/>
      <c r="O3590" s="125"/>
      <c r="P3590" s="126"/>
      <c r="Q3590" s="127"/>
      <c r="R3590" s="125"/>
      <c r="S3590" s="125"/>
      <c r="T3590" s="125"/>
      <c r="U3590" s="128" t="s">
        <v>2908</v>
      </c>
      <c r="V3590" s="125"/>
      <c r="W3590" s="125"/>
      <c r="X3590" s="125"/>
      <c r="Y3590" s="122"/>
      <c r="Z3590" s="122"/>
      <c r="AB3590" s="24" t="s">
        <v>294</v>
      </c>
    </row>
    <row r="3591" spans="6:28" s="62" customFormat="1" ht="16.5" customHeight="1" outlineLevel="3">
      <c r="F3591" s="63"/>
      <c r="G3591" s="6"/>
      <c r="H3591" s="64"/>
      <c r="I3591" s="64"/>
      <c r="J3591" s="64" t="s">
        <v>2079</v>
      </c>
      <c r="K3591" s="6"/>
      <c r="L3591" s="65"/>
      <c r="M3591" s="66"/>
      <c r="N3591" s="65"/>
      <c r="O3591" s="66"/>
      <c r="P3591" s="67">
        <f>SUBTOTAL(9,P3592:P3593)</f>
        <v>0</v>
      </c>
      <c r="Q3591" s="68"/>
      <c r="R3591" s="69">
        <f>SUBTOTAL(9,R3592:R3593)</f>
        <v>0</v>
      </c>
      <c r="S3591" s="66"/>
      <c r="T3591" s="69">
        <f>SUBTOTAL(9,T3592:T3593)</f>
        <v>0</v>
      </c>
      <c r="U3591" s="118" t="s">
        <v>2908</v>
      </c>
      <c r="V3591" s="67">
        <f>SUBTOTAL(9,V3592:V3593)</f>
        <v>0</v>
      </c>
      <c r="W3591" s="67">
        <f>SUBTOTAL(9,W3592:W3593)</f>
        <v>0</v>
      </c>
      <c r="X3591" s="70"/>
      <c r="Y3591" s="26"/>
      <c r="Z3591" s="26"/>
      <c r="AB3591" s="24" t="s">
        <v>294</v>
      </c>
    </row>
    <row r="3592" spans="6:28" s="71" customFormat="1" ht="36" outlineLevel="4">
      <c r="F3592" s="17">
        <v>1553</v>
      </c>
      <c r="G3592" s="18" t="s">
        <v>2929</v>
      </c>
      <c r="H3592" s="72" t="s">
        <v>4411</v>
      </c>
      <c r="I3592" s="72"/>
      <c r="J3592" s="73" t="s">
        <v>475</v>
      </c>
      <c r="K3592" s="18" t="s">
        <v>2910</v>
      </c>
      <c r="L3592" s="74">
        <v>0.56699999999999995</v>
      </c>
      <c r="M3592" s="21">
        <v>0</v>
      </c>
      <c r="N3592" s="74">
        <f>L3592*(1+M3592/100)</f>
        <v>0.56699999999999995</v>
      </c>
      <c r="O3592" s="145"/>
      <c r="P3592" s="22">
        <f>N3592*O3592</f>
        <v>0</v>
      </c>
      <c r="Q3592" s="75"/>
      <c r="R3592" s="76">
        <f>N3592*Q3592</f>
        <v>0</v>
      </c>
      <c r="S3592" s="75"/>
      <c r="T3592" s="76">
        <f>N3592*S3592</f>
        <v>0</v>
      </c>
      <c r="U3592" s="22">
        <v>21</v>
      </c>
      <c r="V3592" s="22">
        <f>P3592*(U3592/100)</f>
        <v>0</v>
      </c>
      <c r="W3592" s="22">
        <f>P3592+V3592</f>
        <v>0</v>
      </c>
      <c r="X3592" s="73"/>
      <c r="Y3592" s="72" t="s">
        <v>2930</v>
      </c>
      <c r="Z3592" s="72" t="s">
        <v>2912</v>
      </c>
      <c r="AA3592" s="143" t="s">
        <v>296</v>
      </c>
      <c r="AB3592" s="24" t="s">
        <v>294</v>
      </c>
    </row>
    <row r="3593" spans="6:28" s="120" customFormat="1" ht="12.75" customHeight="1" outlineLevel="4">
      <c r="F3593" s="121"/>
      <c r="G3593" s="122"/>
      <c r="H3593" s="122"/>
      <c r="I3593" s="122"/>
      <c r="J3593" s="123"/>
      <c r="K3593" s="122"/>
      <c r="L3593" s="124"/>
      <c r="M3593" s="125"/>
      <c r="N3593" s="124"/>
      <c r="O3593" s="125"/>
      <c r="P3593" s="126"/>
      <c r="Q3593" s="127"/>
      <c r="R3593" s="125"/>
      <c r="S3593" s="125"/>
      <c r="T3593" s="125"/>
      <c r="U3593" s="128" t="s">
        <v>2908</v>
      </c>
      <c r="V3593" s="125"/>
      <c r="W3593" s="125"/>
      <c r="X3593" s="125"/>
      <c r="Y3593" s="122"/>
      <c r="Z3593" s="122"/>
      <c r="AB3593" s="24" t="s">
        <v>294</v>
      </c>
    </row>
    <row r="3594" spans="6:28" s="62" customFormat="1" ht="16.5" customHeight="1" outlineLevel="3">
      <c r="F3594" s="63"/>
      <c r="G3594" s="6"/>
      <c r="H3594" s="64"/>
      <c r="I3594" s="64"/>
      <c r="J3594" s="64" t="s">
        <v>1353</v>
      </c>
      <c r="K3594" s="6"/>
      <c r="L3594" s="65"/>
      <c r="M3594" s="66"/>
      <c r="N3594" s="65"/>
      <c r="O3594" s="66"/>
      <c r="P3594" s="67">
        <f>SUBTOTAL(9,P3595:P3599)</f>
        <v>0</v>
      </c>
      <c r="Q3594" s="68"/>
      <c r="R3594" s="69">
        <f>SUBTOTAL(9,R3595:R3599)</f>
        <v>0</v>
      </c>
      <c r="S3594" s="66"/>
      <c r="T3594" s="69">
        <f>SUBTOTAL(9,T3595:T3599)</f>
        <v>0</v>
      </c>
      <c r="U3594" s="118" t="s">
        <v>2908</v>
      </c>
      <c r="V3594" s="67">
        <f>SUBTOTAL(9,V3595:V3599)</f>
        <v>0</v>
      </c>
      <c r="W3594" s="67">
        <f>SUBTOTAL(9,W3595:W3599)</f>
        <v>0</v>
      </c>
      <c r="X3594" s="70"/>
      <c r="Y3594" s="26"/>
      <c r="Z3594" s="26"/>
      <c r="AB3594" s="24" t="s">
        <v>294</v>
      </c>
    </row>
    <row r="3595" spans="6:28" s="71" customFormat="1" outlineLevel="4">
      <c r="F3595" s="17">
        <v>1554</v>
      </c>
      <c r="G3595" s="18" t="s">
        <v>2929</v>
      </c>
      <c r="H3595" s="72" t="s">
        <v>4046</v>
      </c>
      <c r="I3595" s="72"/>
      <c r="J3595" s="73" t="s">
        <v>2529</v>
      </c>
      <c r="K3595" s="18" t="s">
        <v>3280</v>
      </c>
      <c r="L3595" s="74">
        <v>1</v>
      </c>
      <c r="M3595" s="21">
        <v>0</v>
      </c>
      <c r="N3595" s="74">
        <f>L3595*(1+M3595/100)</f>
        <v>1</v>
      </c>
      <c r="O3595" s="145"/>
      <c r="P3595" s="22">
        <f>N3595*O3595</f>
        <v>0</v>
      </c>
      <c r="Q3595" s="75"/>
      <c r="R3595" s="76">
        <f>N3595*Q3595</f>
        <v>0</v>
      </c>
      <c r="S3595" s="75"/>
      <c r="T3595" s="76">
        <f>N3595*S3595</f>
        <v>0</v>
      </c>
      <c r="U3595" s="22">
        <v>21</v>
      </c>
      <c r="V3595" s="22">
        <f>P3595*(U3595/100)</f>
        <v>0</v>
      </c>
      <c r="W3595" s="22">
        <f>P3595+V3595</f>
        <v>0</v>
      </c>
      <c r="X3595" s="73"/>
      <c r="Y3595" s="72" t="s">
        <v>2930</v>
      </c>
      <c r="Z3595" s="72" t="s">
        <v>2912</v>
      </c>
      <c r="AA3595" s="143" t="s">
        <v>296</v>
      </c>
      <c r="AB3595" s="24" t="s">
        <v>294</v>
      </c>
    </row>
    <row r="3596" spans="6:28" s="77" customFormat="1" outlineLevel="5">
      <c r="F3596" s="78"/>
      <c r="G3596" s="79"/>
      <c r="H3596" s="79"/>
      <c r="I3596" s="79"/>
      <c r="J3596" s="80" t="s">
        <v>2857</v>
      </c>
      <c r="K3596" s="79"/>
      <c r="L3596" s="81"/>
      <c r="M3596" s="82"/>
      <c r="N3596" s="83"/>
      <c r="O3596" s="82"/>
      <c r="P3596" s="84"/>
      <c r="Q3596" s="85"/>
      <c r="R3596" s="82"/>
      <c r="S3596" s="82"/>
      <c r="T3596" s="82"/>
      <c r="U3596" s="119" t="s">
        <v>2908</v>
      </c>
      <c r="V3596" s="82"/>
      <c r="W3596" s="82"/>
      <c r="X3596" s="80"/>
      <c r="Y3596" s="79"/>
      <c r="Z3596" s="79"/>
      <c r="AB3596" s="24" t="s">
        <v>294</v>
      </c>
    </row>
    <row r="3597" spans="6:28" s="77" customFormat="1" outlineLevel="5">
      <c r="F3597" s="78"/>
      <c r="G3597" s="79"/>
      <c r="H3597" s="79"/>
      <c r="I3597" s="79"/>
      <c r="J3597" s="80" t="s">
        <v>2937</v>
      </c>
      <c r="K3597" s="79"/>
      <c r="L3597" s="81"/>
      <c r="M3597" s="82"/>
      <c r="N3597" s="83"/>
      <c r="O3597" s="82"/>
      <c r="P3597" s="84"/>
      <c r="Q3597" s="85"/>
      <c r="R3597" s="82"/>
      <c r="S3597" s="82"/>
      <c r="T3597" s="82"/>
      <c r="U3597" s="119" t="s">
        <v>2908</v>
      </c>
      <c r="V3597" s="82"/>
      <c r="W3597" s="82"/>
      <c r="X3597" s="80"/>
      <c r="Y3597" s="79"/>
      <c r="Z3597" s="79"/>
      <c r="AB3597" s="24" t="s">
        <v>294</v>
      </c>
    </row>
    <row r="3598" spans="6:28" s="77" customFormat="1" outlineLevel="5">
      <c r="F3598" s="78"/>
      <c r="G3598" s="79"/>
      <c r="H3598" s="79"/>
      <c r="I3598" s="79"/>
      <c r="J3598" s="80" t="s">
        <v>2119</v>
      </c>
      <c r="K3598" s="79"/>
      <c r="L3598" s="81">
        <v>1</v>
      </c>
      <c r="M3598" s="82"/>
      <c r="N3598" s="83"/>
      <c r="O3598" s="82"/>
      <c r="P3598" s="84"/>
      <c r="Q3598" s="85"/>
      <c r="R3598" s="82"/>
      <c r="S3598" s="82"/>
      <c r="T3598" s="82"/>
      <c r="U3598" s="119" t="s">
        <v>2908</v>
      </c>
      <c r="V3598" s="82"/>
      <c r="W3598" s="82"/>
      <c r="X3598" s="80"/>
      <c r="Y3598" s="79"/>
      <c r="Z3598" s="79"/>
      <c r="AB3598" s="24" t="s">
        <v>294</v>
      </c>
    </row>
    <row r="3599" spans="6:28" s="120" customFormat="1" ht="12.75" customHeight="1" outlineLevel="4">
      <c r="F3599" s="121"/>
      <c r="G3599" s="122"/>
      <c r="H3599" s="122"/>
      <c r="I3599" s="122"/>
      <c r="J3599" s="123"/>
      <c r="K3599" s="122"/>
      <c r="L3599" s="124"/>
      <c r="M3599" s="125"/>
      <c r="N3599" s="124"/>
      <c r="O3599" s="125"/>
      <c r="P3599" s="126"/>
      <c r="Q3599" s="127"/>
      <c r="R3599" s="125"/>
      <c r="S3599" s="125"/>
      <c r="T3599" s="125"/>
      <c r="U3599" s="128" t="s">
        <v>2908</v>
      </c>
      <c r="V3599" s="125"/>
      <c r="W3599" s="125"/>
      <c r="X3599" s="125"/>
      <c r="Y3599" s="122"/>
      <c r="Z3599" s="122"/>
      <c r="AB3599" s="24" t="s">
        <v>294</v>
      </c>
    </row>
    <row r="3600" spans="6:28" s="120" customFormat="1" ht="12.75" customHeight="1" outlineLevel="3">
      <c r="F3600" s="121"/>
      <c r="G3600" s="122"/>
      <c r="H3600" s="122"/>
      <c r="I3600" s="122"/>
      <c r="J3600" s="123"/>
      <c r="K3600" s="122"/>
      <c r="L3600" s="124"/>
      <c r="M3600" s="125"/>
      <c r="N3600" s="124"/>
      <c r="O3600" s="125"/>
      <c r="P3600" s="126"/>
      <c r="Q3600" s="127"/>
      <c r="R3600" s="125"/>
      <c r="S3600" s="125"/>
      <c r="T3600" s="125"/>
      <c r="U3600" s="128" t="s">
        <v>2908</v>
      </c>
      <c r="V3600" s="125"/>
      <c r="W3600" s="125"/>
      <c r="X3600" s="125"/>
      <c r="Y3600" s="122"/>
      <c r="Z3600" s="122"/>
      <c r="AB3600" s="24" t="s">
        <v>294</v>
      </c>
    </row>
    <row r="3601" spans="6:28" s="51" customFormat="1" ht="18.75" customHeight="1" outlineLevel="2">
      <c r="F3601" s="52"/>
      <c r="G3601" s="53"/>
      <c r="H3601" s="54"/>
      <c r="I3601" s="54"/>
      <c r="J3601" s="54" t="s">
        <v>2268</v>
      </c>
      <c r="K3601" s="53"/>
      <c r="L3601" s="55"/>
      <c r="M3601" s="56"/>
      <c r="N3601" s="55"/>
      <c r="O3601" s="56"/>
      <c r="P3601" s="57">
        <f>SUBTOTAL(9,P3602:P3825)</f>
        <v>0</v>
      </c>
      <c r="Q3601" s="58"/>
      <c r="R3601" s="59">
        <f>SUBTOTAL(9,R3602:R3825)</f>
        <v>0</v>
      </c>
      <c r="S3601" s="56"/>
      <c r="T3601" s="59">
        <f>SUBTOTAL(9,T3602:T3825)</f>
        <v>0</v>
      </c>
      <c r="U3601" s="117" t="s">
        <v>2908</v>
      </c>
      <c r="V3601" s="57">
        <f>SUBTOTAL(9,V3602:V3825)</f>
        <v>0</v>
      </c>
      <c r="W3601" s="57">
        <f>SUBTOTAL(9,W3602:W3825)</f>
        <v>0</v>
      </c>
      <c r="X3601" s="60"/>
      <c r="Y3601" s="61"/>
      <c r="Z3601" s="61"/>
      <c r="AB3601" s="24" t="s">
        <v>294</v>
      </c>
    </row>
    <row r="3602" spans="6:28" s="62" customFormat="1" ht="16.5" customHeight="1" outlineLevel="3">
      <c r="F3602" s="63"/>
      <c r="G3602" s="6"/>
      <c r="H3602" s="64"/>
      <c r="I3602" s="64"/>
      <c r="J3602" s="64" t="s">
        <v>4809</v>
      </c>
      <c r="K3602" s="6"/>
      <c r="L3602" s="65"/>
      <c r="M3602" s="66"/>
      <c r="N3602" s="65"/>
      <c r="O3602" s="66"/>
      <c r="P3602" s="67">
        <f>SUBTOTAL(9,P3603:P3674)</f>
        <v>0</v>
      </c>
      <c r="Q3602" s="68"/>
      <c r="R3602" s="69">
        <f>SUBTOTAL(9,R3603:R3674)</f>
        <v>0</v>
      </c>
      <c r="S3602" s="66"/>
      <c r="T3602" s="69">
        <f>SUBTOTAL(9,T3603:T3674)</f>
        <v>0</v>
      </c>
      <c r="U3602" s="118" t="s">
        <v>2908</v>
      </c>
      <c r="V3602" s="67">
        <f>SUBTOTAL(9,V3603:V3674)</f>
        <v>0</v>
      </c>
      <c r="W3602" s="67">
        <f>SUBTOTAL(9,W3603:W3674)</f>
        <v>0</v>
      </c>
      <c r="X3602" s="70"/>
      <c r="Y3602" s="26"/>
      <c r="Z3602" s="26"/>
      <c r="AB3602" s="24" t="s">
        <v>294</v>
      </c>
    </row>
    <row r="3603" spans="6:28" s="71" customFormat="1" ht="24" outlineLevel="4">
      <c r="F3603" s="17">
        <v>1555</v>
      </c>
      <c r="G3603" s="18" t="s">
        <v>2929</v>
      </c>
      <c r="H3603" s="72" t="s">
        <v>4112</v>
      </c>
      <c r="I3603" s="72"/>
      <c r="J3603" s="73" t="s">
        <v>715</v>
      </c>
      <c r="K3603" s="18" t="s">
        <v>2936</v>
      </c>
      <c r="L3603" s="74">
        <v>30.8</v>
      </c>
      <c r="M3603" s="21">
        <v>0</v>
      </c>
      <c r="N3603" s="74">
        <f>L3603*(1+M3603/100)</f>
        <v>30.8</v>
      </c>
      <c r="O3603" s="145"/>
      <c r="P3603" s="22">
        <f>N3603*O3603</f>
        <v>0</v>
      </c>
      <c r="Q3603" s="75"/>
      <c r="R3603" s="76">
        <f>N3603*Q3603</f>
        <v>0</v>
      </c>
      <c r="S3603" s="75"/>
      <c r="T3603" s="76">
        <f>N3603*S3603</f>
        <v>0</v>
      </c>
      <c r="U3603" s="22">
        <v>21</v>
      </c>
      <c r="V3603" s="22">
        <f>P3603*(U3603/100)</f>
        <v>0</v>
      </c>
      <c r="W3603" s="22">
        <f>P3603+V3603</f>
        <v>0</v>
      </c>
      <c r="X3603" s="73"/>
      <c r="Y3603" s="72" t="s">
        <v>2930</v>
      </c>
      <c r="Z3603" s="72" t="s">
        <v>2913</v>
      </c>
      <c r="AA3603" s="143" t="s">
        <v>296</v>
      </c>
      <c r="AB3603" s="24" t="s">
        <v>294</v>
      </c>
    </row>
    <row r="3604" spans="6:28" s="77" customFormat="1" outlineLevel="5">
      <c r="F3604" s="78"/>
      <c r="G3604" s="79"/>
      <c r="H3604" s="79"/>
      <c r="I3604" s="79"/>
      <c r="J3604" s="80" t="s">
        <v>1601</v>
      </c>
      <c r="K3604" s="79"/>
      <c r="L3604" s="81"/>
      <c r="M3604" s="82"/>
      <c r="N3604" s="83"/>
      <c r="O3604" s="82"/>
      <c r="P3604" s="84"/>
      <c r="Q3604" s="85"/>
      <c r="R3604" s="82"/>
      <c r="S3604" s="82"/>
      <c r="T3604" s="82"/>
      <c r="U3604" s="119" t="s">
        <v>2908</v>
      </c>
      <c r="V3604" s="82"/>
      <c r="W3604" s="82"/>
      <c r="X3604" s="80"/>
      <c r="Y3604" s="79"/>
      <c r="Z3604" s="79"/>
      <c r="AB3604" s="24" t="s">
        <v>294</v>
      </c>
    </row>
    <row r="3605" spans="6:28" s="77" customFormat="1" outlineLevel="5">
      <c r="F3605" s="78"/>
      <c r="G3605" s="79"/>
      <c r="H3605" s="79"/>
      <c r="I3605" s="79"/>
      <c r="J3605" s="80" t="s">
        <v>4470</v>
      </c>
      <c r="K3605" s="79"/>
      <c r="L3605" s="81"/>
      <c r="M3605" s="82"/>
      <c r="N3605" s="83"/>
      <c r="O3605" s="82"/>
      <c r="P3605" s="84"/>
      <c r="Q3605" s="85"/>
      <c r="R3605" s="82"/>
      <c r="S3605" s="82"/>
      <c r="T3605" s="82"/>
      <c r="U3605" s="119" t="s">
        <v>2908</v>
      </c>
      <c r="V3605" s="82"/>
      <c r="W3605" s="82"/>
      <c r="X3605" s="80"/>
      <c r="Y3605" s="79"/>
      <c r="Z3605" s="79"/>
      <c r="AB3605" s="24" t="s">
        <v>294</v>
      </c>
    </row>
    <row r="3606" spans="6:28" s="77" customFormat="1" outlineLevel="5">
      <c r="F3606" s="78"/>
      <c r="G3606" s="79"/>
      <c r="H3606" s="79"/>
      <c r="I3606" s="79"/>
      <c r="J3606" s="80" t="s">
        <v>2220</v>
      </c>
      <c r="K3606" s="79"/>
      <c r="L3606" s="81">
        <v>30.8</v>
      </c>
      <c r="M3606" s="82"/>
      <c r="N3606" s="83"/>
      <c r="O3606" s="82"/>
      <c r="P3606" s="84"/>
      <c r="Q3606" s="85"/>
      <c r="R3606" s="82"/>
      <c r="S3606" s="82"/>
      <c r="T3606" s="82"/>
      <c r="U3606" s="119" t="s">
        <v>2908</v>
      </c>
      <c r="V3606" s="82"/>
      <c r="W3606" s="82"/>
      <c r="X3606" s="80"/>
      <c r="Y3606" s="79"/>
      <c r="Z3606" s="79"/>
      <c r="AB3606" s="24" t="s">
        <v>294</v>
      </c>
    </row>
    <row r="3607" spans="6:28" s="71" customFormat="1" ht="24" outlineLevel="4">
      <c r="F3607" s="17">
        <v>1556</v>
      </c>
      <c r="G3607" s="18" t="s">
        <v>2929</v>
      </c>
      <c r="H3607" s="72" t="s">
        <v>4115</v>
      </c>
      <c r="I3607" s="72"/>
      <c r="J3607" s="73" t="s">
        <v>760</v>
      </c>
      <c r="K3607" s="18" t="s">
        <v>2936</v>
      </c>
      <c r="L3607" s="74">
        <v>30.434000000000001</v>
      </c>
      <c r="M3607" s="21">
        <v>0</v>
      </c>
      <c r="N3607" s="74">
        <f>L3607*(1+M3607/100)</f>
        <v>30.434000000000001</v>
      </c>
      <c r="O3607" s="145"/>
      <c r="P3607" s="22">
        <f>N3607*O3607</f>
        <v>0</v>
      </c>
      <c r="Q3607" s="75"/>
      <c r="R3607" s="76">
        <f>N3607*Q3607</f>
        <v>0</v>
      </c>
      <c r="S3607" s="75"/>
      <c r="T3607" s="76">
        <f>N3607*S3607</f>
        <v>0</v>
      </c>
      <c r="U3607" s="22">
        <v>21</v>
      </c>
      <c r="V3607" s="22">
        <f>P3607*(U3607/100)</f>
        <v>0</v>
      </c>
      <c r="W3607" s="22">
        <f>P3607+V3607</f>
        <v>0</v>
      </c>
      <c r="X3607" s="73"/>
      <c r="Y3607" s="72" t="s">
        <v>2930</v>
      </c>
      <c r="Z3607" s="72" t="s">
        <v>2913</v>
      </c>
      <c r="AA3607" s="143" t="s">
        <v>296</v>
      </c>
      <c r="AB3607" s="24" t="s">
        <v>294</v>
      </c>
    </row>
    <row r="3608" spans="6:28" s="77" customFormat="1" outlineLevel="5">
      <c r="F3608" s="78"/>
      <c r="G3608" s="79"/>
      <c r="H3608" s="79"/>
      <c r="I3608" s="79"/>
      <c r="J3608" s="80" t="s">
        <v>2700</v>
      </c>
      <c r="K3608" s="79"/>
      <c r="L3608" s="81"/>
      <c r="M3608" s="82"/>
      <c r="N3608" s="83"/>
      <c r="O3608" s="82"/>
      <c r="P3608" s="84"/>
      <c r="Q3608" s="85"/>
      <c r="R3608" s="82"/>
      <c r="S3608" s="82"/>
      <c r="T3608" s="82"/>
      <c r="U3608" s="119" t="s">
        <v>2908</v>
      </c>
      <c r="V3608" s="82"/>
      <c r="W3608" s="82"/>
      <c r="X3608" s="80"/>
      <c r="Y3608" s="79"/>
      <c r="Z3608" s="79"/>
      <c r="AB3608" s="24" t="s">
        <v>294</v>
      </c>
    </row>
    <row r="3609" spans="6:28" s="77" customFormat="1" outlineLevel="5">
      <c r="F3609" s="78"/>
      <c r="G3609" s="79"/>
      <c r="H3609" s="79"/>
      <c r="I3609" s="79"/>
      <c r="J3609" s="80" t="s">
        <v>2747</v>
      </c>
      <c r="K3609" s="79"/>
      <c r="L3609" s="81"/>
      <c r="M3609" s="82"/>
      <c r="N3609" s="83"/>
      <c r="O3609" s="82"/>
      <c r="P3609" s="84"/>
      <c r="Q3609" s="85"/>
      <c r="R3609" s="82"/>
      <c r="S3609" s="82"/>
      <c r="T3609" s="82"/>
      <c r="U3609" s="119" t="s">
        <v>2908</v>
      </c>
      <c r="V3609" s="82"/>
      <c r="W3609" s="82"/>
      <c r="X3609" s="80"/>
      <c r="Y3609" s="79"/>
      <c r="Z3609" s="79"/>
      <c r="AB3609" s="24" t="s">
        <v>294</v>
      </c>
    </row>
    <row r="3610" spans="6:28" s="77" customFormat="1" outlineLevel="5">
      <c r="F3610" s="78"/>
      <c r="G3610" s="79"/>
      <c r="H3610" s="79"/>
      <c r="I3610" s="79"/>
      <c r="J3610" s="80" t="s">
        <v>2701</v>
      </c>
      <c r="K3610" s="79"/>
      <c r="L3610" s="81"/>
      <c r="M3610" s="82"/>
      <c r="N3610" s="83"/>
      <c r="O3610" s="82"/>
      <c r="P3610" s="84"/>
      <c r="Q3610" s="85"/>
      <c r="R3610" s="82"/>
      <c r="S3610" s="82"/>
      <c r="T3610" s="82"/>
      <c r="U3610" s="119" t="s">
        <v>2908</v>
      </c>
      <c r="V3610" s="82"/>
      <c r="W3610" s="82"/>
      <c r="X3610" s="80"/>
      <c r="Y3610" s="79"/>
      <c r="Z3610" s="79"/>
      <c r="AB3610" s="24" t="s">
        <v>294</v>
      </c>
    </row>
    <row r="3611" spans="6:28" s="77" customFormat="1" outlineLevel="5">
      <c r="F3611" s="78"/>
      <c r="G3611" s="79"/>
      <c r="H3611" s="79"/>
      <c r="I3611" s="79"/>
      <c r="J3611" s="80" t="s">
        <v>4825</v>
      </c>
      <c r="K3611" s="79"/>
      <c r="L3611" s="81"/>
      <c r="M3611" s="82"/>
      <c r="N3611" s="83"/>
      <c r="O3611" s="82"/>
      <c r="P3611" s="84"/>
      <c r="Q3611" s="85"/>
      <c r="R3611" s="82"/>
      <c r="S3611" s="82"/>
      <c r="T3611" s="82"/>
      <c r="U3611" s="119" t="s">
        <v>2908</v>
      </c>
      <c r="V3611" s="82"/>
      <c r="W3611" s="82"/>
      <c r="X3611" s="80"/>
      <c r="Y3611" s="79"/>
      <c r="Z3611" s="79"/>
      <c r="AB3611" s="24" t="s">
        <v>294</v>
      </c>
    </row>
    <row r="3612" spans="6:28" s="77" customFormat="1" outlineLevel="5">
      <c r="F3612" s="78"/>
      <c r="G3612" s="79"/>
      <c r="H3612" s="79"/>
      <c r="I3612" s="79"/>
      <c r="J3612" s="80" t="s">
        <v>2702</v>
      </c>
      <c r="K3612" s="79"/>
      <c r="L3612" s="81"/>
      <c r="M3612" s="82"/>
      <c r="N3612" s="83"/>
      <c r="O3612" s="82"/>
      <c r="P3612" s="84"/>
      <c r="Q3612" s="85"/>
      <c r="R3612" s="82"/>
      <c r="S3612" s="82"/>
      <c r="T3612" s="82"/>
      <c r="U3612" s="119" t="s">
        <v>2908</v>
      </c>
      <c r="V3612" s="82"/>
      <c r="W3612" s="82"/>
      <c r="X3612" s="80"/>
      <c r="Y3612" s="79"/>
      <c r="Z3612" s="79"/>
      <c r="AB3612" s="24" t="s">
        <v>294</v>
      </c>
    </row>
    <row r="3613" spans="6:28" s="77" customFormat="1" outlineLevel="5">
      <c r="F3613" s="78"/>
      <c r="G3613" s="79"/>
      <c r="H3613" s="79"/>
      <c r="I3613" s="79"/>
      <c r="J3613" s="80" t="s">
        <v>1677</v>
      </c>
      <c r="K3613" s="79"/>
      <c r="L3613" s="81"/>
      <c r="M3613" s="82"/>
      <c r="N3613" s="83"/>
      <c r="O3613" s="82"/>
      <c r="P3613" s="84"/>
      <c r="Q3613" s="85"/>
      <c r="R3613" s="82"/>
      <c r="S3613" s="82"/>
      <c r="T3613" s="82"/>
      <c r="U3613" s="119" t="s">
        <v>2908</v>
      </c>
      <c r="V3613" s="82"/>
      <c r="W3613" s="82"/>
      <c r="X3613" s="80"/>
      <c r="Y3613" s="79"/>
      <c r="Z3613" s="79"/>
      <c r="AB3613" s="24" t="s">
        <v>294</v>
      </c>
    </row>
    <row r="3614" spans="6:28" s="77" customFormat="1" outlineLevel="5">
      <c r="F3614" s="78"/>
      <c r="G3614" s="79"/>
      <c r="H3614" s="79"/>
      <c r="I3614" s="79"/>
      <c r="J3614" s="80" t="s">
        <v>2286</v>
      </c>
      <c r="K3614" s="79"/>
      <c r="L3614" s="81">
        <v>30.434000000000001</v>
      </c>
      <c r="M3614" s="82"/>
      <c r="N3614" s="83"/>
      <c r="O3614" s="82"/>
      <c r="P3614" s="84"/>
      <c r="Q3614" s="85"/>
      <c r="R3614" s="82"/>
      <c r="S3614" s="82"/>
      <c r="T3614" s="82"/>
      <c r="U3614" s="119" t="s">
        <v>2908</v>
      </c>
      <c r="V3614" s="82"/>
      <c r="W3614" s="82"/>
      <c r="X3614" s="80"/>
      <c r="Y3614" s="79"/>
      <c r="Z3614" s="79"/>
      <c r="AB3614" s="24" t="s">
        <v>294</v>
      </c>
    </row>
    <row r="3615" spans="6:28" s="71" customFormat="1" outlineLevel="4">
      <c r="F3615" s="17">
        <v>1557</v>
      </c>
      <c r="G3615" s="18" t="s">
        <v>2929</v>
      </c>
      <c r="H3615" s="72" t="s">
        <v>4117</v>
      </c>
      <c r="I3615" s="72"/>
      <c r="J3615" s="73" t="s">
        <v>894</v>
      </c>
      <c r="K3615" s="18" t="s">
        <v>2935</v>
      </c>
      <c r="L3615" s="74">
        <v>101.04</v>
      </c>
      <c r="M3615" s="21">
        <v>0</v>
      </c>
      <c r="N3615" s="74">
        <f>L3615*(1+M3615/100)</f>
        <v>101.04</v>
      </c>
      <c r="O3615" s="145"/>
      <c r="P3615" s="22">
        <f>N3615*O3615</f>
        <v>0</v>
      </c>
      <c r="Q3615" s="75"/>
      <c r="R3615" s="76">
        <f>N3615*Q3615</f>
        <v>0</v>
      </c>
      <c r="S3615" s="75"/>
      <c r="T3615" s="76">
        <f>N3615*S3615</f>
        <v>0</v>
      </c>
      <c r="U3615" s="22">
        <v>21</v>
      </c>
      <c r="V3615" s="22">
        <f>P3615*(U3615/100)</f>
        <v>0</v>
      </c>
      <c r="W3615" s="22">
        <f>P3615+V3615</f>
        <v>0</v>
      </c>
      <c r="X3615" s="73"/>
      <c r="Y3615" s="72" t="s">
        <v>2930</v>
      </c>
      <c r="Z3615" s="72" t="s">
        <v>2913</v>
      </c>
      <c r="AA3615" s="143" t="s">
        <v>296</v>
      </c>
      <c r="AB3615" s="24" t="s">
        <v>294</v>
      </c>
    </row>
    <row r="3616" spans="6:28" s="77" customFormat="1" outlineLevel="5">
      <c r="F3616" s="78"/>
      <c r="G3616" s="79"/>
      <c r="H3616" s="79"/>
      <c r="I3616" s="79"/>
      <c r="J3616" s="80" t="s">
        <v>1419</v>
      </c>
      <c r="K3616" s="79"/>
      <c r="L3616" s="81"/>
      <c r="M3616" s="82"/>
      <c r="N3616" s="83"/>
      <c r="O3616" s="82"/>
      <c r="P3616" s="84"/>
      <c r="Q3616" s="85"/>
      <c r="R3616" s="82"/>
      <c r="S3616" s="82"/>
      <c r="T3616" s="82"/>
      <c r="U3616" s="119" t="s">
        <v>2908</v>
      </c>
      <c r="V3616" s="82"/>
      <c r="W3616" s="82"/>
      <c r="X3616" s="80"/>
      <c r="Y3616" s="79"/>
      <c r="Z3616" s="79"/>
      <c r="AB3616" s="24" t="s">
        <v>294</v>
      </c>
    </row>
    <row r="3617" spans="6:28" s="77" customFormat="1" outlineLevel="5">
      <c r="F3617" s="78"/>
      <c r="G3617" s="79"/>
      <c r="H3617" s="79"/>
      <c r="I3617" s="79"/>
      <c r="J3617" s="80" t="s">
        <v>2700</v>
      </c>
      <c r="K3617" s="79"/>
      <c r="L3617" s="81"/>
      <c r="M3617" s="82"/>
      <c r="N3617" s="83"/>
      <c r="O3617" s="82"/>
      <c r="P3617" s="84"/>
      <c r="Q3617" s="85"/>
      <c r="R3617" s="82"/>
      <c r="S3617" s="82"/>
      <c r="T3617" s="82"/>
      <c r="U3617" s="119" t="s">
        <v>2908</v>
      </c>
      <c r="V3617" s="82"/>
      <c r="W3617" s="82"/>
      <c r="X3617" s="80"/>
      <c r="Y3617" s="79"/>
      <c r="Z3617" s="79"/>
      <c r="AB3617" s="24" t="s">
        <v>294</v>
      </c>
    </row>
    <row r="3618" spans="6:28" s="77" customFormat="1" outlineLevel="5">
      <c r="F3618" s="78"/>
      <c r="G3618" s="79"/>
      <c r="H3618" s="79"/>
      <c r="I3618" s="79"/>
      <c r="J3618" s="80" t="s">
        <v>4558</v>
      </c>
      <c r="K3618" s="79"/>
      <c r="L3618" s="81"/>
      <c r="M3618" s="82"/>
      <c r="N3618" s="83"/>
      <c r="O3618" s="82"/>
      <c r="P3618" s="84"/>
      <c r="Q3618" s="85"/>
      <c r="R3618" s="82"/>
      <c r="S3618" s="82"/>
      <c r="T3618" s="82"/>
      <c r="U3618" s="119" t="s">
        <v>2908</v>
      </c>
      <c r="V3618" s="82"/>
      <c r="W3618" s="82"/>
      <c r="X3618" s="80"/>
      <c r="Y3618" s="79"/>
      <c r="Z3618" s="79"/>
      <c r="AB3618" s="24" t="s">
        <v>294</v>
      </c>
    </row>
    <row r="3619" spans="6:28" s="77" customFormat="1" outlineLevel="5">
      <c r="F3619" s="78"/>
      <c r="G3619" s="79"/>
      <c r="H3619" s="79"/>
      <c r="I3619" s="79"/>
      <c r="J3619" s="80" t="s">
        <v>2701</v>
      </c>
      <c r="K3619" s="79"/>
      <c r="L3619" s="81"/>
      <c r="M3619" s="82"/>
      <c r="N3619" s="83"/>
      <c r="O3619" s="82"/>
      <c r="P3619" s="84"/>
      <c r="Q3619" s="85"/>
      <c r="R3619" s="82"/>
      <c r="S3619" s="82"/>
      <c r="T3619" s="82"/>
      <c r="U3619" s="119" t="s">
        <v>2908</v>
      </c>
      <c r="V3619" s="82"/>
      <c r="W3619" s="82"/>
      <c r="X3619" s="80"/>
      <c r="Y3619" s="79"/>
      <c r="Z3619" s="79"/>
      <c r="AB3619" s="24" t="s">
        <v>294</v>
      </c>
    </row>
    <row r="3620" spans="6:28" s="77" customFormat="1" outlineLevel="5">
      <c r="F3620" s="78"/>
      <c r="G3620" s="79"/>
      <c r="H3620" s="79"/>
      <c r="I3620" s="79"/>
      <c r="J3620" s="80" t="s">
        <v>4472</v>
      </c>
      <c r="K3620" s="79"/>
      <c r="L3620" s="81"/>
      <c r="M3620" s="82"/>
      <c r="N3620" s="83"/>
      <c r="O3620" s="82"/>
      <c r="P3620" s="84"/>
      <c r="Q3620" s="85"/>
      <c r="R3620" s="82"/>
      <c r="S3620" s="82"/>
      <c r="T3620" s="82"/>
      <c r="U3620" s="119" t="s">
        <v>2908</v>
      </c>
      <c r="V3620" s="82"/>
      <c r="W3620" s="82"/>
      <c r="X3620" s="80"/>
      <c r="Y3620" s="79"/>
      <c r="Z3620" s="79"/>
      <c r="AB3620" s="24" t="s">
        <v>294</v>
      </c>
    </row>
    <row r="3621" spans="6:28" s="77" customFormat="1" outlineLevel="5">
      <c r="F3621" s="78"/>
      <c r="G3621" s="79"/>
      <c r="H3621" s="79"/>
      <c r="I3621" s="79"/>
      <c r="J3621" s="80" t="s">
        <v>2702</v>
      </c>
      <c r="K3621" s="79"/>
      <c r="L3621" s="81"/>
      <c r="M3621" s="82"/>
      <c r="N3621" s="83"/>
      <c r="O3621" s="82"/>
      <c r="P3621" s="84"/>
      <c r="Q3621" s="85"/>
      <c r="R3621" s="82"/>
      <c r="S3621" s="82"/>
      <c r="T3621" s="82"/>
      <c r="U3621" s="119" t="s">
        <v>2908</v>
      </c>
      <c r="V3621" s="82"/>
      <c r="W3621" s="82"/>
      <c r="X3621" s="80"/>
      <c r="Y3621" s="79"/>
      <c r="Z3621" s="79"/>
      <c r="AB3621" s="24" t="s">
        <v>294</v>
      </c>
    </row>
    <row r="3622" spans="6:28" s="77" customFormat="1" outlineLevel="5">
      <c r="F3622" s="78"/>
      <c r="G3622" s="79"/>
      <c r="H3622" s="79"/>
      <c r="I3622" s="79"/>
      <c r="J3622" s="80" t="s">
        <v>4560</v>
      </c>
      <c r="K3622" s="79"/>
      <c r="L3622" s="81"/>
      <c r="M3622" s="82"/>
      <c r="N3622" s="83"/>
      <c r="O3622" s="82"/>
      <c r="P3622" s="84"/>
      <c r="Q3622" s="85"/>
      <c r="R3622" s="82"/>
      <c r="S3622" s="82"/>
      <c r="T3622" s="82"/>
      <c r="U3622" s="119" t="s">
        <v>2908</v>
      </c>
      <c r="V3622" s="82"/>
      <c r="W3622" s="82"/>
      <c r="X3622" s="80"/>
      <c r="Y3622" s="79"/>
      <c r="Z3622" s="79"/>
      <c r="AB3622" s="24" t="s">
        <v>294</v>
      </c>
    </row>
    <row r="3623" spans="6:28" s="77" customFormat="1" outlineLevel="5">
      <c r="F3623" s="78"/>
      <c r="G3623" s="79"/>
      <c r="H3623" s="79"/>
      <c r="I3623" s="79"/>
      <c r="J3623" s="80" t="s">
        <v>2255</v>
      </c>
      <c r="K3623" s="79"/>
      <c r="L3623" s="81"/>
      <c r="M3623" s="82"/>
      <c r="N3623" s="83"/>
      <c r="O3623" s="82"/>
      <c r="P3623" s="84"/>
      <c r="Q3623" s="85"/>
      <c r="R3623" s="82"/>
      <c r="S3623" s="82"/>
      <c r="T3623" s="82"/>
      <c r="U3623" s="119" t="s">
        <v>2908</v>
      </c>
      <c r="V3623" s="82"/>
      <c r="W3623" s="82"/>
      <c r="X3623" s="80"/>
      <c r="Y3623" s="79"/>
      <c r="Z3623" s="79"/>
      <c r="AB3623" s="24" t="s">
        <v>294</v>
      </c>
    </row>
    <row r="3624" spans="6:28" s="77" customFormat="1" outlineLevel="5">
      <c r="F3624" s="78"/>
      <c r="G3624" s="79"/>
      <c r="H3624" s="79"/>
      <c r="I3624" s="79"/>
      <c r="J3624" s="80" t="s">
        <v>2685</v>
      </c>
      <c r="K3624" s="79"/>
      <c r="L3624" s="81"/>
      <c r="M3624" s="82"/>
      <c r="N3624" s="83"/>
      <c r="O3624" s="82"/>
      <c r="P3624" s="84"/>
      <c r="Q3624" s="85"/>
      <c r="R3624" s="82"/>
      <c r="S3624" s="82"/>
      <c r="T3624" s="82"/>
      <c r="U3624" s="119" t="s">
        <v>2908</v>
      </c>
      <c r="V3624" s="82"/>
      <c r="W3624" s="82"/>
      <c r="X3624" s="80"/>
      <c r="Y3624" s="79"/>
      <c r="Z3624" s="79"/>
      <c r="AB3624" s="24" t="s">
        <v>294</v>
      </c>
    </row>
    <row r="3625" spans="6:28" s="77" customFormat="1" outlineLevel="5">
      <c r="F3625" s="78"/>
      <c r="G3625" s="79"/>
      <c r="H3625" s="79"/>
      <c r="I3625" s="79"/>
      <c r="J3625" s="80" t="s">
        <v>2270</v>
      </c>
      <c r="K3625" s="79"/>
      <c r="L3625" s="81">
        <v>101.04</v>
      </c>
      <c r="M3625" s="82"/>
      <c r="N3625" s="83"/>
      <c r="O3625" s="82"/>
      <c r="P3625" s="84"/>
      <c r="Q3625" s="85"/>
      <c r="R3625" s="82"/>
      <c r="S3625" s="82"/>
      <c r="T3625" s="82"/>
      <c r="U3625" s="119" t="s">
        <v>2908</v>
      </c>
      <c r="V3625" s="82"/>
      <c r="W3625" s="82"/>
      <c r="X3625" s="80"/>
      <c r="Y3625" s="79"/>
      <c r="Z3625" s="79"/>
      <c r="AB3625" s="24" t="s">
        <v>294</v>
      </c>
    </row>
    <row r="3626" spans="6:28" s="71" customFormat="1" ht="24" outlineLevel="4">
      <c r="F3626" s="17">
        <v>1558</v>
      </c>
      <c r="G3626" s="18" t="s">
        <v>2929</v>
      </c>
      <c r="H3626" s="72" t="s">
        <v>4118</v>
      </c>
      <c r="I3626" s="72"/>
      <c r="J3626" s="73" t="s">
        <v>687</v>
      </c>
      <c r="K3626" s="18" t="s">
        <v>2935</v>
      </c>
      <c r="L3626" s="74">
        <v>101.04</v>
      </c>
      <c r="M3626" s="21">
        <v>0</v>
      </c>
      <c r="N3626" s="74">
        <f>L3626*(1+M3626/100)</f>
        <v>101.04</v>
      </c>
      <c r="O3626" s="145"/>
      <c r="P3626" s="22">
        <f>N3626*O3626</f>
        <v>0</v>
      </c>
      <c r="Q3626" s="75"/>
      <c r="R3626" s="76">
        <f>N3626*Q3626</f>
        <v>0</v>
      </c>
      <c r="S3626" s="75"/>
      <c r="T3626" s="76">
        <f>N3626*S3626</f>
        <v>0</v>
      </c>
      <c r="U3626" s="22">
        <v>21</v>
      </c>
      <c r="V3626" s="22">
        <f>P3626*(U3626/100)</f>
        <v>0</v>
      </c>
      <c r="W3626" s="22">
        <f>P3626+V3626</f>
        <v>0</v>
      </c>
      <c r="X3626" s="73"/>
      <c r="Y3626" s="72" t="s">
        <v>2930</v>
      </c>
      <c r="Z3626" s="72" t="s">
        <v>2913</v>
      </c>
      <c r="AA3626" s="143" t="s">
        <v>296</v>
      </c>
      <c r="AB3626" s="24" t="s">
        <v>294</v>
      </c>
    </row>
    <row r="3627" spans="6:28" s="71" customFormat="1" ht="36" outlineLevel="4">
      <c r="F3627" s="17">
        <v>1559</v>
      </c>
      <c r="G3627" s="18" t="s">
        <v>2929</v>
      </c>
      <c r="H3627" s="72" t="s">
        <v>4120</v>
      </c>
      <c r="I3627" s="72"/>
      <c r="J3627" s="73" t="s">
        <v>512</v>
      </c>
      <c r="K3627" s="18" t="s">
        <v>2936</v>
      </c>
      <c r="L3627" s="74">
        <v>52.808999999999997</v>
      </c>
      <c r="M3627" s="21">
        <v>0</v>
      </c>
      <c r="N3627" s="74">
        <f>L3627*(1+M3627/100)</f>
        <v>52.808999999999997</v>
      </c>
      <c r="O3627" s="145"/>
      <c r="P3627" s="22">
        <f>N3627*O3627</f>
        <v>0</v>
      </c>
      <c r="Q3627" s="75"/>
      <c r="R3627" s="76">
        <f>N3627*Q3627</f>
        <v>0</v>
      </c>
      <c r="S3627" s="75"/>
      <c r="T3627" s="76">
        <f>N3627*S3627</f>
        <v>0</v>
      </c>
      <c r="U3627" s="22">
        <v>21</v>
      </c>
      <c r="V3627" s="22">
        <f>P3627*(U3627/100)</f>
        <v>0</v>
      </c>
      <c r="W3627" s="22">
        <f>P3627+V3627</f>
        <v>0</v>
      </c>
      <c r="X3627" s="73"/>
      <c r="Y3627" s="72" t="s">
        <v>2930</v>
      </c>
      <c r="Z3627" s="72" t="s">
        <v>2913</v>
      </c>
      <c r="AA3627" s="143" t="s">
        <v>296</v>
      </c>
      <c r="AB3627" s="24" t="s">
        <v>294</v>
      </c>
    </row>
    <row r="3628" spans="6:28" s="77" customFormat="1" outlineLevel="5">
      <c r="F3628" s="78"/>
      <c r="G3628" s="79"/>
      <c r="H3628" s="79"/>
      <c r="I3628" s="79"/>
      <c r="J3628" s="80" t="s">
        <v>827</v>
      </c>
      <c r="K3628" s="79"/>
      <c r="L3628" s="81">
        <v>0</v>
      </c>
      <c r="M3628" s="82"/>
      <c r="N3628" s="83"/>
      <c r="O3628" s="82"/>
      <c r="P3628" s="84"/>
      <c r="Q3628" s="85"/>
      <c r="R3628" s="82"/>
      <c r="S3628" s="82"/>
      <c r="T3628" s="82"/>
      <c r="U3628" s="119" t="s">
        <v>2908</v>
      </c>
      <c r="V3628" s="82"/>
      <c r="W3628" s="82"/>
      <c r="X3628" s="80"/>
      <c r="Y3628" s="79"/>
      <c r="Z3628" s="79"/>
      <c r="AB3628" s="24" t="s">
        <v>294</v>
      </c>
    </row>
    <row r="3629" spans="6:28" s="77" customFormat="1" outlineLevel="5">
      <c r="F3629" s="78"/>
      <c r="G3629" s="79"/>
      <c r="H3629" s="79"/>
      <c r="I3629" s="79"/>
      <c r="J3629" s="80" t="s">
        <v>2705</v>
      </c>
      <c r="K3629" s="79"/>
      <c r="L3629" s="81"/>
      <c r="M3629" s="82"/>
      <c r="N3629" s="83"/>
      <c r="O3629" s="82"/>
      <c r="P3629" s="84"/>
      <c r="Q3629" s="85"/>
      <c r="R3629" s="82"/>
      <c r="S3629" s="82"/>
      <c r="T3629" s="82"/>
      <c r="U3629" s="119" t="s">
        <v>2908</v>
      </c>
      <c r="V3629" s="82"/>
      <c r="W3629" s="82"/>
      <c r="X3629" s="80"/>
      <c r="Y3629" s="79"/>
      <c r="Z3629" s="79"/>
      <c r="AB3629" s="24" t="s">
        <v>294</v>
      </c>
    </row>
    <row r="3630" spans="6:28" s="77" customFormat="1" outlineLevel="5">
      <c r="F3630" s="78"/>
      <c r="G3630" s="79"/>
      <c r="H3630" s="79"/>
      <c r="I3630" s="79"/>
      <c r="J3630" s="80" t="s">
        <v>1290</v>
      </c>
      <c r="K3630" s="79"/>
      <c r="L3630" s="81"/>
      <c r="M3630" s="82"/>
      <c r="N3630" s="83"/>
      <c r="O3630" s="82"/>
      <c r="P3630" s="84"/>
      <c r="Q3630" s="85"/>
      <c r="R3630" s="82"/>
      <c r="S3630" s="82"/>
      <c r="T3630" s="82"/>
      <c r="U3630" s="119" t="s">
        <v>2908</v>
      </c>
      <c r="V3630" s="82"/>
      <c r="W3630" s="82"/>
      <c r="X3630" s="80"/>
      <c r="Y3630" s="79"/>
      <c r="Z3630" s="79"/>
      <c r="AB3630" s="24" t="s">
        <v>294</v>
      </c>
    </row>
    <row r="3631" spans="6:28" s="77" customFormat="1" outlineLevel="5">
      <c r="F3631" s="78"/>
      <c r="G3631" s="79"/>
      <c r="H3631" s="79"/>
      <c r="I3631" s="79"/>
      <c r="J3631" s="80" t="s">
        <v>3142</v>
      </c>
      <c r="K3631" s="79"/>
      <c r="L3631" s="81"/>
      <c r="M3631" s="82"/>
      <c r="N3631" s="83"/>
      <c r="O3631" s="82"/>
      <c r="P3631" s="84"/>
      <c r="Q3631" s="85"/>
      <c r="R3631" s="82"/>
      <c r="S3631" s="82"/>
      <c r="T3631" s="82"/>
      <c r="U3631" s="119" t="s">
        <v>2908</v>
      </c>
      <c r="V3631" s="82"/>
      <c r="W3631" s="82"/>
      <c r="X3631" s="80"/>
      <c r="Y3631" s="79"/>
      <c r="Z3631" s="79"/>
      <c r="AB3631" s="24" t="s">
        <v>294</v>
      </c>
    </row>
    <row r="3632" spans="6:28" s="77" customFormat="1" outlineLevel="5">
      <c r="F3632" s="78"/>
      <c r="G3632" s="79"/>
      <c r="H3632" s="79"/>
      <c r="I3632" s="79"/>
      <c r="J3632" s="80" t="s">
        <v>2291</v>
      </c>
      <c r="K3632" s="79"/>
      <c r="L3632" s="81">
        <v>52.808999999999997</v>
      </c>
      <c r="M3632" s="82"/>
      <c r="N3632" s="83"/>
      <c r="O3632" s="82"/>
      <c r="P3632" s="84"/>
      <c r="Q3632" s="85"/>
      <c r="R3632" s="82"/>
      <c r="S3632" s="82"/>
      <c r="T3632" s="82"/>
      <c r="U3632" s="119" t="s">
        <v>2908</v>
      </c>
      <c r="V3632" s="82"/>
      <c r="W3632" s="82"/>
      <c r="X3632" s="80"/>
      <c r="Y3632" s="79"/>
      <c r="Z3632" s="79"/>
      <c r="AB3632" s="24" t="s">
        <v>294</v>
      </c>
    </row>
    <row r="3633" spans="6:28" s="71" customFormat="1" ht="24" outlineLevel="4">
      <c r="F3633" s="17">
        <v>1560</v>
      </c>
      <c r="G3633" s="18" t="s">
        <v>2929</v>
      </c>
      <c r="H3633" s="72" t="s">
        <v>4123</v>
      </c>
      <c r="I3633" s="72"/>
      <c r="J3633" s="73" t="s">
        <v>721</v>
      </c>
      <c r="K3633" s="18" t="s">
        <v>2936</v>
      </c>
      <c r="L3633" s="74">
        <v>52.808999999999997</v>
      </c>
      <c r="M3633" s="21">
        <v>0</v>
      </c>
      <c r="N3633" s="74">
        <f>L3633*(1+M3633/100)</f>
        <v>52.808999999999997</v>
      </c>
      <c r="O3633" s="145"/>
      <c r="P3633" s="22">
        <f>N3633*O3633</f>
        <v>0</v>
      </c>
      <c r="Q3633" s="75"/>
      <c r="R3633" s="76">
        <f>N3633*Q3633</f>
        <v>0</v>
      </c>
      <c r="S3633" s="75"/>
      <c r="T3633" s="76">
        <f>N3633*S3633</f>
        <v>0</v>
      </c>
      <c r="U3633" s="22">
        <v>21</v>
      </c>
      <c r="V3633" s="22">
        <f>P3633*(U3633/100)</f>
        <v>0</v>
      </c>
      <c r="W3633" s="22">
        <f>P3633+V3633</f>
        <v>0</v>
      </c>
      <c r="X3633" s="73"/>
      <c r="Y3633" s="72" t="s">
        <v>2930</v>
      </c>
      <c r="Z3633" s="72" t="s">
        <v>2913</v>
      </c>
      <c r="AA3633" s="143" t="s">
        <v>296</v>
      </c>
      <c r="AB3633" s="24" t="s">
        <v>294</v>
      </c>
    </row>
    <row r="3634" spans="6:28" s="71" customFormat="1" ht="24" outlineLevel="4">
      <c r="F3634" s="17">
        <v>1561</v>
      </c>
      <c r="G3634" s="18" t="s">
        <v>2929</v>
      </c>
      <c r="H3634" s="72" t="s">
        <v>4124</v>
      </c>
      <c r="I3634" s="72"/>
      <c r="J3634" s="73" t="s">
        <v>673</v>
      </c>
      <c r="K3634" s="18" t="s">
        <v>2910</v>
      </c>
      <c r="L3634" s="74">
        <v>89.775000000000006</v>
      </c>
      <c r="M3634" s="21">
        <v>0</v>
      </c>
      <c r="N3634" s="74">
        <f>L3634*(1+M3634/100)</f>
        <v>89.775000000000006</v>
      </c>
      <c r="O3634" s="145"/>
      <c r="P3634" s="22">
        <f>N3634*O3634</f>
        <v>0</v>
      </c>
      <c r="Q3634" s="75"/>
      <c r="R3634" s="76">
        <f>N3634*Q3634</f>
        <v>0</v>
      </c>
      <c r="S3634" s="75"/>
      <c r="T3634" s="76">
        <f>N3634*S3634</f>
        <v>0</v>
      </c>
      <c r="U3634" s="22">
        <v>21</v>
      </c>
      <c r="V3634" s="22">
        <f>P3634*(U3634/100)</f>
        <v>0</v>
      </c>
      <c r="W3634" s="22">
        <f>P3634+V3634</f>
        <v>0</v>
      </c>
      <c r="X3634" s="73"/>
      <c r="Y3634" s="72" t="s">
        <v>2930</v>
      </c>
      <c r="Z3634" s="72" t="s">
        <v>2913</v>
      </c>
      <c r="AA3634" s="143" t="s">
        <v>296</v>
      </c>
      <c r="AB3634" s="24" t="s">
        <v>294</v>
      </c>
    </row>
    <row r="3635" spans="6:28" s="77" customFormat="1" outlineLevel="5">
      <c r="F3635" s="78"/>
      <c r="G3635" s="79"/>
      <c r="H3635" s="79"/>
      <c r="I3635" s="79"/>
      <c r="J3635" s="80" t="s">
        <v>1334</v>
      </c>
      <c r="K3635" s="79"/>
      <c r="L3635" s="81"/>
      <c r="M3635" s="82"/>
      <c r="N3635" s="83"/>
      <c r="O3635" s="82"/>
      <c r="P3635" s="84"/>
      <c r="Q3635" s="85"/>
      <c r="R3635" s="82"/>
      <c r="S3635" s="82"/>
      <c r="T3635" s="82"/>
      <c r="U3635" s="119" t="s">
        <v>2908</v>
      </c>
      <c r="V3635" s="82"/>
      <c r="W3635" s="82"/>
      <c r="X3635" s="80"/>
      <c r="Y3635" s="79"/>
      <c r="Z3635" s="79"/>
      <c r="AB3635" s="24" t="s">
        <v>294</v>
      </c>
    </row>
    <row r="3636" spans="6:28" s="77" customFormat="1" outlineLevel="5">
      <c r="F3636" s="78"/>
      <c r="G3636" s="79"/>
      <c r="H3636" s="79"/>
      <c r="I3636" s="79"/>
      <c r="J3636" s="80" t="s">
        <v>2293</v>
      </c>
      <c r="K3636" s="79"/>
      <c r="L3636" s="81">
        <v>89.775000000000006</v>
      </c>
      <c r="M3636" s="82"/>
      <c r="N3636" s="83"/>
      <c r="O3636" s="82"/>
      <c r="P3636" s="84"/>
      <c r="Q3636" s="85"/>
      <c r="R3636" s="82"/>
      <c r="S3636" s="82"/>
      <c r="T3636" s="82"/>
      <c r="U3636" s="119" t="s">
        <v>2908</v>
      </c>
      <c r="V3636" s="82"/>
      <c r="W3636" s="82"/>
      <c r="X3636" s="80"/>
      <c r="Y3636" s="79"/>
      <c r="Z3636" s="79"/>
      <c r="AB3636" s="24" t="s">
        <v>294</v>
      </c>
    </row>
    <row r="3637" spans="6:28" s="71" customFormat="1" ht="24" outlineLevel="4">
      <c r="F3637" s="17">
        <v>1562</v>
      </c>
      <c r="G3637" s="18" t="s">
        <v>2929</v>
      </c>
      <c r="H3637" s="72" t="s">
        <v>4125</v>
      </c>
      <c r="I3637" s="72"/>
      <c r="J3637" s="73" t="s">
        <v>588</v>
      </c>
      <c r="K3637" s="18" t="s">
        <v>2936</v>
      </c>
      <c r="L3637" s="74">
        <v>52.808999999999997</v>
      </c>
      <c r="M3637" s="21">
        <v>0</v>
      </c>
      <c r="N3637" s="74">
        <f>L3637*(1+M3637/100)</f>
        <v>52.808999999999997</v>
      </c>
      <c r="O3637" s="145"/>
      <c r="P3637" s="22">
        <f>N3637*O3637</f>
        <v>0</v>
      </c>
      <c r="Q3637" s="75"/>
      <c r="R3637" s="76">
        <f>N3637*Q3637</f>
        <v>0</v>
      </c>
      <c r="S3637" s="75"/>
      <c r="T3637" s="76">
        <f>N3637*S3637</f>
        <v>0</v>
      </c>
      <c r="U3637" s="22">
        <v>21</v>
      </c>
      <c r="V3637" s="22">
        <f>P3637*(U3637/100)</f>
        <v>0</v>
      </c>
      <c r="W3637" s="22">
        <f>P3637+V3637</f>
        <v>0</v>
      </c>
      <c r="X3637" s="73"/>
      <c r="Y3637" s="72" t="s">
        <v>2930</v>
      </c>
      <c r="Z3637" s="72" t="s">
        <v>2913</v>
      </c>
      <c r="AA3637" s="143" t="s">
        <v>296</v>
      </c>
      <c r="AB3637" s="24" t="s">
        <v>294</v>
      </c>
    </row>
    <row r="3638" spans="6:28" s="71" customFormat="1" ht="24" outlineLevel="4">
      <c r="F3638" s="17">
        <v>1563</v>
      </c>
      <c r="G3638" s="18" t="s">
        <v>2929</v>
      </c>
      <c r="H3638" s="72" t="s">
        <v>4127</v>
      </c>
      <c r="I3638" s="72"/>
      <c r="J3638" s="73" t="s">
        <v>695</v>
      </c>
      <c r="K3638" s="18" t="s">
        <v>2936</v>
      </c>
      <c r="L3638" s="74">
        <v>11</v>
      </c>
      <c r="M3638" s="21">
        <v>0</v>
      </c>
      <c r="N3638" s="74">
        <f>L3638*(1+M3638/100)</f>
        <v>11</v>
      </c>
      <c r="O3638" s="145"/>
      <c r="P3638" s="22">
        <f>N3638*O3638</f>
        <v>0</v>
      </c>
      <c r="Q3638" s="75"/>
      <c r="R3638" s="76">
        <f>N3638*Q3638</f>
        <v>0</v>
      </c>
      <c r="S3638" s="75"/>
      <c r="T3638" s="76">
        <f>N3638*S3638</f>
        <v>0</v>
      </c>
      <c r="U3638" s="22">
        <v>21</v>
      </c>
      <c r="V3638" s="22">
        <f>P3638*(U3638/100)</f>
        <v>0</v>
      </c>
      <c r="W3638" s="22">
        <f>P3638+V3638</f>
        <v>0</v>
      </c>
      <c r="X3638" s="73"/>
      <c r="Y3638" s="72" t="s">
        <v>2930</v>
      </c>
      <c r="Z3638" s="72" t="s">
        <v>2913</v>
      </c>
      <c r="AA3638" s="143" t="s">
        <v>296</v>
      </c>
      <c r="AB3638" s="24" t="s">
        <v>294</v>
      </c>
    </row>
    <row r="3639" spans="6:28" s="77" customFormat="1" outlineLevel="5">
      <c r="F3639" s="78"/>
      <c r="G3639" s="79"/>
      <c r="H3639" s="79"/>
      <c r="I3639" s="79"/>
      <c r="J3639" s="80" t="s">
        <v>1838</v>
      </c>
      <c r="K3639" s="79"/>
      <c r="L3639" s="81"/>
      <c r="M3639" s="82"/>
      <c r="N3639" s="83"/>
      <c r="O3639" s="82"/>
      <c r="P3639" s="84"/>
      <c r="Q3639" s="85"/>
      <c r="R3639" s="82"/>
      <c r="S3639" s="82"/>
      <c r="T3639" s="82"/>
      <c r="U3639" s="119" t="s">
        <v>2908</v>
      </c>
      <c r="V3639" s="82"/>
      <c r="W3639" s="82"/>
      <c r="X3639" s="80"/>
      <c r="Y3639" s="79"/>
      <c r="Z3639" s="79"/>
      <c r="AB3639" s="24" t="s">
        <v>294</v>
      </c>
    </row>
    <row r="3640" spans="6:28" s="77" customFormat="1" outlineLevel="5">
      <c r="F3640" s="78"/>
      <c r="G3640" s="79"/>
      <c r="H3640" s="79"/>
      <c r="I3640" s="79"/>
      <c r="J3640" s="80" t="s">
        <v>1887</v>
      </c>
      <c r="K3640" s="79"/>
      <c r="L3640" s="81"/>
      <c r="M3640" s="82"/>
      <c r="N3640" s="83"/>
      <c r="O3640" s="82"/>
      <c r="P3640" s="84"/>
      <c r="Q3640" s="85"/>
      <c r="R3640" s="82"/>
      <c r="S3640" s="82"/>
      <c r="T3640" s="82"/>
      <c r="U3640" s="119" t="s">
        <v>2908</v>
      </c>
      <c r="V3640" s="82"/>
      <c r="W3640" s="82"/>
      <c r="X3640" s="80"/>
      <c r="Y3640" s="79"/>
      <c r="Z3640" s="79"/>
      <c r="AB3640" s="24" t="s">
        <v>294</v>
      </c>
    </row>
    <row r="3641" spans="6:28" s="77" customFormat="1" outlineLevel="5">
      <c r="F3641" s="78"/>
      <c r="G3641" s="79"/>
      <c r="H3641" s="79"/>
      <c r="I3641" s="79"/>
      <c r="J3641" s="80" t="s">
        <v>2144</v>
      </c>
      <c r="K3641" s="79"/>
      <c r="L3641" s="81">
        <v>11</v>
      </c>
      <c r="M3641" s="82"/>
      <c r="N3641" s="83"/>
      <c r="O3641" s="82"/>
      <c r="P3641" s="84"/>
      <c r="Q3641" s="85"/>
      <c r="R3641" s="82"/>
      <c r="S3641" s="82"/>
      <c r="T3641" s="82"/>
      <c r="U3641" s="119" t="s">
        <v>2908</v>
      </c>
      <c r="V3641" s="82"/>
      <c r="W3641" s="82"/>
      <c r="X3641" s="80"/>
      <c r="Y3641" s="79"/>
      <c r="Z3641" s="79"/>
      <c r="AB3641" s="24" t="s">
        <v>294</v>
      </c>
    </row>
    <row r="3642" spans="6:28" s="71" customFormat="1" outlineLevel="4">
      <c r="F3642" s="17">
        <v>1564</v>
      </c>
      <c r="G3642" s="18" t="s">
        <v>2929</v>
      </c>
      <c r="H3642" s="72" t="s">
        <v>3708</v>
      </c>
      <c r="I3642" s="72"/>
      <c r="J3642" s="73" t="s">
        <v>2615</v>
      </c>
      <c r="K3642" s="18" t="s">
        <v>2910</v>
      </c>
      <c r="L3642" s="74">
        <v>22</v>
      </c>
      <c r="M3642" s="21">
        <v>0</v>
      </c>
      <c r="N3642" s="74">
        <f>L3642*(1+M3642/100)</f>
        <v>22</v>
      </c>
      <c r="O3642" s="145"/>
      <c r="P3642" s="22">
        <f>N3642*O3642</f>
        <v>0</v>
      </c>
      <c r="Q3642" s="75"/>
      <c r="R3642" s="76">
        <f>N3642*Q3642</f>
        <v>0</v>
      </c>
      <c r="S3642" s="75"/>
      <c r="T3642" s="76">
        <f>N3642*S3642</f>
        <v>0</v>
      </c>
      <c r="U3642" s="22">
        <v>21</v>
      </c>
      <c r="V3642" s="22">
        <f>P3642*(U3642/100)</f>
        <v>0</v>
      </c>
      <c r="W3642" s="22">
        <f>P3642+V3642</f>
        <v>0</v>
      </c>
      <c r="X3642" s="73"/>
      <c r="Y3642" s="72" t="s">
        <v>2930</v>
      </c>
      <c r="Z3642" s="72" t="s">
        <v>2913</v>
      </c>
      <c r="AA3642" s="143" t="s">
        <v>296</v>
      </c>
      <c r="AB3642" s="24" t="s">
        <v>294</v>
      </c>
    </row>
    <row r="3643" spans="6:28" s="77" customFormat="1" outlineLevel="5">
      <c r="F3643" s="78"/>
      <c r="G3643" s="79"/>
      <c r="H3643" s="79"/>
      <c r="I3643" s="79"/>
      <c r="J3643" s="80" t="s">
        <v>2859</v>
      </c>
      <c r="K3643" s="79"/>
      <c r="L3643" s="81"/>
      <c r="M3643" s="82"/>
      <c r="N3643" s="83"/>
      <c r="O3643" s="82"/>
      <c r="P3643" s="84"/>
      <c r="Q3643" s="85"/>
      <c r="R3643" s="82"/>
      <c r="S3643" s="82"/>
      <c r="T3643" s="82"/>
      <c r="U3643" s="119" t="s">
        <v>2908</v>
      </c>
      <c r="V3643" s="82"/>
      <c r="W3643" s="82"/>
      <c r="X3643" s="80"/>
      <c r="Y3643" s="79"/>
      <c r="Z3643" s="79"/>
      <c r="AB3643" s="24" t="s">
        <v>294</v>
      </c>
    </row>
    <row r="3644" spans="6:28" s="77" customFormat="1" outlineLevel="5">
      <c r="F3644" s="78"/>
      <c r="G3644" s="79"/>
      <c r="H3644" s="79"/>
      <c r="I3644" s="79"/>
      <c r="J3644" s="80" t="s">
        <v>2148</v>
      </c>
      <c r="K3644" s="79"/>
      <c r="L3644" s="81">
        <v>22</v>
      </c>
      <c r="M3644" s="82"/>
      <c r="N3644" s="83"/>
      <c r="O3644" s="82"/>
      <c r="P3644" s="84"/>
      <c r="Q3644" s="85"/>
      <c r="R3644" s="82"/>
      <c r="S3644" s="82"/>
      <c r="T3644" s="82"/>
      <c r="U3644" s="119" t="s">
        <v>2908</v>
      </c>
      <c r="V3644" s="82"/>
      <c r="W3644" s="82"/>
      <c r="X3644" s="80"/>
      <c r="Y3644" s="79"/>
      <c r="Z3644" s="79"/>
      <c r="AB3644" s="24" t="s">
        <v>294</v>
      </c>
    </row>
    <row r="3645" spans="6:28" s="71" customFormat="1" ht="24" outlineLevel="4">
      <c r="F3645" s="17">
        <v>1565</v>
      </c>
      <c r="G3645" s="18" t="s">
        <v>2929</v>
      </c>
      <c r="H3645" s="72" t="s">
        <v>4128</v>
      </c>
      <c r="I3645" s="72"/>
      <c r="J3645" s="73" t="s">
        <v>699</v>
      </c>
      <c r="K3645" s="18" t="s">
        <v>2936</v>
      </c>
      <c r="L3645" s="74">
        <v>22.009</v>
      </c>
      <c r="M3645" s="21">
        <v>0</v>
      </c>
      <c r="N3645" s="74">
        <f>L3645*(1+M3645/100)</f>
        <v>22.009</v>
      </c>
      <c r="O3645" s="145"/>
      <c r="P3645" s="22">
        <f>N3645*O3645</f>
        <v>0</v>
      </c>
      <c r="Q3645" s="75"/>
      <c r="R3645" s="76">
        <f>N3645*Q3645</f>
        <v>0</v>
      </c>
      <c r="S3645" s="75"/>
      <c r="T3645" s="76">
        <f>N3645*S3645</f>
        <v>0</v>
      </c>
      <c r="U3645" s="22">
        <v>21</v>
      </c>
      <c r="V3645" s="22">
        <f>P3645*(U3645/100)</f>
        <v>0</v>
      </c>
      <c r="W3645" s="22">
        <f>P3645+V3645</f>
        <v>0</v>
      </c>
      <c r="X3645" s="73"/>
      <c r="Y3645" s="72" t="s">
        <v>2930</v>
      </c>
      <c r="Z3645" s="72" t="s">
        <v>2913</v>
      </c>
      <c r="AA3645" s="143" t="s">
        <v>296</v>
      </c>
      <c r="AB3645" s="24" t="s">
        <v>294</v>
      </c>
    </row>
    <row r="3646" spans="6:28" s="77" customFormat="1" outlineLevel="5">
      <c r="F3646" s="78"/>
      <c r="G3646" s="79"/>
      <c r="H3646" s="79"/>
      <c r="I3646" s="79"/>
      <c r="J3646" s="80" t="s">
        <v>3336</v>
      </c>
      <c r="K3646" s="79"/>
      <c r="L3646" s="81"/>
      <c r="M3646" s="82"/>
      <c r="N3646" s="83"/>
      <c r="O3646" s="82"/>
      <c r="P3646" s="84"/>
      <c r="Q3646" s="85"/>
      <c r="R3646" s="82"/>
      <c r="S3646" s="82"/>
      <c r="T3646" s="82"/>
      <c r="U3646" s="119" t="s">
        <v>2908</v>
      </c>
      <c r="V3646" s="82"/>
      <c r="W3646" s="82"/>
      <c r="X3646" s="80"/>
      <c r="Y3646" s="79"/>
      <c r="Z3646" s="79"/>
      <c r="AB3646" s="24" t="s">
        <v>294</v>
      </c>
    </row>
    <row r="3647" spans="6:28" s="77" customFormat="1" outlineLevel="5">
      <c r="F3647" s="78"/>
      <c r="G3647" s="79"/>
      <c r="H3647" s="79"/>
      <c r="I3647" s="79"/>
      <c r="J3647" s="80" t="s">
        <v>1333</v>
      </c>
      <c r="K3647" s="79"/>
      <c r="L3647" s="81"/>
      <c r="M3647" s="82"/>
      <c r="N3647" s="83"/>
      <c r="O3647" s="82"/>
      <c r="P3647" s="84"/>
      <c r="Q3647" s="85"/>
      <c r="R3647" s="82"/>
      <c r="S3647" s="82"/>
      <c r="T3647" s="82"/>
      <c r="U3647" s="119" t="s">
        <v>2908</v>
      </c>
      <c r="V3647" s="82"/>
      <c r="W3647" s="82"/>
      <c r="X3647" s="80"/>
      <c r="Y3647" s="79"/>
      <c r="Z3647" s="79"/>
      <c r="AB3647" s="24" t="s">
        <v>294</v>
      </c>
    </row>
    <row r="3648" spans="6:28" s="77" customFormat="1" outlineLevel="5">
      <c r="F3648" s="78"/>
      <c r="G3648" s="79"/>
      <c r="H3648" s="79"/>
      <c r="I3648" s="79"/>
      <c r="J3648" s="80" t="s">
        <v>2700</v>
      </c>
      <c r="K3648" s="79"/>
      <c r="L3648" s="81"/>
      <c r="M3648" s="82"/>
      <c r="N3648" s="83"/>
      <c r="O3648" s="82"/>
      <c r="P3648" s="84"/>
      <c r="Q3648" s="85"/>
      <c r="R3648" s="82"/>
      <c r="S3648" s="82"/>
      <c r="T3648" s="82"/>
      <c r="U3648" s="119" t="s">
        <v>2908</v>
      </c>
      <c r="V3648" s="82"/>
      <c r="W3648" s="82"/>
      <c r="X3648" s="80"/>
      <c r="Y3648" s="79"/>
      <c r="Z3648" s="79"/>
      <c r="AB3648" s="24" t="s">
        <v>294</v>
      </c>
    </row>
    <row r="3649" spans="6:28" s="77" customFormat="1" outlineLevel="5">
      <c r="F3649" s="78"/>
      <c r="G3649" s="79"/>
      <c r="H3649" s="79"/>
      <c r="I3649" s="79"/>
      <c r="J3649" s="80" t="s">
        <v>2747</v>
      </c>
      <c r="K3649" s="79"/>
      <c r="L3649" s="81"/>
      <c r="M3649" s="82"/>
      <c r="N3649" s="83"/>
      <c r="O3649" s="82"/>
      <c r="P3649" s="84"/>
      <c r="Q3649" s="85"/>
      <c r="R3649" s="82"/>
      <c r="S3649" s="82"/>
      <c r="T3649" s="82"/>
      <c r="U3649" s="119" t="s">
        <v>2908</v>
      </c>
      <c r="V3649" s="82"/>
      <c r="W3649" s="82"/>
      <c r="X3649" s="80"/>
      <c r="Y3649" s="79"/>
      <c r="Z3649" s="79"/>
      <c r="AB3649" s="24" t="s">
        <v>294</v>
      </c>
    </row>
    <row r="3650" spans="6:28" s="77" customFormat="1" outlineLevel="5">
      <c r="F3650" s="78"/>
      <c r="G3650" s="79"/>
      <c r="H3650" s="79"/>
      <c r="I3650" s="79"/>
      <c r="J3650" s="80" t="s">
        <v>2112</v>
      </c>
      <c r="K3650" s="79"/>
      <c r="L3650" s="81"/>
      <c r="M3650" s="82"/>
      <c r="N3650" s="83"/>
      <c r="O3650" s="82"/>
      <c r="P3650" s="84"/>
      <c r="Q3650" s="85"/>
      <c r="R3650" s="82"/>
      <c r="S3650" s="82"/>
      <c r="T3650" s="82"/>
      <c r="U3650" s="119" t="s">
        <v>2908</v>
      </c>
      <c r="V3650" s="82"/>
      <c r="W3650" s="82"/>
      <c r="X3650" s="80"/>
      <c r="Y3650" s="79"/>
      <c r="Z3650" s="79"/>
      <c r="AB3650" s="24" t="s">
        <v>294</v>
      </c>
    </row>
    <row r="3651" spans="6:28" s="77" customFormat="1" outlineLevel="5">
      <c r="F3651" s="78"/>
      <c r="G3651" s="79"/>
      <c r="H3651" s="79"/>
      <c r="I3651" s="79"/>
      <c r="J3651" s="80" t="s">
        <v>2701</v>
      </c>
      <c r="K3651" s="79"/>
      <c r="L3651" s="81"/>
      <c r="M3651" s="82"/>
      <c r="N3651" s="83"/>
      <c r="O3651" s="82"/>
      <c r="P3651" s="84"/>
      <c r="Q3651" s="85"/>
      <c r="R3651" s="82"/>
      <c r="S3651" s="82"/>
      <c r="T3651" s="82"/>
      <c r="U3651" s="119" t="s">
        <v>2908</v>
      </c>
      <c r="V3651" s="82"/>
      <c r="W3651" s="82"/>
      <c r="X3651" s="80"/>
      <c r="Y3651" s="79"/>
      <c r="Z3651" s="79"/>
      <c r="AB3651" s="24" t="s">
        <v>294</v>
      </c>
    </row>
    <row r="3652" spans="6:28" s="77" customFormat="1" outlineLevel="5">
      <c r="F3652" s="78"/>
      <c r="G3652" s="79"/>
      <c r="H3652" s="79"/>
      <c r="I3652" s="79"/>
      <c r="J3652" s="80" t="s">
        <v>4825</v>
      </c>
      <c r="K3652" s="79"/>
      <c r="L3652" s="81"/>
      <c r="M3652" s="82"/>
      <c r="N3652" s="83"/>
      <c r="O3652" s="82"/>
      <c r="P3652" s="84"/>
      <c r="Q3652" s="85"/>
      <c r="R3652" s="82"/>
      <c r="S3652" s="82"/>
      <c r="T3652" s="82"/>
      <c r="U3652" s="119" t="s">
        <v>2908</v>
      </c>
      <c r="V3652" s="82"/>
      <c r="W3652" s="82"/>
      <c r="X3652" s="80"/>
      <c r="Y3652" s="79"/>
      <c r="Z3652" s="79"/>
      <c r="AB3652" s="24" t="s">
        <v>294</v>
      </c>
    </row>
    <row r="3653" spans="6:28" s="77" customFormat="1" outlineLevel="5">
      <c r="F3653" s="78"/>
      <c r="G3653" s="79"/>
      <c r="H3653" s="79"/>
      <c r="I3653" s="79"/>
      <c r="J3653" s="80" t="s">
        <v>2017</v>
      </c>
      <c r="K3653" s="79"/>
      <c r="L3653" s="81"/>
      <c r="M3653" s="82"/>
      <c r="N3653" s="83"/>
      <c r="O3653" s="82"/>
      <c r="P3653" s="84"/>
      <c r="Q3653" s="85"/>
      <c r="R3653" s="82"/>
      <c r="S3653" s="82"/>
      <c r="T3653" s="82"/>
      <c r="U3653" s="119" t="s">
        <v>2908</v>
      </c>
      <c r="V3653" s="82"/>
      <c r="W3653" s="82"/>
      <c r="X3653" s="80"/>
      <c r="Y3653" s="79"/>
      <c r="Z3653" s="79"/>
      <c r="AB3653" s="24" t="s">
        <v>294</v>
      </c>
    </row>
    <row r="3654" spans="6:28" s="77" customFormat="1" outlineLevel="5">
      <c r="F3654" s="78"/>
      <c r="G3654" s="79"/>
      <c r="H3654" s="79"/>
      <c r="I3654" s="79"/>
      <c r="J3654" s="80" t="s">
        <v>2702</v>
      </c>
      <c r="K3654" s="79"/>
      <c r="L3654" s="81"/>
      <c r="M3654" s="82"/>
      <c r="N3654" s="83"/>
      <c r="O3654" s="82"/>
      <c r="P3654" s="84"/>
      <c r="Q3654" s="85"/>
      <c r="R3654" s="82"/>
      <c r="S3654" s="82"/>
      <c r="T3654" s="82"/>
      <c r="U3654" s="119" t="s">
        <v>2908</v>
      </c>
      <c r="V3654" s="82"/>
      <c r="W3654" s="82"/>
      <c r="X3654" s="80"/>
      <c r="Y3654" s="79"/>
      <c r="Z3654" s="79"/>
      <c r="AB3654" s="24" t="s">
        <v>294</v>
      </c>
    </row>
    <row r="3655" spans="6:28" s="77" customFormat="1" outlineLevel="5">
      <c r="F3655" s="78"/>
      <c r="G3655" s="79"/>
      <c r="H3655" s="79"/>
      <c r="I3655" s="79"/>
      <c r="J3655" s="80" t="s">
        <v>1677</v>
      </c>
      <c r="K3655" s="79"/>
      <c r="L3655" s="81"/>
      <c r="M3655" s="82"/>
      <c r="N3655" s="83"/>
      <c r="O3655" s="82"/>
      <c r="P3655" s="84"/>
      <c r="Q3655" s="85"/>
      <c r="R3655" s="82"/>
      <c r="S3655" s="82"/>
      <c r="T3655" s="82"/>
      <c r="U3655" s="119" t="s">
        <v>2908</v>
      </c>
      <c r="V3655" s="82"/>
      <c r="W3655" s="82"/>
      <c r="X3655" s="80"/>
      <c r="Y3655" s="79"/>
      <c r="Z3655" s="79"/>
      <c r="AB3655" s="24" t="s">
        <v>294</v>
      </c>
    </row>
    <row r="3656" spans="6:28" s="77" customFormat="1" outlineLevel="5">
      <c r="F3656" s="78"/>
      <c r="G3656" s="79"/>
      <c r="H3656" s="79"/>
      <c r="I3656" s="79"/>
      <c r="J3656" s="80" t="s">
        <v>1993</v>
      </c>
      <c r="K3656" s="79"/>
      <c r="L3656" s="81"/>
      <c r="M3656" s="82"/>
      <c r="N3656" s="83"/>
      <c r="O3656" s="82"/>
      <c r="P3656" s="84"/>
      <c r="Q3656" s="85"/>
      <c r="R3656" s="82"/>
      <c r="S3656" s="82"/>
      <c r="T3656" s="82"/>
      <c r="U3656" s="119" t="s">
        <v>2908</v>
      </c>
      <c r="V3656" s="82"/>
      <c r="W3656" s="82"/>
      <c r="X3656" s="80"/>
      <c r="Y3656" s="79"/>
      <c r="Z3656" s="79"/>
      <c r="AB3656" s="24" t="s">
        <v>294</v>
      </c>
    </row>
    <row r="3657" spans="6:28" s="77" customFormat="1" outlineLevel="5">
      <c r="F3657" s="78"/>
      <c r="G3657" s="79"/>
      <c r="H3657" s="79"/>
      <c r="I3657" s="79"/>
      <c r="J3657" s="80" t="s">
        <v>2282</v>
      </c>
      <c r="K3657" s="79"/>
      <c r="L3657" s="81">
        <v>22.009</v>
      </c>
      <c r="M3657" s="82"/>
      <c r="N3657" s="83"/>
      <c r="O3657" s="82"/>
      <c r="P3657" s="84"/>
      <c r="Q3657" s="85"/>
      <c r="R3657" s="82"/>
      <c r="S3657" s="82"/>
      <c r="T3657" s="82"/>
      <c r="U3657" s="119" t="s">
        <v>2908</v>
      </c>
      <c r="V3657" s="82"/>
      <c r="W3657" s="82"/>
      <c r="X3657" s="80"/>
      <c r="Y3657" s="79"/>
      <c r="Z3657" s="79"/>
      <c r="AB3657" s="24" t="s">
        <v>294</v>
      </c>
    </row>
    <row r="3658" spans="6:28" s="71" customFormat="1" ht="36" outlineLevel="4">
      <c r="F3658" s="17">
        <v>1566</v>
      </c>
      <c r="G3658" s="18" t="s">
        <v>2929</v>
      </c>
      <c r="H3658" s="72" t="s">
        <v>4129</v>
      </c>
      <c r="I3658" s="72"/>
      <c r="J3658" s="73" t="s">
        <v>481</v>
      </c>
      <c r="K3658" s="18" t="s">
        <v>2936</v>
      </c>
      <c r="L3658" s="74">
        <v>5.8890000000000002</v>
      </c>
      <c r="M3658" s="21">
        <v>0</v>
      </c>
      <c r="N3658" s="74">
        <f>L3658*(1+M3658/100)</f>
        <v>5.8890000000000002</v>
      </c>
      <c r="O3658" s="145"/>
      <c r="P3658" s="22">
        <f>N3658*O3658</f>
        <v>0</v>
      </c>
      <c r="Q3658" s="75"/>
      <c r="R3658" s="76">
        <f>N3658*Q3658</f>
        <v>0</v>
      </c>
      <c r="S3658" s="75"/>
      <c r="T3658" s="76">
        <f>N3658*S3658</f>
        <v>0</v>
      </c>
      <c r="U3658" s="22">
        <v>21</v>
      </c>
      <c r="V3658" s="22">
        <f>P3658*(U3658/100)</f>
        <v>0</v>
      </c>
      <c r="W3658" s="22">
        <f>P3658+V3658</f>
        <v>0</v>
      </c>
      <c r="X3658" s="73"/>
      <c r="Y3658" s="72" t="s">
        <v>2930</v>
      </c>
      <c r="Z3658" s="72" t="s">
        <v>2913</v>
      </c>
      <c r="AA3658" s="143" t="s">
        <v>296</v>
      </c>
      <c r="AB3658" s="24" t="s">
        <v>294</v>
      </c>
    </row>
    <row r="3659" spans="6:28" s="77" customFormat="1" ht="22.5" outlineLevel="5">
      <c r="F3659" s="78"/>
      <c r="G3659" s="79"/>
      <c r="H3659" s="79"/>
      <c r="I3659" s="79"/>
      <c r="J3659" s="80" t="s">
        <v>895</v>
      </c>
      <c r="K3659" s="79"/>
      <c r="L3659" s="81"/>
      <c r="M3659" s="82"/>
      <c r="N3659" s="83"/>
      <c r="O3659" s="82"/>
      <c r="P3659" s="84"/>
      <c r="Q3659" s="85"/>
      <c r="R3659" s="82"/>
      <c r="S3659" s="82"/>
      <c r="T3659" s="82"/>
      <c r="U3659" s="119" t="s">
        <v>2908</v>
      </c>
      <c r="V3659" s="82"/>
      <c r="W3659" s="82"/>
      <c r="X3659" s="80"/>
      <c r="Y3659" s="79"/>
      <c r="Z3659" s="79"/>
      <c r="AB3659" s="24" t="s">
        <v>294</v>
      </c>
    </row>
    <row r="3660" spans="6:28" s="77" customFormat="1" outlineLevel="5">
      <c r="F3660" s="78"/>
      <c r="G3660" s="79"/>
      <c r="H3660" s="79"/>
      <c r="I3660" s="79"/>
      <c r="J3660" s="80" t="s">
        <v>2700</v>
      </c>
      <c r="K3660" s="79"/>
      <c r="L3660" s="81"/>
      <c r="M3660" s="82"/>
      <c r="N3660" s="83"/>
      <c r="O3660" s="82"/>
      <c r="P3660" s="84"/>
      <c r="Q3660" s="85"/>
      <c r="R3660" s="82"/>
      <c r="S3660" s="82"/>
      <c r="T3660" s="82"/>
      <c r="U3660" s="119" t="s">
        <v>2908</v>
      </c>
      <c r="V3660" s="82"/>
      <c r="W3660" s="82"/>
      <c r="X3660" s="80"/>
      <c r="Y3660" s="79"/>
      <c r="Z3660" s="79"/>
      <c r="AB3660" s="24" t="s">
        <v>294</v>
      </c>
    </row>
    <row r="3661" spans="6:28" s="77" customFormat="1" outlineLevel="5">
      <c r="F3661" s="78"/>
      <c r="G3661" s="79"/>
      <c r="H3661" s="79"/>
      <c r="I3661" s="79"/>
      <c r="J3661" s="80" t="s">
        <v>2750</v>
      </c>
      <c r="K3661" s="79"/>
      <c r="L3661" s="81"/>
      <c r="M3661" s="82"/>
      <c r="N3661" s="83"/>
      <c r="O3661" s="82"/>
      <c r="P3661" s="84"/>
      <c r="Q3661" s="85"/>
      <c r="R3661" s="82"/>
      <c r="S3661" s="82"/>
      <c r="T3661" s="82"/>
      <c r="U3661" s="119" t="s">
        <v>2908</v>
      </c>
      <c r="V3661" s="82"/>
      <c r="W3661" s="82"/>
      <c r="X3661" s="80"/>
      <c r="Y3661" s="79"/>
      <c r="Z3661" s="79"/>
      <c r="AB3661" s="24" t="s">
        <v>294</v>
      </c>
    </row>
    <row r="3662" spans="6:28" s="77" customFormat="1" outlineLevel="5">
      <c r="F3662" s="78"/>
      <c r="G3662" s="79"/>
      <c r="H3662" s="79"/>
      <c r="I3662" s="79"/>
      <c r="J3662" s="80" t="s">
        <v>2701</v>
      </c>
      <c r="K3662" s="79"/>
      <c r="L3662" s="81"/>
      <c r="M3662" s="82"/>
      <c r="N3662" s="83"/>
      <c r="O3662" s="82"/>
      <c r="P3662" s="84"/>
      <c r="Q3662" s="85"/>
      <c r="R3662" s="82"/>
      <c r="S3662" s="82"/>
      <c r="T3662" s="82"/>
      <c r="U3662" s="119" t="s">
        <v>2908</v>
      </c>
      <c r="V3662" s="82"/>
      <c r="W3662" s="82"/>
      <c r="X3662" s="80"/>
      <c r="Y3662" s="79"/>
      <c r="Z3662" s="79"/>
      <c r="AB3662" s="24" t="s">
        <v>294</v>
      </c>
    </row>
    <row r="3663" spans="6:28" s="77" customFormat="1" outlineLevel="5">
      <c r="F3663" s="78"/>
      <c r="G3663" s="79"/>
      <c r="H3663" s="79"/>
      <c r="I3663" s="79"/>
      <c r="J3663" s="80" t="s">
        <v>1892</v>
      </c>
      <c r="K3663" s="79"/>
      <c r="L3663" s="81"/>
      <c r="M3663" s="82"/>
      <c r="N3663" s="83"/>
      <c r="O3663" s="82"/>
      <c r="P3663" s="84"/>
      <c r="Q3663" s="85"/>
      <c r="R3663" s="82"/>
      <c r="S3663" s="82"/>
      <c r="T3663" s="82"/>
      <c r="U3663" s="119" t="s">
        <v>2908</v>
      </c>
      <c r="V3663" s="82"/>
      <c r="W3663" s="82"/>
      <c r="X3663" s="80"/>
      <c r="Y3663" s="79"/>
      <c r="Z3663" s="79"/>
      <c r="AB3663" s="24" t="s">
        <v>294</v>
      </c>
    </row>
    <row r="3664" spans="6:28" s="77" customFormat="1" outlineLevel="5">
      <c r="F3664" s="78"/>
      <c r="G3664" s="79"/>
      <c r="H3664" s="79"/>
      <c r="I3664" s="79"/>
      <c r="J3664" s="80" t="s">
        <v>2702</v>
      </c>
      <c r="K3664" s="79"/>
      <c r="L3664" s="81"/>
      <c r="M3664" s="82"/>
      <c r="N3664" s="83"/>
      <c r="O3664" s="82"/>
      <c r="P3664" s="84"/>
      <c r="Q3664" s="85"/>
      <c r="R3664" s="82"/>
      <c r="S3664" s="82"/>
      <c r="T3664" s="82"/>
      <c r="U3664" s="119" t="s">
        <v>2908</v>
      </c>
      <c r="V3664" s="82"/>
      <c r="W3664" s="82"/>
      <c r="X3664" s="80"/>
      <c r="Y3664" s="79"/>
      <c r="Z3664" s="79"/>
      <c r="AB3664" s="24" t="s">
        <v>294</v>
      </c>
    </row>
    <row r="3665" spans="6:28" s="77" customFormat="1" outlineLevel="5">
      <c r="F3665" s="78"/>
      <c r="G3665" s="79"/>
      <c r="H3665" s="79"/>
      <c r="I3665" s="79"/>
      <c r="J3665" s="80" t="s">
        <v>1891</v>
      </c>
      <c r="K3665" s="79"/>
      <c r="L3665" s="81"/>
      <c r="M3665" s="82"/>
      <c r="N3665" s="83"/>
      <c r="O3665" s="82"/>
      <c r="P3665" s="84"/>
      <c r="Q3665" s="85"/>
      <c r="R3665" s="82"/>
      <c r="S3665" s="82"/>
      <c r="T3665" s="82"/>
      <c r="U3665" s="119" t="s">
        <v>2908</v>
      </c>
      <c r="V3665" s="82"/>
      <c r="W3665" s="82"/>
      <c r="X3665" s="80"/>
      <c r="Y3665" s="79"/>
      <c r="Z3665" s="79"/>
      <c r="AB3665" s="24" t="s">
        <v>294</v>
      </c>
    </row>
    <row r="3666" spans="6:28" s="77" customFormat="1" outlineLevel="5">
      <c r="F3666" s="78"/>
      <c r="G3666" s="79"/>
      <c r="H3666" s="79"/>
      <c r="I3666" s="79"/>
      <c r="J3666" s="80" t="s">
        <v>2246</v>
      </c>
      <c r="K3666" s="79"/>
      <c r="L3666" s="81">
        <v>5.8890000000000002</v>
      </c>
      <c r="M3666" s="82"/>
      <c r="N3666" s="83"/>
      <c r="O3666" s="82"/>
      <c r="P3666" s="84"/>
      <c r="Q3666" s="85"/>
      <c r="R3666" s="82"/>
      <c r="S3666" s="82"/>
      <c r="T3666" s="82"/>
      <c r="U3666" s="119" t="s">
        <v>2908</v>
      </c>
      <c r="V3666" s="82"/>
      <c r="W3666" s="82"/>
      <c r="X3666" s="80"/>
      <c r="Y3666" s="79"/>
      <c r="Z3666" s="79"/>
      <c r="AB3666" s="24" t="s">
        <v>294</v>
      </c>
    </row>
    <row r="3667" spans="6:28" s="71" customFormat="1" outlineLevel="4">
      <c r="F3667" s="17">
        <v>1567</v>
      </c>
      <c r="G3667" s="18" t="s">
        <v>2929</v>
      </c>
      <c r="H3667" s="72" t="s">
        <v>3707</v>
      </c>
      <c r="I3667" s="72"/>
      <c r="J3667" s="73" t="s">
        <v>2532</v>
      </c>
      <c r="K3667" s="18" t="s">
        <v>2910</v>
      </c>
      <c r="L3667" s="74">
        <v>11.778</v>
      </c>
      <c r="M3667" s="21">
        <v>0</v>
      </c>
      <c r="N3667" s="74">
        <f>L3667*(1+M3667/100)</f>
        <v>11.778</v>
      </c>
      <c r="O3667" s="145"/>
      <c r="P3667" s="22">
        <f>N3667*O3667</f>
        <v>0</v>
      </c>
      <c r="Q3667" s="75"/>
      <c r="R3667" s="76">
        <f>N3667*Q3667</f>
        <v>0</v>
      </c>
      <c r="S3667" s="75"/>
      <c r="T3667" s="76">
        <f>N3667*S3667</f>
        <v>0</v>
      </c>
      <c r="U3667" s="22">
        <v>21</v>
      </c>
      <c r="V3667" s="22">
        <f>P3667*(U3667/100)</f>
        <v>0</v>
      </c>
      <c r="W3667" s="22">
        <f>P3667+V3667</f>
        <v>0</v>
      </c>
      <c r="X3667" s="73"/>
      <c r="Y3667" s="72" t="s">
        <v>2930</v>
      </c>
      <c r="Z3667" s="72" t="s">
        <v>2913</v>
      </c>
      <c r="AA3667" s="143" t="s">
        <v>296</v>
      </c>
      <c r="AB3667" s="24" t="s">
        <v>294</v>
      </c>
    </row>
    <row r="3668" spans="6:28" s="77" customFormat="1" outlineLevel="5">
      <c r="F3668" s="78"/>
      <c r="G3668" s="79"/>
      <c r="H3668" s="79"/>
      <c r="I3668" s="79"/>
      <c r="J3668" s="80" t="s">
        <v>1249</v>
      </c>
      <c r="K3668" s="79"/>
      <c r="L3668" s="81"/>
      <c r="M3668" s="82"/>
      <c r="N3668" s="83"/>
      <c r="O3668" s="82"/>
      <c r="P3668" s="84"/>
      <c r="Q3668" s="85"/>
      <c r="R3668" s="82"/>
      <c r="S3668" s="82"/>
      <c r="T3668" s="82"/>
      <c r="U3668" s="119" t="s">
        <v>2908</v>
      </c>
      <c r="V3668" s="82"/>
      <c r="W3668" s="82"/>
      <c r="X3668" s="80"/>
      <c r="Y3668" s="79"/>
      <c r="Z3668" s="79"/>
      <c r="AB3668" s="24" t="s">
        <v>294</v>
      </c>
    </row>
    <row r="3669" spans="6:28" s="77" customFormat="1" outlineLevel="5">
      <c r="F3669" s="78"/>
      <c r="G3669" s="79"/>
      <c r="H3669" s="79"/>
      <c r="I3669" s="79"/>
      <c r="J3669" s="80" t="s">
        <v>2271</v>
      </c>
      <c r="K3669" s="79"/>
      <c r="L3669" s="81">
        <v>11.778</v>
      </c>
      <c r="M3669" s="82"/>
      <c r="N3669" s="83"/>
      <c r="O3669" s="82"/>
      <c r="P3669" s="84"/>
      <c r="Q3669" s="85"/>
      <c r="R3669" s="82"/>
      <c r="S3669" s="82"/>
      <c r="T3669" s="82"/>
      <c r="U3669" s="119" t="s">
        <v>2908</v>
      </c>
      <c r="V3669" s="82"/>
      <c r="W3669" s="82"/>
      <c r="X3669" s="80"/>
      <c r="Y3669" s="79"/>
      <c r="Z3669" s="79"/>
      <c r="AB3669" s="24" t="s">
        <v>294</v>
      </c>
    </row>
    <row r="3670" spans="6:28" s="71" customFormat="1" ht="24" outlineLevel="4">
      <c r="F3670" s="17">
        <v>1568</v>
      </c>
      <c r="G3670" s="18" t="s">
        <v>2929</v>
      </c>
      <c r="H3670" s="72" t="s">
        <v>4132</v>
      </c>
      <c r="I3670" s="72"/>
      <c r="J3670" s="73" t="s">
        <v>590</v>
      </c>
      <c r="K3670" s="18" t="s">
        <v>2935</v>
      </c>
      <c r="L3670" s="74">
        <v>14</v>
      </c>
      <c r="M3670" s="21">
        <v>0</v>
      </c>
      <c r="N3670" s="74">
        <f>L3670*(1+M3670/100)</f>
        <v>14</v>
      </c>
      <c r="O3670" s="145"/>
      <c r="P3670" s="22">
        <f>N3670*O3670</f>
        <v>0</v>
      </c>
      <c r="Q3670" s="75"/>
      <c r="R3670" s="76">
        <f>N3670*Q3670</f>
        <v>0</v>
      </c>
      <c r="S3670" s="75"/>
      <c r="T3670" s="76">
        <f>N3670*S3670</f>
        <v>0</v>
      </c>
      <c r="U3670" s="22">
        <v>21</v>
      </c>
      <c r="V3670" s="22">
        <f>P3670*(U3670/100)</f>
        <v>0</v>
      </c>
      <c r="W3670" s="22">
        <f>P3670+V3670</f>
        <v>0</v>
      </c>
      <c r="X3670" s="73"/>
      <c r="Y3670" s="72" t="s">
        <v>2930</v>
      </c>
      <c r="Z3670" s="72" t="s">
        <v>2913</v>
      </c>
      <c r="AA3670" s="143" t="s">
        <v>296</v>
      </c>
      <c r="AB3670" s="24" t="s">
        <v>294</v>
      </c>
    </row>
    <row r="3671" spans="6:28" s="77" customFormat="1" outlineLevel="5">
      <c r="F3671" s="78"/>
      <c r="G3671" s="79"/>
      <c r="H3671" s="79"/>
      <c r="I3671" s="79"/>
      <c r="J3671" s="80" t="s">
        <v>2858</v>
      </c>
      <c r="K3671" s="79"/>
      <c r="L3671" s="81"/>
      <c r="M3671" s="82"/>
      <c r="N3671" s="83"/>
      <c r="O3671" s="82"/>
      <c r="P3671" s="84"/>
      <c r="Q3671" s="85"/>
      <c r="R3671" s="82"/>
      <c r="S3671" s="82"/>
      <c r="T3671" s="82"/>
      <c r="U3671" s="119" t="s">
        <v>2908</v>
      </c>
      <c r="V3671" s="82"/>
      <c r="W3671" s="82"/>
      <c r="X3671" s="80"/>
      <c r="Y3671" s="79"/>
      <c r="Z3671" s="79"/>
      <c r="AB3671" s="24" t="s">
        <v>294</v>
      </c>
    </row>
    <row r="3672" spans="6:28" s="77" customFormat="1" outlineLevel="5">
      <c r="F3672" s="78"/>
      <c r="G3672" s="79"/>
      <c r="H3672" s="79"/>
      <c r="I3672" s="79"/>
      <c r="J3672" s="80" t="s">
        <v>3290</v>
      </c>
      <c r="K3672" s="79"/>
      <c r="L3672" s="81"/>
      <c r="M3672" s="82"/>
      <c r="N3672" s="83"/>
      <c r="O3672" s="82"/>
      <c r="P3672" s="84"/>
      <c r="Q3672" s="85"/>
      <c r="R3672" s="82"/>
      <c r="S3672" s="82"/>
      <c r="T3672" s="82"/>
      <c r="U3672" s="119" t="s">
        <v>2908</v>
      </c>
      <c r="V3672" s="82"/>
      <c r="W3672" s="82"/>
      <c r="X3672" s="80"/>
      <c r="Y3672" s="79"/>
      <c r="Z3672" s="79"/>
      <c r="AB3672" s="24" t="s">
        <v>294</v>
      </c>
    </row>
    <row r="3673" spans="6:28" s="77" customFormat="1" outlineLevel="5">
      <c r="F3673" s="78"/>
      <c r="G3673" s="79"/>
      <c r="H3673" s="79"/>
      <c r="I3673" s="79"/>
      <c r="J3673" s="80" t="s">
        <v>2145</v>
      </c>
      <c r="K3673" s="79"/>
      <c r="L3673" s="81">
        <v>14</v>
      </c>
      <c r="M3673" s="82"/>
      <c r="N3673" s="83"/>
      <c r="O3673" s="82"/>
      <c r="P3673" s="84"/>
      <c r="Q3673" s="85"/>
      <c r="R3673" s="82"/>
      <c r="S3673" s="82"/>
      <c r="T3673" s="82"/>
      <c r="U3673" s="119" t="s">
        <v>2908</v>
      </c>
      <c r="V3673" s="82"/>
      <c r="W3673" s="82"/>
      <c r="X3673" s="80"/>
      <c r="Y3673" s="79"/>
      <c r="Z3673" s="79"/>
      <c r="AB3673" s="24" t="s">
        <v>294</v>
      </c>
    </row>
    <row r="3674" spans="6:28" s="120" customFormat="1" ht="12.75" customHeight="1" outlineLevel="4">
      <c r="F3674" s="121"/>
      <c r="G3674" s="122"/>
      <c r="H3674" s="122"/>
      <c r="I3674" s="122"/>
      <c r="J3674" s="123"/>
      <c r="K3674" s="122"/>
      <c r="L3674" s="124"/>
      <c r="M3674" s="125"/>
      <c r="N3674" s="124"/>
      <c r="O3674" s="125"/>
      <c r="P3674" s="126"/>
      <c r="Q3674" s="127"/>
      <c r="R3674" s="125"/>
      <c r="S3674" s="125"/>
      <c r="T3674" s="125"/>
      <c r="U3674" s="128" t="s">
        <v>2908</v>
      </c>
      <c r="V3674" s="125"/>
      <c r="W3674" s="125"/>
      <c r="X3674" s="125"/>
      <c r="Y3674" s="122"/>
      <c r="Z3674" s="122"/>
      <c r="AB3674" s="24" t="s">
        <v>294</v>
      </c>
    </row>
    <row r="3675" spans="6:28" s="62" customFormat="1" ht="16.5" customHeight="1" outlineLevel="3">
      <c r="F3675" s="63"/>
      <c r="G3675" s="6"/>
      <c r="H3675" s="64"/>
      <c r="I3675" s="64"/>
      <c r="J3675" s="64" t="s">
        <v>4575</v>
      </c>
      <c r="K3675" s="6"/>
      <c r="L3675" s="65"/>
      <c r="M3675" s="66"/>
      <c r="N3675" s="65"/>
      <c r="O3675" s="66"/>
      <c r="P3675" s="67">
        <f>SUBTOTAL(9,P3676:P3680)</f>
        <v>0</v>
      </c>
      <c r="Q3675" s="68"/>
      <c r="R3675" s="69">
        <f>SUBTOTAL(9,R3676:R3680)</f>
        <v>0</v>
      </c>
      <c r="S3675" s="66"/>
      <c r="T3675" s="69">
        <f>SUBTOTAL(9,T3676:T3680)</f>
        <v>0</v>
      </c>
      <c r="U3675" s="118" t="s">
        <v>2908</v>
      </c>
      <c r="V3675" s="67">
        <f>SUBTOTAL(9,V3676:V3680)</f>
        <v>0</v>
      </c>
      <c r="W3675" s="67">
        <f>SUBTOTAL(9,W3676:W3680)</f>
        <v>0</v>
      </c>
      <c r="X3675" s="70"/>
      <c r="Y3675" s="26"/>
      <c r="Z3675" s="26"/>
      <c r="AB3675" s="24" t="s">
        <v>294</v>
      </c>
    </row>
    <row r="3676" spans="6:28" s="71" customFormat="1" outlineLevel="4">
      <c r="F3676" s="17">
        <v>1569</v>
      </c>
      <c r="G3676" s="18" t="s">
        <v>2929</v>
      </c>
      <c r="H3676" s="72" t="s">
        <v>4136</v>
      </c>
      <c r="I3676" s="72"/>
      <c r="J3676" s="73" t="s">
        <v>852</v>
      </c>
      <c r="K3676" s="18" t="s">
        <v>2936</v>
      </c>
      <c r="L3676" s="74">
        <v>2.1</v>
      </c>
      <c r="M3676" s="21">
        <v>0</v>
      </c>
      <c r="N3676" s="74">
        <f>L3676*(1+M3676/100)</f>
        <v>2.1</v>
      </c>
      <c r="O3676" s="145"/>
      <c r="P3676" s="22">
        <f>N3676*O3676</f>
        <v>0</v>
      </c>
      <c r="Q3676" s="75"/>
      <c r="R3676" s="76">
        <f>N3676*Q3676</f>
        <v>0</v>
      </c>
      <c r="S3676" s="75"/>
      <c r="T3676" s="76">
        <f>N3676*S3676</f>
        <v>0</v>
      </c>
      <c r="U3676" s="22">
        <v>21</v>
      </c>
      <c r="V3676" s="22">
        <f>P3676*(U3676/100)</f>
        <v>0</v>
      </c>
      <c r="W3676" s="22">
        <f>P3676+V3676</f>
        <v>0</v>
      </c>
      <c r="X3676" s="73"/>
      <c r="Y3676" s="72" t="s">
        <v>2930</v>
      </c>
      <c r="Z3676" s="72" t="s">
        <v>2913</v>
      </c>
      <c r="AA3676" s="143" t="s">
        <v>296</v>
      </c>
      <c r="AB3676" s="24" t="s">
        <v>294</v>
      </c>
    </row>
    <row r="3677" spans="6:28" s="77" customFormat="1" outlineLevel="5">
      <c r="F3677" s="78"/>
      <c r="G3677" s="79"/>
      <c r="H3677" s="79"/>
      <c r="I3677" s="79"/>
      <c r="J3677" s="80" t="s">
        <v>2533</v>
      </c>
      <c r="K3677" s="79"/>
      <c r="L3677" s="81"/>
      <c r="M3677" s="82"/>
      <c r="N3677" s="83"/>
      <c r="O3677" s="82"/>
      <c r="P3677" s="84"/>
      <c r="Q3677" s="85"/>
      <c r="R3677" s="82"/>
      <c r="S3677" s="82"/>
      <c r="T3677" s="82"/>
      <c r="U3677" s="119" t="s">
        <v>2908</v>
      </c>
      <c r="V3677" s="82"/>
      <c r="W3677" s="82"/>
      <c r="X3677" s="80"/>
      <c r="Y3677" s="79"/>
      <c r="Z3677" s="79"/>
      <c r="AB3677" s="24" t="s">
        <v>294</v>
      </c>
    </row>
    <row r="3678" spans="6:28" s="77" customFormat="1" outlineLevel="5">
      <c r="F3678" s="78"/>
      <c r="G3678" s="79"/>
      <c r="H3678" s="79"/>
      <c r="I3678" s="79"/>
      <c r="J3678" s="80" t="s">
        <v>4562</v>
      </c>
      <c r="K3678" s="79"/>
      <c r="L3678" s="81"/>
      <c r="M3678" s="82"/>
      <c r="N3678" s="83"/>
      <c r="O3678" s="82"/>
      <c r="P3678" s="84"/>
      <c r="Q3678" s="85"/>
      <c r="R3678" s="82"/>
      <c r="S3678" s="82"/>
      <c r="T3678" s="82"/>
      <c r="U3678" s="119" t="s">
        <v>2908</v>
      </c>
      <c r="V3678" s="82"/>
      <c r="W3678" s="82"/>
      <c r="X3678" s="80"/>
      <c r="Y3678" s="79"/>
      <c r="Z3678" s="79"/>
      <c r="AB3678" s="24" t="s">
        <v>294</v>
      </c>
    </row>
    <row r="3679" spans="6:28" s="77" customFormat="1" outlineLevel="5">
      <c r="F3679" s="78"/>
      <c r="G3679" s="79"/>
      <c r="H3679" s="79"/>
      <c r="I3679" s="79"/>
      <c r="J3679" s="80" t="s">
        <v>2182</v>
      </c>
      <c r="K3679" s="79"/>
      <c r="L3679" s="81">
        <v>2.1</v>
      </c>
      <c r="M3679" s="82"/>
      <c r="N3679" s="83"/>
      <c r="O3679" s="82"/>
      <c r="P3679" s="84"/>
      <c r="Q3679" s="85"/>
      <c r="R3679" s="82"/>
      <c r="S3679" s="82"/>
      <c r="T3679" s="82"/>
      <c r="U3679" s="119" t="s">
        <v>2908</v>
      </c>
      <c r="V3679" s="82"/>
      <c r="W3679" s="82"/>
      <c r="X3679" s="80"/>
      <c r="Y3679" s="79"/>
      <c r="Z3679" s="79"/>
      <c r="AB3679" s="24" t="s">
        <v>294</v>
      </c>
    </row>
    <row r="3680" spans="6:28" s="120" customFormat="1" ht="12.75" customHeight="1" outlineLevel="4">
      <c r="F3680" s="121"/>
      <c r="G3680" s="122"/>
      <c r="H3680" s="122"/>
      <c r="I3680" s="122"/>
      <c r="J3680" s="123"/>
      <c r="K3680" s="122"/>
      <c r="L3680" s="124"/>
      <c r="M3680" s="125"/>
      <c r="N3680" s="124"/>
      <c r="O3680" s="125"/>
      <c r="P3680" s="126"/>
      <c r="Q3680" s="127"/>
      <c r="R3680" s="125"/>
      <c r="S3680" s="125"/>
      <c r="T3680" s="125"/>
      <c r="U3680" s="128" t="s">
        <v>2908</v>
      </c>
      <c r="V3680" s="125"/>
      <c r="W3680" s="125"/>
      <c r="X3680" s="125"/>
      <c r="Y3680" s="122"/>
      <c r="Z3680" s="122"/>
      <c r="AB3680" s="24" t="s">
        <v>294</v>
      </c>
    </row>
    <row r="3681" spans="6:28" s="62" customFormat="1" ht="16.5" customHeight="1" outlineLevel="3">
      <c r="F3681" s="63"/>
      <c r="G3681" s="6"/>
      <c r="H3681" s="64"/>
      <c r="I3681" s="64"/>
      <c r="J3681" s="64" t="s">
        <v>2108</v>
      </c>
      <c r="K3681" s="6"/>
      <c r="L3681" s="65"/>
      <c r="M3681" s="66"/>
      <c r="N3681" s="65"/>
      <c r="O3681" s="66"/>
      <c r="P3681" s="67">
        <f>SUBTOTAL(9,P3682:P3684)</f>
        <v>0</v>
      </c>
      <c r="Q3681" s="68"/>
      <c r="R3681" s="69">
        <f>SUBTOTAL(9,R3682:R3684)</f>
        <v>0</v>
      </c>
      <c r="S3681" s="66"/>
      <c r="T3681" s="69">
        <f>SUBTOTAL(9,T3682:T3684)</f>
        <v>0</v>
      </c>
      <c r="U3681" s="118" t="s">
        <v>2908</v>
      </c>
      <c r="V3681" s="67">
        <f>SUBTOTAL(9,V3682:V3684)</f>
        <v>0</v>
      </c>
      <c r="W3681" s="67">
        <f>SUBTOTAL(9,W3682:W3684)</f>
        <v>0</v>
      </c>
      <c r="X3681" s="70"/>
      <c r="Y3681" s="26"/>
      <c r="Z3681" s="26"/>
      <c r="AB3681" s="24" t="s">
        <v>294</v>
      </c>
    </row>
    <row r="3682" spans="6:28" s="71" customFormat="1" outlineLevel="4">
      <c r="F3682" s="17">
        <v>1570</v>
      </c>
      <c r="G3682" s="18" t="s">
        <v>2929</v>
      </c>
      <c r="H3682" s="72" t="s">
        <v>4152</v>
      </c>
      <c r="I3682" s="72"/>
      <c r="J3682" s="73" t="s">
        <v>1170</v>
      </c>
      <c r="K3682" s="18" t="s">
        <v>3000</v>
      </c>
      <c r="L3682" s="74">
        <v>1</v>
      </c>
      <c r="M3682" s="21">
        <v>0</v>
      </c>
      <c r="N3682" s="74">
        <f>L3682*(1+M3682/100)</f>
        <v>1</v>
      </c>
      <c r="O3682" s="145"/>
      <c r="P3682" s="22">
        <f>N3682*O3682</f>
        <v>0</v>
      </c>
      <c r="Q3682" s="75"/>
      <c r="R3682" s="76">
        <f>N3682*Q3682</f>
        <v>0</v>
      </c>
      <c r="S3682" s="75"/>
      <c r="T3682" s="76">
        <f>N3682*S3682</f>
        <v>0</v>
      </c>
      <c r="U3682" s="22">
        <v>21</v>
      </c>
      <c r="V3682" s="22">
        <f>P3682*(U3682/100)</f>
        <v>0</v>
      </c>
      <c r="W3682" s="22">
        <f>P3682+V3682</f>
        <v>0</v>
      </c>
      <c r="X3682" s="73"/>
      <c r="Y3682" s="72" t="s">
        <v>2930</v>
      </c>
      <c r="Z3682" s="72" t="s">
        <v>2913</v>
      </c>
      <c r="AA3682" s="143" t="s">
        <v>296</v>
      </c>
      <c r="AB3682" s="24" t="s">
        <v>294</v>
      </c>
    </row>
    <row r="3683" spans="6:28" s="71" customFormat="1" ht="24" outlineLevel="4">
      <c r="F3683" s="17">
        <v>1571</v>
      </c>
      <c r="G3683" s="18" t="s">
        <v>2929</v>
      </c>
      <c r="H3683" s="72" t="s">
        <v>3703</v>
      </c>
      <c r="I3683" s="72"/>
      <c r="J3683" s="73" t="s">
        <v>596</v>
      </c>
      <c r="K3683" s="18" t="s">
        <v>3000</v>
      </c>
      <c r="L3683" s="74">
        <v>1</v>
      </c>
      <c r="M3683" s="21">
        <v>0</v>
      </c>
      <c r="N3683" s="74">
        <f>L3683*(1+M3683/100)</f>
        <v>1</v>
      </c>
      <c r="O3683" s="145"/>
      <c r="P3683" s="22">
        <f>N3683*O3683</f>
        <v>0</v>
      </c>
      <c r="Q3683" s="75"/>
      <c r="R3683" s="76">
        <f>N3683*Q3683</f>
        <v>0</v>
      </c>
      <c r="S3683" s="75"/>
      <c r="T3683" s="76">
        <f>N3683*S3683</f>
        <v>0</v>
      </c>
      <c r="U3683" s="22">
        <v>21</v>
      </c>
      <c r="V3683" s="22">
        <f>P3683*(U3683/100)</f>
        <v>0</v>
      </c>
      <c r="W3683" s="22">
        <f>P3683+V3683</f>
        <v>0</v>
      </c>
      <c r="X3683" s="73"/>
      <c r="Y3683" s="72" t="s">
        <v>2930</v>
      </c>
      <c r="Z3683" s="72" t="s">
        <v>2913</v>
      </c>
      <c r="AA3683" s="143" t="s">
        <v>296</v>
      </c>
      <c r="AB3683" s="24" t="s">
        <v>294</v>
      </c>
    </row>
    <row r="3684" spans="6:28" s="120" customFormat="1" ht="12.75" customHeight="1" outlineLevel="4">
      <c r="F3684" s="121"/>
      <c r="G3684" s="122"/>
      <c r="H3684" s="122"/>
      <c r="I3684" s="122"/>
      <c r="J3684" s="123"/>
      <c r="K3684" s="122"/>
      <c r="L3684" s="124"/>
      <c r="M3684" s="125"/>
      <c r="N3684" s="124"/>
      <c r="O3684" s="125"/>
      <c r="P3684" s="126"/>
      <c r="Q3684" s="127"/>
      <c r="R3684" s="125"/>
      <c r="S3684" s="125"/>
      <c r="T3684" s="125"/>
      <c r="U3684" s="128" t="s">
        <v>2908</v>
      </c>
      <c r="V3684" s="125"/>
      <c r="W3684" s="125"/>
      <c r="X3684" s="125"/>
      <c r="Y3684" s="122"/>
      <c r="Z3684" s="122"/>
      <c r="AB3684" s="24" t="s">
        <v>294</v>
      </c>
    </row>
    <row r="3685" spans="6:28" s="62" customFormat="1" ht="16.5" customHeight="1" outlineLevel="3">
      <c r="F3685" s="63"/>
      <c r="G3685" s="6"/>
      <c r="H3685" s="64"/>
      <c r="I3685" s="64"/>
      <c r="J3685" s="64" t="s">
        <v>1908</v>
      </c>
      <c r="K3685" s="6"/>
      <c r="L3685" s="65"/>
      <c r="M3685" s="66"/>
      <c r="N3685" s="65"/>
      <c r="O3685" s="66"/>
      <c r="P3685" s="67">
        <f>SUBTOTAL(9,P3686:P3695)</f>
        <v>0</v>
      </c>
      <c r="Q3685" s="68"/>
      <c r="R3685" s="69">
        <f>SUBTOTAL(9,R3686:R3695)</f>
        <v>0</v>
      </c>
      <c r="S3685" s="66"/>
      <c r="T3685" s="69">
        <f>SUBTOTAL(9,T3686:T3695)</f>
        <v>0</v>
      </c>
      <c r="U3685" s="118" t="s">
        <v>2908</v>
      </c>
      <c r="V3685" s="67">
        <f>SUBTOTAL(9,V3686:V3695)</f>
        <v>0</v>
      </c>
      <c r="W3685" s="67">
        <f>SUBTOTAL(9,W3686:W3695)</f>
        <v>0</v>
      </c>
      <c r="X3685" s="70"/>
      <c r="Y3685" s="26"/>
      <c r="Z3685" s="26"/>
      <c r="AB3685" s="24" t="s">
        <v>294</v>
      </c>
    </row>
    <row r="3686" spans="6:28" s="71" customFormat="1" outlineLevel="4">
      <c r="F3686" s="17">
        <v>1572</v>
      </c>
      <c r="G3686" s="18" t="s">
        <v>2929</v>
      </c>
      <c r="H3686" s="72" t="s">
        <v>4165</v>
      </c>
      <c r="I3686" s="72"/>
      <c r="J3686" s="73" t="s">
        <v>1037</v>
      </c>
      <c r="K3686" s="18" t="s">
        <v>2936</v>
      </c>
      <c r="L3686" s="74">
        <v>2.536</v>
      </c>
      <c r="M3686" s="21">
        <v>0</v>
      </c>
      <c r="N3686" s="74">
        <f>L3686*(1+M3686/100)</f>
        <v>2.536</v>
      </c>
      <c r="O3686" s="145"/>
      <c r="P3686" s="22">
        <f>N3686*O3686</f>
        <v>0</v>
      </c>
      <c r="Q3686" s="75"/>
      <c r="R3686" s="76">
        <f>N3686*Q3686</f>
        <v>0</v>
      </c>
      <c r="S3686" s="75"/>
      <c r="T3686" s="76">
        <f>N3686*S3686</f>
        <v>0</v>
      </c>
      <c r="U3686" s="22">
        <v>21</v>
      </c>
      <c r="V3686" s="22">
        <f>P3686*(U3686/100)</f>
        <v>0</v>
      </c>
      <c r="W3686" s="22">
        <f>P3686+V3686</f>
        <v>0</v>
      </c>
      <c r="X3686" s="73"/>
      <c r="Y3686" s="72" t="s">
        <v>2930</v>
      </c>
      <c r="Z3686" s="72" t="s">
        <v>2913</v>
      </c>
      <c r="AA3686" s="143" t="s">
        <v>296</v>
      </c>
      <c r="AB3686" s="24" t="s">
        <v>294</v>
      </c>
    </row>
    <row r="3687" spans="6:28" s="77" customFormat="1" outlineLevel="5">
      <c r="F3687" s="78"/>
      <c r="G3687" s="79"/>
      <c r="H3687" s="79"/>
      <c r="I3687" s="79"/>
      <c r="J3687" s="80" t="s">
        <v>1515</v>
      </c>
      <c r="K3687" s="79"/>
      <c r="L3687" s="81"/>
      <c r="M3687" s="82"/>
      <c r="N3687" s="83"/>
      <c r="O3687" s="82"/>
      <c r="P3687" s="84"/>
      <c r="Q3687" s="85"/>
      <c r="R3687" s="82"/>
      <c r="S3687" s="82"/>
      <c r="T3687" s="82"/>
      <c r="U3687" s="119" t="s">
        <v>2908</v>
      </c>
      <c r="V3687" s="82"/>
      <c r="W3687" s="82"/>
      <c r="X3687" s="80"/>
      <c r="Y3687" s="79"/>
      <c r="Z3687" s="79"/>
      <c r="AB3687" s="24" t="s">
        <v>294</v>
      </c>
    </row>
    <row r="3688" spans="6:28" s="77" customFormat="1" outlineLevel="5">
      <c r="F3688" s="78"/>
      <c r="G3688" s="79"/>
      <c r="H3688" s="79"/>
      <c r="I3688" s="79"/>
      <c r="J3688" s="80" t="s">
        <v>2700</v>
      </c>
      <c r="K3688" s="79"/>
      <c r="L3688" s="81"/>
      <c r="M3688" s="82"/>
      <c r="N3688" s="83"/>
      <c r="O3688" s="82"/>
      <c r="P3688" s="84"/>
      <c r="Q3688" s="85"/>
      <c r="R3688" s="82"/>
      <c r="S3688" s="82"/>
      <c r="T3688" s="82"/>
      <c r="U3688" s="119" t="s">
        <v>2908</v>
      </c>
      <c r="V3688" s="82"/>
      <c r="W3688" s="82"/>
      <c r="X3688" s="80"/>
      <c r="Y3688" s="79"/>
      <c r="Z3688" s="79"/>
      <c r="AB3688" s="24" t="s">
        <v>294</v>
      </c>
    </row>
    <row r="3689" spans="6:28" s="77" customFormat="1" outlineLevel="5">
      <c r="F3689" s="78"/>
      <c r="G3689" s="79"/>
      <c r="H3689" s="79"/>
      <c r="I3689" s="79"/>
      <c r="J3689" s="80" t="s">
        <v>1809</v>
      </c>
      <c r="K3689" s="79"/>
      <c r="L3689" s="81"/>
      <c r="M3689" s="82"/>
      <c r="N3689" s="83"/>
      <c r="O3689" s="82"/>
      <c r="P3689" s="84"/>
      <c r="Q3689" s="85"/>
      <c r="R3689" s="82"/>
      <c r="S3689" s="82"/>
      <c r="T3689" s="82"/>
      <c r="U3689" s="119" t="s">
        <v>2908</v>
      </c>
      <c r="V3689" s="82"/>
      <c r="W3689" s="82"/>
      <c r="X3689" s="80"/>
      <c r="Y3689" s="79"/>
      <c r="Z3689" s="79"/>
      <c r="AB3689" s="24" t="s">
        <v>294</v>
      </c>
    </row>
    <row r="3690" spans="6:28" s="77" customFormat="1" outlineLevel="5">
      <c r="F3690" s="78"/>
      <c r="G3690" s="79"/>
      <c r="H3690" s="79"/>
      <c r="I3690" s="79"/>
      <c r="J3690" s="80" t="s">
        <v>2701</v>
      </c>
      <c r="K3690" s="79"/>
      <c r="L3690" s="81"/>
      <c r="M3690" s="82"/>
      <c r="N3690" s="83"/>
      <c r="O3690" s="82"/>
      <c r="P3690" s="84"/>
      <c r="Q3690" s="85"/>
      <c r="R3690" s="82"/>
      <c r="S3690" s="82"/>
      <c r="T3690" s="82"/>
      <c r="U3690" s="119" t="s">
        <v>2908</v>
      </c>
      <c r="V3690" s="82"/>
      <c r="W3690" s="82"/>
      <c r="X3690" s="80"/>
      <c r="Y3690" s="79"/>
      <c r="Z3690" s="79"/>
      <c r="AB3690" s="24" t="s">
        <v>294</v>
      </c>
    </row>
    <row r="3691" spans="6:28" s="77" customFormat="1" outlineLevel="5">
      <c r="F3691" s="78"/>
      <c r="G3691" s="79"/>
      <c r="H3691" s="79"/>
      <c r="I3691" s="79"/>
      <c r="J3691" s="80" t="s">
        <v>1781</v>
      </c>
      <c r="K3691" s="79"/>
      <c r="L3691" s="81"/>
      <c r="M3691" s="82"/>
      <c r="N3691" s="83"/>
      <c r="O3691" s="82"/>
      <c r="P3691" s="84"/>
      <c r="Q3691" s="85"/>
      <c r="R3691" s="82"/>
      <c r="S3691" s="82"/>
      <c r="T3691" s="82"/>
      <c r="U3691" s="119" t="s">
        <v>2908</v>
      </c>
      <c r="V3691" s="82"/>
      <c r="W3691" s="82"/>
      <c r="X3691" s="80"/>
      <c r="Y3691" s="79"/>
      <c r="Z3691" s="79"/>
      <c r="AB3691" s="24" t="s">
        <v>294</v>
      </c>
    </row>
    <row r="3692" spans="6:28" s="77" customFormat="1" outlineLevel="5">
      <c r="F3692" s="78"/>
      <c r="G3692" s="79"/>
      <c r="H3692" s="79"/>
      <c r="I3692" s="79"/>
      <c r="J3692" s="80" t="s">
        <v>2702</v>
      </c>
      <c r="K3692" s="79"/>
      <c r="L3692" s="81"/>
      <c r="M3692" s="82"/>
      <c r="N3692" s="83"/>
      <c r="O3692" s="82"/>
      <c r="P3692" s="84"/>
      <c r="Q3692" s="85"/>
      <c r="R3692" s="82"/>
      <c r="S3692" s="82"/>
      <c r="T3692" s="82"/>
      <c r="U3692" s="119" t="s">
        <v>2908</v>
      </c>
      <c r="V3692" s="82"/>
      <c r="W3692" s="82"/>
      <c r="X3692" s="80"/>
      <c r="Y3692" s="79"/>
      <c r="Z3692" s="79"/>
      <c r="AB3692" s="24" t="s">
        <v>294</v>
      </c>
    </row>
    <row r="3693" spans="6:28" s="77" customFormat="1" outlineLevel="5">
      <c r="F3693" s="78"/>
      <c r="G3693" s="79"/>
      <c r="H3693" s="79"/>
      <c r="I3693" s="79"/>
      <c r="J3693" s="80" t="s">
        <v>1811</v>
      </c>
      <c r="K3693" s="79"/>
      <c r="L3693" s="81"/>
      <c r="M3693" s="82"/>
      <c r="N3693" s="83"/>
      <c r="O3693" s="82"/>
      <c r="P3693" s="84"/>
      <c r="Q3693" s="85"/>
      <c r="R3693" s="82"/>
      <c r="S3693" s="82"/>
      <c r="T3693" s="82"/>
      <c r="U3693" s="119" t="s">
        <v>2908</v>
      </c>
      <c r="V3693" s="82"/>
      <c r="W3693" s="82"/>
      <c r="X3693" s="80"/>
      <c r="Y3693" s="79"/>
      <c r="Z3693" s="79"/>
      <c r="AB3693" s="24" t="s">
        <v>294</v>
      </c>
    </row>
    <row r="3694" spans="6:28" s="77" customFormat="1" outlineLevel="5">
      <c r="F3694" s="78"/>
      <c r="G3694" s="79"/>
      <c r="H3694" s="79"/>
      <c r="I3694" s="79"/>
      <c r="J3694" s="80" t="s">
        <v>2240</v>
      </c>
      <c r="K3694" s="79"/>
      <c r="L3694" s="81">
        <v>2.536</v>
      </c>
      <c r="M3694" s="82"/>
      <c r="N3694" s="83"/>
      <c r="O3694" s="82"/>
      <c r="P3694" s="84"/>
      <c r="Q3694" s="85"/>
      <c r="R3694" s="82"/>
      <c r="S3694" s="82"/>
      <c r="T3694" s="82"/>
      <c r="U3694" s="119" t="s">
        <v>2908</v>
      </c>
      <c r="V3694" s="82"/>
      <c r="W3694" s="82"/>
      <c r="X3694" s="80"/>
      <c r="Y3694" s="79"/>
      <c r="Z3694" s="79"/>
      <c r="AB3694" s="24" t="s">
        <v>294</v>
      </c>
    </row>
    <row r="3695" spans="6:28" s="120" customFormat="1" ht="12.75" customHeight="1" outlineLevel="4">
      <c r="F3695" s="121"/>
      <c r="G3695" s="122"/>
      <c r="H3695" s="122"/>
      <c r="I3695" s="122"/>
      <c r="J3695" s="123"/>
      <c r="K3695" s="122"/>
      <c r="L3695" s="124"/>
      <c r="M3695" s="125"/>
      <c r="N3695" s="124"/>
      <c r="O3695" s="125"/>
      <c r="P3695" s="126"/>
      <c r="Q3695" s="127"/>
      <c r="R3695" s="125"/>
      <c r="S3695" s="125"/>
      <c r="T3695" s="125"/>
      <c r="U3695" s="128" t="s">
        <v>2908</v>
      </c>
      <c r="V3695" s="125"/>
      <c r="W3695" s="125"/>
      <c r="X3695" s="125"/>
      <c r="Y3695" s="122"/>
      <c r="Z3695" s="122"/>
      <c r="AB3695" s="24" t="s">
        <v>294</v>
      </c>
    </row>
    <row r="3696" spans="6:28" s="62" customFormat="1" ht="16.5" customHeight="1" outlineLevel="3">
      <c r="F3696" s="63"/>
      <c r="G3696" s="6"/>
      <c r="H3696" s="64"/>
      <c r="I3696" s="64"/>
      <c r="J3696" s="64" t="s">
        <v>2862</v>
      </c>
      <c r="K3696" s="6"/>
      <c r="L3696" s="65"/>
      <c r="M3696" s="66"/>
      <c r="N3696" s="65"/>
      <c r="O3696" s="66"/>
      <c r="P3696" s="67">
        <f>SUBTOTAL(9,P3697:P3714)</f>
        <v>0</v>
      </c>
      <c r="Q3696" s="68"/>
      <c r="R3696" s="69">
        <f>SUBTOTAL(9,R3697:R3714)</f>
        <v>0</v>
      </c>
      <c r="S3696" s="66"/>
      <c r="T3696" s="69">
        <f>SUBTOTAL(9,T3697:T3714)</f>
        <v>0</v>
      </c>
      <c r="U3696" s="118" t="s">
        <v>2908</v>
      </c>
      <c r="V3696" s="67">
        <f>SUBTOTAL(9,V3697:V3714)</f>
        <v>0</v>
      </c>
      <c r="W3696" s="67">
        <f>SUBTOTAL(9,W3697:W3714)</f>
        <v>0</v>
      </c>
      <c r="X3696" s="70"/>
      <c r="Y3696" s="26"/>
      <c r="Z3696" s="26"/>
      <c r="AB3696" s="24" t="s">
        <v>294</v>
      </c>
    </row>
    <row r="3697" spans="6:28" s="71" customFormat="1" outlineLevel="4">
      <c r="F3697" s="17">
        <v>1573</v>
      </c>
      <c r="G3697" s="18" t="s">
        <v>2929</v>
      </c>
      <c r="H3697" s="72" t="s">
        <v>4220</v>
      </c>
      <c r="I3697" s="72"/>
      <c r="J3697" s="73" t="s">
        <v>1827</v>
      </c>
      <c r="K3697" s="18" t="s">
        <v>3000</v>
      </c>
      <c r="L3697" s="74">
        <v>1</v>
      </c>
      <c r="M3697" s="21">
        <v>0</v>
      </c>
      <c r="N3697" s="74">
        <f>L3697*(1+M3697/100)</f>
        <v>1</v>
      </c>
      <c r="O3697" s="145"/>
      <c r="P3697" s="22">
        <f>N3697*O3697</f>
        <v>0</v>
      </c>
      <c r="Q3697" s="75"/>
      <c r="R3697" s="76">
        <f>N3697*Q3697</f>
        <v>0</v>
      </c>
      <c r="S3697" s="75"/>
      <c r="T3697" s="76">
        <f>N3697*S3697</f>
        <v>0</v>
      </c>
      <c r="U3697" s="22">
        <v>21</v>
      </c>
      <c r="V3697" s="22">
        <f>P3697*(U3697/100)</f>
        <v>0</v>
      </c>
      <c r="W3697" s="22">
        <f>P3697+V3697</f>
        <v>0</v>
      </c>
      <c r="X3697" s="73"/>
      <c r="Y3697" s="72" t="s">
        <v>2930</v>
      </c>
      <c r="Z3697" s="72" t="s">
        <v>2913</v>
      </c>
      <c r="AA3697" s="143" t="s">
        <v>296</v>
      </c>
      <c r="AB3697" s="24" t="s">
        <v>294</v>
      </c>
    </row>
    <row r="3698" spans="6:28" s="77" customFormat="1" outlineLevel="5">
      <c r="F3698" s="78"/>
      <c r="G3698" s="79"/>
      <c r="H3698" s="79"/>
      <c r="I3698" s="79"/>
      <c r="J3698" s="80" t="s">
        <v>1602</v>
      </c>
      <c r="K3698" s="79"/>
      <c r="L3698" s="81"/>
      <c r="M3698" s="82"/>
      <c r="N3698" s="83"/>
      <c r="O3698" s="82"/>
      <c r="P3698" s="84"/>
      <c r="Q3698" s="85"/>
      <c r="R3698" s="82"/>
      <c r="S3698" s="82"/>
      <c r="T3698" s="82"/>
      <c r="U3698" s="119" t="s">
        <v>2908</v>
      </c>
      <c r="V3698" s="82"/>
      <c r="W3698" s="82"/>
      <c r="X3698" s="80"/>
      <c r="Y3698" s="79"/>
      <c r="Z3698" s="79"/>
      <c r="AB3698" s="24" t="s">
        <v>294</v>
      </c>
    </row>
    <row r="3699" spans="6:28" s="77" customFormat="1" outlineLevel="5">
      <c r="F3699" s="78"/>
      <c r="G3699" s="79"/>
      <c r="H3699" s="79"/>
      <c r="I3699" s="79"/>
      <c r="J3699" s="80" t="s">
        <v>2937</v>
      </c>
      <c r="K3699" s="79"/>
      <c r="L3699" s="81"/>
      <c r="M3699" s="82"/>
      <c r="N3699" s="83"/>
      <c r="O3699" s="82"/>
      <c r="P3699" s="84"/>
      <c r="Q3699" s="85"/>
      <c r="R3699" s="82"/>
      <c r="S3699" s="82"/>
      <c r="T3699" s="82"/>
      <c r="U3699" s="119" t="s">
        <v>2908</v>
      </c>
      <c r="V3699" s="82"/>
      <c r="W3699" s="82"/>
      <c r="X3699" s="80"/>
      <c r="Y3699" s="79"/>
      <c r="Z3699" s="79"/>
      <c r="AB3699" s="24" t="s">
        <v>294</v>
      </c>
    </row>
    <row r="3700" spans="6:28" s="77" customFormat="1" outlineLevel="5">
      <c r="F3700" s="78"/>
      <c r="G3700" s="79"/>
      <c r="H3700" s="79"/>
      <c r="I3700" s="79"/>
      <c r="J3700" s="80" t="s">
        <v>2119</v>
      </c>
      <c r="K3700" s="79"/>
      <c r="L3700" s="81">
        <v>1</v>
      </c>
      <c r="M3700" s="82"/>
      <c r="N3700" s="83"/>
      <c r="O3700" s="82"/>
      <c r="P3700" s="84"/>
      <c r="Q3700" s="85"/>
      <c r="R3700" s="82"/>
      <c r="S3700" s="82"/>
      <c r="T3700" s="82"/>
      <c r="U3700" s="119" t="s">
        <v>2908</v>
      </c>
      <c r="V3700" s="82"/>
      <c r="W3700" s="82"/>
      <c r="X3700" s="80"/>
      <c r="Y3700" s="79"/>
      <c r="Z3700" s="79"/>
      <c r="AB3700" s="24" t="s">
        <v>294</v>
      </c>
    </row>
    <row r="3701" spans="6:28" s="71" customFormat="1" outlineLevel="4">
      <c r="F3701" s="17">
        <v>1574</v>
      </c>
      <c r="G3701" s="18" t="s">
        <v>2929</v>
      </c>
      <c r="H3701" s="72" t="s">
        <v>4221</v>
      </c>
      <c r="I3701" s="72"/>
      <c r="J3701" s="73" t="s">
        <v>1828</v>
      </c>
      <c r="K3701" s="18" t="s">
        <v>3000</v>
      </c>
      <c r="L3701" s="74">
        <v>1</v>
      </c>
      <c r="M3701" s="21">
        <v>0</v>
      </c>
      <c r="N3701" s="74">
        <f>L3701*(1+M3701/100)</f>
        <v>1</v>
      </c>
      <c r="O3701" s="145"/>
      <c r="P3701" s="22">
        <f>N3701*O3701</f>
        <v>0</v>
      </c>
      <c r="Q3701" s="75"/>
      <c r="R3701" s="76">
        <f>N3701*Q3701</f>
        <v>0</v>
      </c>
      <c r="S3701" s="75"/>
      <c r="T3701" s="76">
        <f>N3701*S3701</f>
        <v>0</v>
      </c>
      <c r="U3701" s="22">
        <v>21</v>
      </c>
      <c r="V3701" s="22">
        <f>P3701*(U3701/100)</f>
        <v>0</v>
      </c>
      <c r="W3701" s="22">
        <f>P3701+V3701</f>
        <v>0</v>
      </c>
      <c r="X3701" s="73"/>
      <c r="Y3701" s="72" t="s">
        <v>2930</v>
      </c>
      <c r="Z3701" s="72" t="s">
        <v>2913</v>
      </c>
      <c r="AA3701" s="143" t="s">
        <v>296</v>
      </c>
      <c r="AB3701" s="24" t="s">
        <v>294</v>
      </c>
    </row>
    <row r="3702" spans="6:28" s="77" customFormat="1" outlineLevel="5">
      <c r="F3702" s="78"/>
      <c r="G3702" s="79"/>
      <c r="H3702" s="79"/>
      <c r="I3702" s="79"/>
      <c r="J3702" s="80" t="s">
        <v>814</v>
      </c>
      <c r="K3702" s="79"/>
      <c r="L3702" s="81"/>
      <c r="M3702" s="82"/>
      <c r="N3702" s="83"/>
      <c r="O3702" s="82"/>
      <c r="P3702" s="84"/>
      <c r="Q3702" s="85"/>
      <c r="R3702" s="82"/>
      <c r="S3702" s="82"/>
      <c r="T3702" s="82"/>
      <c r="U3702" s="119" t="s">
        <v>2908</v>
      </c>
      <c r="V3702" s="82"/>
      <c r="W3702" s="82"/>
      <c r="X3702" s="80"/>
      <c r="Y3702" s="79"/>
      <c r="Z3702" s="79"/>
      <c r="AB3702" s="24" t="s">
        <v>294</v>
      </c>
    </row>
    <row r="3703" spans="6:28" s="77" customFormat="1" outlineLevel="5">
      <c r="F3703" s="78"/>
      <c r="G3703" s="79"/>
      <c r="H3703" s="79"/>
      <c r="I3703" s="79"/>
      <c r="J3703" s="80" t="s">
        <v>2937</v>
      </c>
      <c r="K3703" s="79"/>
      <c r="L3703" s="81"/>
      <c r="M3703" s="82"/>
      <c r="N3703" s="83"/>
      <c r="O3703" s="82"/>
      <c r="P3703" s="84"/>
      <c r="Q3703" s="85"/>
      <c r="R3703" s="82"/>
      <c r="S3703" s="82"/>
      <c r="T3703" s="82"/>
      <c r="U3703" s="119" t="s">
        <v>2908</v>
      </c>
      <c r="V3703" s="82"/>
      <c r="W3703" s="82"/>
      <c r="X3703" s="80"/>
      <c r="Y3703" s="79"/>
      <c r="Z3703" s="79"/>
      <c r="AB3703" s="24" t="s">
        <v>294</v>
      </c>
    </row>
    <row r="3704" spans="6:28" s="77" customFormat="1" outlineLevel="5">
      <c r="F3704" s="78"/>
      <c r="G3704" s="79"/>
      <c r="H3704" s="79"/>
      <c r="I3704" s="79"/>
      <c r="J3704" s="80" t="s">
        <v>2119</v>
      </c>
      <c r="K3704" s="79"/>
      <c r="L3704" s="81">
        <v>1</v>
      </c>
      <c r="M3704" s="82"/>
      <c r="N3704" s="83"/>
      <c r="O3704" s="82"/>
      <c r="P3704" s="84"/>
      <c r="Q3704" s="85"/>
      <c r="R3704" s="82"/>
      <c r="S3704" s="82"/>
      <c r="T3704" s="82"/>
      <c r="U3704" s="119" t="s">
        <v>2908</v>
      </c>
      <c r="V3704" s="82"/>
      <c r="W3704" s="82"/>
      <c r="X3704" s="80"/>
      <c r="Y3704" s="79"/>
      <c r="Z3704" s="79"/>
      <c r="AB3704" s="24" t="s">
        <v>294</v>
      </c>
    </row>
    <row r="3705" spans="6:28" s="71" customFormat="1" outlineLevel="4">
      <c r="F3705" s="17">
        <v>1575</v>
      </c>
      <c r="G3705" s="18" t="s">
        <v>2929</v>
      </c>
      <c r="H3705" s="72" t="s">
        <v>4222</v>
      </c>
      <c r="I3705" s="72"/>
      <c r="J3705" s="73" t="s">
        <v>1527</v>
      </c>
      <c r="K3705" s="18" t="s">
        <v>3000</v>
      </c>
      <c r="L3705" s="74">
        <v>1</v>
      </c>
      <c r="M3705" s="21">
        <v>0</v>
      </c>
      <c r="N3705" s="74">
        <f>L3705*(1+M3705/100)</f>
        <v>1</v>
      </c>
      <c r="O3705" s="145"/>
      <c r="P3705" s="22">
        <f>N3705*O3705</f>
        <v>0</v>
      </c>
      <c r="Q3705" s="75"/>
      <c r="R3705" s="76">
        <f>N3705*Q3705</f>
        <v>0</v>
      </c>
      <c r="S3705" s="75"/>
      <c r="T3705" s="76">
        <f>N3705*S3705</f>
        <v>0</v>
      </c>
      <c r="U3705" s="22">
        <v>21</v>
      </c>
      <c r="V3705" s="22">
        <f>P3705*(U3705/100)</f>
        <v>0</v>
      </c>
      <c r="W3705" s="22">
        <f>P3705+V3705</f>
        <v>0</v>
      </c>
      <c r="X3705" s="73"/>
      <c r="Y3705" s="72" t="s">
        <v>2930</v>
      </c>
      <c r="Z3705" s="72" t="s">
        <v>2913</v>
      </c>
      <c r="AA3705" s="143" t="s">
        <v>296</v>
      </c>
      <c r="AB3705" s="24" t="s">
        <v>294</v>
      </c>
    </row>
    <row r="3706" spans="6:28" s="77" customFormat="1" outlineLevel="5">
      <c r="F3706" s="78"/>
      <c r="G3706" s="79"/>
      <c r="H3706" s="79"/>
      <c r="I3706" s="79"/>
      <c r="J3706" s="80" t="s">
        <v>814</v>
      </c>
      <c r="K3706" s="79"/>
      <c r="L3706" s="81"/>
      <c r="M3706" s="82"/>
      <c r="N3706" s="83"/>
      <c r="O3706" s="82"/>
      <c r="P3706" s="84"/>
      <c r="Q3706" s="85"/>
      <c r="R3706" s="82"/>
      <c r="S3706" s="82"/>
      <c r="T3706" s="82"/>
      <c r="U3706" s="119" t="s">
        <v>2908</v>
      </c>
      <c r="V3706" s="82"/>
      <c r="W3706" s="82"/>
      <c r="X3706" s="80"/>
      <c r="Y3706" s="79"/>
      <c r="Z3706" s="79"/>
      <c r="AB3706" s="24" t="s">
        <v>294</v>
      </c>
    </row>
    <row r="3707" spans="6:28" s="77" customFormat="1" outlineLevel="5">
      <c r="F3707" s="78"/>
      <c r="G3707" s="79"/>
      <c r="H3707" s="79"/>
      <c r="I3707" s="79"/>
      <c r="J3707" s="80" t="s">
        <v>2937</v>
      </c>
      <c r="K3707" s="79"/>
      <c r="L3707" s="81"/>
      <c r="M3707" s="82"/>
      <c r="N3707" s="83"/>
      <c r="O3707" s="82"/>
      <c r="P3707" s="84"/>
      <c r="Q3707" s="85"/>
      <c r="R3707" s="82"/>
      <c r="S3707" s="82"/>
      <c r="T3707" s="82"/>
      <c r="U3707" s="119" t="s">
        <v>2908</v>
      </c>
      <c r="V3707" s="82"/>
      <c r="W3707" s="82"/>
      <c r="X3707" s="80"/>
      <c r="Y3707" s="79"/>
      <c r="Z3707" s="79"/>
      <c r="AB3707" s="24" t="s">
        <v>294</v>
      </c>
    </row>
    <row r="3708" spans="6:28" s="77" customFormat="1" outlineLevel="5">
      <c r="F3708" s="78"/>
      <c r="G3708" s="79"/>
      <c r="H3708" s="79"/>
      <c r="I3708" s="79"/>
      <c r="J3708" s="80" t="s">
        <v>2119</v>
      </c>
      <c r="K3708" s="79"/>
      <c r="L3708" s="81">
        <v>1</v>
      </c>
      <c r="M3708" s="82"/>
      <c r="N3708" s="83"/>
      <c r="O3708" s="82"/>
      <c r="P3708" s="84"/>
      <c r="Q3708" s="85"/>
      <c r="R3708" s="82"/>
      <c r="S3708" s="82"/>
      <c r="T3708" s="82"/>
      <c r="U3708" s="119" t="s">
        <v>2908</v>
      </c>
      <c r="V3708" s="82"/>
      <c r="W3708" s="82"/>
      <c r="X3708" s="80"/>
      <c r="Y3708" s="79"/>
      <c r="Z3708" s="79"/>
      <c r="AB3708" s="24" t="s">
        <v>294</v>
      </c>
    </row>
    <row r="3709" spans="6:28" s="71" customFormat="1" outlineLevel="4">
      <c r="F3709" s="17">
        <v>1576</v>
      </c>
      <c r="G3709" s="18" t="s">
        <v>2929</v>
      </c>
      <c r="H3709" s="72" t="s">
        <v>4223</v>
      </c>
      <c r="I3709" s="72"/>
      <c r="J3709" s="73" t="s">
        <v>1528</v>
      </c>
      <c r="K3709" s="18" t="s">
        <v>3000</v>
      </c>
      <c r="L3709" s="74">
        <v>1</v>
      </c>
      <c r="M3709" s="21">
        <v>0</v>
      </c>
      <c r="N3709" s="74">
        <f>L3709*(1+M3709/100)</f>
        <v>1</v>
      </c>
      <c r="O3709" s="145"/>
      <c r="P3709" s="22">
        <f>N3709*O3709</f>
        <v>0</v>
      </c>
      <c r="Q3709" s="75"/>
      <c r="R3709" s="76">
        <f>N3709*Q3709</f>
        <v>0</v>
      </c>
      <c r="S3709" s="75"/>
      <c r="T3709" s="76">
        <f>N3709*S3709</f>
        <v>0</v>
      </c>
      <c r="U3709" s="22">
        <v>21</v>
      </c>
      <c r="V3709" s="22">
        <f>P3709*(U3709/100)</f>
        <v>0</v>
      </c>
      <c r="W3709" s="22">
        <f>P3709+V3709</f>
        <v>0</v>
      </c>
      <c r="X3709" s="73"/>
      <c r="Y3709" s="72" t="s">
        <v>2930</v>
      </c>
      <c r="Z3709" s="72" t="s">
        <v>2913</v>
      </c>
      <c r="AA3709" s="143" t="s">
        <v>296</v>
      </c>
      <c r="AB3709" s="24" t="s">
        <v>294</v>
      </c>
    </row>
    <row r="3710" spans="6:28" s="77" customFormat="1" outlineLevel="5">
      <c r="F3710" s="78"/>
      <c r="G3710" s="79"/>
      <c r="H3710" s="79"/>
      <c r="I3710" s="79"/>
      <c r="J3710" s="80" t="s">
        <v>1602</v>
      </c>
      <c r="K3710" s="79"/>
      <c r="L3710" s="81"/>
      <c r="M3710" s="82"/>
      <c r="N3710" s="83"/>
      <c r="O3710" s="82"/>
      <c r="P3710" s="84"/>
      <c r="Q3710" s="85"/>
      <c r="R3710" s="82"/>
      <c r="S3710" s="82"/>
      <c r="T3710" s="82"/>
      <c r="U3710" s="119" t="s">
        <v>2908</v>
      </c>
      <c r="V3710" s="82"/>
      <c r="W3710" s="82"/>
      <c r="X3710" s="80"/>
      <c r="Y3710" s="79"/>
      <c r="Z3710" s="79"/>
      <c r="AB3710" s="24" t="s">
        <v>294</v>
      </c>
    </row>
    <row r="3711" spans="6:28" s="77" customFormat="1" outlineLevel="5">
      <c r="F3711" s="78"/>
      <c r="G3711" s="79"/>
      <c r="H3711" s="79"/>
      <c r="I3711" s="79"/>
      <c r="J3711" s="80" t="s">
        <v>2937</v>
      </c>
      <c r="K3711" s="79"/>
      <c r="L3711" s="81"/>
      <c r="M3711" s="82"/>
      <c r="N3711" s="83"/>
      <c r="O3711" s="82"/>
      <c r="P3711" s="84"/>
      <c r="Q3711" s="85"/>
      <c r="R3711" s="82"/>
      <c r="S3711" s="82"/>
      <c r="T3711" s="82"/>
      <c r="U3711" s="119" t="s">
        <v>2908</v>
      </c>
      <c r="V3711" s="82"/>
      <c r="W3711" s="82"/>
      <c r="X3711" s="80"/>
      <c r="Y3711" s="79"/>
      <c r="Z3711" s="79"/>
      <c r="AB3711" s="24" t="s">
        <v>294</v>
      </c>
    </row>
    <row r="3712" spans="6:28" s="77" customFormat="1" outlineLevel="5">
      <c r="F3712" s="78"/>
      <c r="G3712" s="79"/>
      <c r="H3712" s="79"/>
      <c r="I3712" s="79"/>
      <c r="J3712" s="80" t="s">
        <v>2119</v>
      </c>
      <c r="K3712" s="79"/>
      <c r="L3712" s="81">
        <v>1</v>
      </c>
      <c r="M3712" s="82"/>
      <c r="N3712" s="83"/>
      <c r="O3712" s="82"/>
      <c r="P3712" s="84"/>
      <c r="Q3712" s="85"/>
      <c r="R3712" s="82"/>
      <c r="S3712" s="82"/>
      <c r="T3712" s="82"/>
      <c r="U3712" s="119" t="s">
        <v>2908</v>
      </c>
      <c r="V3712" s="82"/>
      <c r="W3712" s="82"/>
      <c r="X3712" s="80"/>
      <c r="Y3712" s="79"/>
      <c r="Z3712" s="79"/>
      <c r="AB3712" s="24" t="s">
        <v>294</v>
      </c>
    </row>
    <row r="3713" spans="6:28" s="71" customFormat="1" ht="24" outlineLevel="4">
      <c r="F3713" s="17">
        <v>1577</v>
      </c>
      <c r="G3713" s="18" t="s">
        <v>2929</v>
      </c>
      <c r="H3713" s="72" t="s">
        <v>4414</v>
      </c>
      <c r="I3713" s="72"/>
      <c r="J3713" s="73" t="s">
        <v>697</v>
      </c>
      <c r="K3713" s="18" t="s">
        <v>2910</v>
      </c>
      <c r="L3713" s="74">
        <v>5.2999999999999999E-2</v>
      </c>
      <c r="M3713" s="21">
        <v>0</v>
      </c>
      <c r="N3713" s="74">
        <f>L3713*(1+M3713/100)</f>
        <v>5.2999999999999999E-2</v>
      </c>
      <c r="O3713" s="145"/>
      <c r="P3713" s="22">
        <f>N3713*O3713</f>
        <v>0</v>
      </c>
      <c r="Q3713" s="75"/>
      <c r="R3713" s="76">
        <f>N3713*Q3713</f>
        <v>0</v>
      </c>
      <c r="S3713" s="75"/>
      <c r="T3713" s="76">
        <f>N3713*S3713</f>
        <v>0</v>
      </c>
      <c r="U3713" s="22">
        <v>21</v>
      </c>
      <c r="V3713" s="22">
        <f>P3713*(U3713/100)</f>
        <v>0</v>
      </c>
      <c r="W3713" s="22">
        <f>P3713+V3713</f>
        <v>0</v>
      </c>
      <c r="X3713" s="73"/>
      <c r="Y3713" s="72" t="s">
        <v>2930</v>
      </c>
      <c r="Z3713" s="72" t="s">
        <v>2913</v>
      </c>
      <c r="AA3713" s="143" t="s">
        <v>296</v>
      </c>
      <c r="AB3713" s="24" t="s">
        <v>294</v>
      </c>
    </row>
    <row r="3714" spans="6:28" s="120" customFormat="1" ht="12.75" customHeight="1" outlineLevel="4">
      <c r="F3714" s="121"/>
      <c r="G3714" s="122"/>
      <c r="H3714" s="122"/>
      <c r="I3714" s="122"/>
      <c r="J3714" s="123"/>
      <c r="K3714" s="122"/>
      <c r="L3714" s="124"/>
      <c r="M3714" s="125"/>
      <c r="N3714" s="124"/>
      <c r="O3714" s="125"/>
      <c r="P3714" s="126"/>
      <c r="Q3714" s="127"/>
      <c r="R3714" s="125"/>
      <c r="S3714" s="125"/>
      <c r="T3714" s="125"/>
      <c r="U3714" s="128" t="s">
        <v>2908</v>
      </c>
      <c r="V3714" s="125"/>
      <c r="W3714" s="125"/>
      <c r="X3714" s="125"/>
      <c r="Y3714" s="122"/>
      <c r="Z3714" s="122"/>
      <c r="AB3714" s="24" t="s">
        <v>294</v>
      </c>
    </row>
    <row r="3715" spans="6:28" s="62" customFormat="1" ht="16.5" customHeight="1" outlineLevel="3">
      <c r="F3715" s="63"/>
      <c r="G3715" s="6"/>
      <c r="H3715" s="64"/>
      <c r="I3715" s="64"/>
      <c r="J3715" s="64" t="s">
        <v>1762</v>
      </c>
      <c r="K3715" s="6"/>
      <c r="L3715" s="65"/>
      <c r="M3715" s="66"/>
      <c r="N3715" s="65"/>
      <c r="O3715" s="66"/>
      <c r="P3715" s="67">
        <f>SUBTOTAL(9,P3716:P3818)</f>
        <v>0</v>
      </c>
      <c r="Q3715" s="68"/>
      <c r="R3715" s="69">
        <f>SUBTOTAL(9,R3716:R3818)</f>
        <v>0</v>
      </c>
      <c r="S3715" s="66"/>
      <c r="T3715" s="69">
        <f>SUBTOTAL(9,T3716:T3818)</f>
        <v>0</v>
      </c>
      <c r="U3715" s="118" t="s">
        <v>2908</v>
      </c>
      <c r="V3715" s="67">
        <f>SUBTOTAL(9,V3716:V3818)</f>
        <v>0</v>
      </c>
      <c r="W3715" s="67">
        <f>SUBTOTAL(9,W3716:W3818)</f>
        <v>0</v>
      </c>
      <c r="X3715" s="70"/>
      <c r="Y3715" s="26"/>
      <c r="Z3715" s="26"/>
      <c r="AB3715" s="24" t="s">
        <v>294</v>
      </c>
    </row>
    <row r="3716" spans="6:28" s="71" customFormat="1" ht="24" outlineLevel="4">
      <c r="F3716" s="17">
        <v>1578</v>
      </c>
      <c r="G3716" s="18" t="s">
        <v>2929</v>
      </c>
      <c r="H3716" s="72" t="s">
        <v>4329</v>
      </c>
      <c r="I3716" s="72"/>
      <c r="J3716" s="73" t="s">
        <v>1200</v>
      </c>
      <c r="K3716" s="18" t="s">
        <v>2909</v>
      </c>
      <c r="L3716" s="74">
        <v>15.852</v>
      </c>
      <c r="M3716" s="21">
        <v>0</v>
      </c>
      <c r="N3716" s="74">
        <f>L3716*(1+M3716/100)</f>
        <v>15.852</v>
      </c>
      <c r="O3716" s="145"/>
      <c r="P3716" s="22">
        <f>N3716*O3716</f>
        <v>0</v>
      </c>
      <c r="Q3716" s="75"/>
      <c r="R3716" s="76">
        <f>N3716*Q3716</f>
        <v>0</v>
      </c>
      <c r="S3716" s="75"/>
      <c r="T3716" s="76">
        <f>N3716*S3716</f>
        <v>0</v>
      </c>
      <c r="U3716" s="22">
        <v>21</v>
      </c>
      <c r="V3716" s="22">
        <f>P3716*(U3716/100)</f>
        <v>0</v>
      </c>
      <c r="W3716" s="22">
        <f>P3716+V3716</f>
        <v>0</v>
      </c>
      <c r="X3716" s="73"/>
      <c r="Y3716" s="72" t="s">
        <v>2930</v>
      </c>
      <c r="Z3716" s="72" t="s">
        <v>2913</v>
      </c>
      <c r="AA3716" s="143" t="s">
        <v>296</v>
      </c>
      <c r="AB3716" s="24" t="s">
        <v>294</v>
      </c>
    </row>
    <row r="3717" spans="6:28" s="77" customFormat="1" outlineLevel="5">
      <c r="F3717" s="78"/>
      <c r="G3717" s="79"/>
      <c r="H3717" s="79"/>
      <c r="I3717" s="79"/>
      <c r="J3717" s="80" t="s">
        <v>2382</v>
      </c>
      <c r="K3717" s="79"/>
      <c r="L3717" s="81"/>
      <c r="M3717" s="82"/>
      <c r="N3717" s="83"/>
      <c r="O3717" s="82"/>
      <c r="P3717" s="84"/>
      <c r="Q3717" s="85"/>
      <c r="R3717" s="82"/>
      <c r="S3717" s="82"/>
      <c r="T3717" s="82"/>
      <c r="U3717" s="119" t="s">
        <v>2908</v>
      </c>
      <c r="V3717" s="82"/>
      <c r="W3717" s="82"/>
      <c r="X3717" s="80"/>
      <c r="Y3717" s="79"/>
      <c r="Z3717" s="79"/>
      <c r="AB3717" s="24" t="s">
        <v>294</v>
      </c>
    </row>
    <row r="3718" spans="6:28" s="77" customFormat="1" outlineLevel="5">
      <c r="F3718" s="78"/>
      <c r="G3718" s="79"/>
      <c r="H3718" s="79"/>
      <c r="I3718" s="79"/>
      <c r="J3718" s="80" t="s">
        <v>2749</v>
      </c>
      <c r="K3718" s="79"/>
      <c r="L3718" s="81"/>
      <c r="M3718" s="82"/>
      <c r="N3718" s="83"/>
      <c r="O3718" s="82"/>
      <c r="P3718" s="84"/>
      <c r="Q3718" s="85"/>
      <c r="R3718" s="82"/>
      <c r="S3718" s="82"/>
      <c r="T3718" s="82"/>
      <c r="U3718" s="119" t="s">
        <v>2908</v>
      </c>
      <c r="V3718" s="82"/>
      <c r="W3718" s="82"/>
      <c r="X3718" s="80"/>
      <c r="Y3718" s="79"/>
      <c r="Z3718" s="79"/>
      <c r="AB3718" s="24" t="s">
        <v>294</v>
      </c>
    </row>
    <row r="3719" spans="6:28" s="77" customFormat="1" outlineLevel="5">
      <c r="F3719" s="78"/>
      <c r="G3719" s="79"/>
      <c r="H3719" s="79"/>
      <c r="I3719" s="79"/>
      <c r="J3719" s="80" t="s">
        <v>2878</v>
      </c>
      <c r="K3719" s="79"/>
      <c r="L3719" s="81"/>
      <c r="M3719" s="82"/>
      <c r="N3719" s="83"/>
      <c r="O3719" s="82"/>
      <c r="P3719" s="84"/>
      <c r="Q3719" s="85"/>
      <c r="R3719" s="82"/>
      <c r="S3719" s="82"/>
      <c r="T3719" s="82"/>
      <c r="U3719" s="119" t="s">
        <v>2908</v>
      </c>
      <c r="V3719" s="82"/>
      <c r="W3719" s="82"/>
      <c r="X3719" s="80"/>
      <c r="Y3719" s="79"/>
      <c r="Z3719" s="79"/>
      <c r="AB3719" s="24" t="s">
        <v>294</v>
      </c>
    </row>
    <row r="3720" spans="6:28" s="77" customFormat="1" outlineLevel="5">
      <c r="F3720" s="78"/>
      <c r="G3720" s="79"/>
      <c r="H3720" s="79"/>
      <c r="I3720" s="79"/>
      <c r="J3720" s="80" t="s">
        <v>4824</v>
      </c>
      <c r="K3720" s="79"/>
      <c r="L3720" s="81"/>
      <c r="M3720" s="82"/>
      <c r="N3720" s="83"/>
      <c r="O3720" s="82"/>
      <c r="P3720" s="84"/>
      <c r="Q3720" s="85"/>
      <c r="R3720" s="82"/>
      <c r="S3720" s="82"/>
      <c r="T3720" s="82"/>
      <c r="U3720" s="119" t="s">
        <v>2908</v>
      </c>
      <c r="V3720" s="82"/>
      <c r="W3720" s="82"/>
      <c r="X3720" s="80"/>
      <c r="Y3720" s="79"/>
      <c r="Z3720" s="79"/>
      <c r="AB3720" s="24" t="s">
        <v>294</v>
      </c>
    </row>
    <row r="3721" spans="6:28" s="77" customFormat="1" outlineLevel="5">
      <c r="F3721" s="78"/>
      <c r="G3721" s="79"/>
      <c r="H3721" s="79"/>
      <c r="I3721" s="79"/>
      <c r="J3721" s="80" t="s">
        <v>2274</v>
      </c>
      <c r="K3721" s="79"/>
      <c r="L3721" s="81">
        <v>15.852</v>
      </c>
      <c r="M3721" s="82"/>
      <c r="N3721" s="83"/>
      <c r="O3721" s="82"/>
      <c r="P3721" s="84"/>
      <c r="Q3721" s="85"/>
      <c r="R3721" s="82"/>
      <c r="S3721" s="82"/>
      <c r="T3721" s="82"/>
      <c r="U3721" s="119" t="s">
        <v>2908</v>
      </c>
      <c r="V3721" s="82"/>
      <c r="W3721" s="82"/>
      <c r="X3721" s="80"/>
      <c r="Y3721" s="79"/>
      <c r="Z3721" s="79"/>
      <c r="AB3721" s="24" t="s">
        <v>294</v>
      </c>
    </row>
    <row r="3722" spans="6:28" s="71" customFormat="1" outlineLevel="4">
      <c r="F3722" s="17">
        <v>1579</v>
      </c>
      <c r="G3722" s="18" t="s">
        <v>2929</v>
      </c>
      <c r="H3722" s="72" t="s">
        <v>3670</v>
      </c>
      <c r="I3722" s="72"/>
      <c r="J3722" s="73" t="s">
        <v>2873</v>
      </c>
      <c r="K3722" s="18" t="s">
        <v>2909</v>
      </c>
      <c r="L3722" s="74">
        <v>16.327999999999999</v>
      </c>
      <c r="M3722" s="21">
        <v>0</v>
      </c>
      <c r="N3722" s="74">
        <f>L3722*(1+M3722/100)</f>
        <v>16.327999999999999</v>
      </c>
      <c r="O3722" s="145"/>
      <c r="P3722" s="22">
        <f>N3722*O3722</f>
        <v>0</v>
      </c>
      <c r="Q3722" s="75"/>
      <c r="R3722" s="76">
        <f>N3722*Q3722</f>
        <v>0</v>
      </c>
      <c r="S3722" s="75"/>
      <c r="T3722" s="76">
        <f>N3722*S3722</f>
        <v>0</v>
      </c>
      <c r="U3722" s="22">
        <v>21</v>
      </c>
      <c r="V3722" s="22">
        <f>P3722*(U3722/100)</f>
        <v>0</v>
      </c>
      <c r="W3722" s="22">
        <f>P3722+V3722</f>
        <v>0</v>
      </c>
      <c r="X3722" s="73"/>
      <c r="Y3722" s="72" t="s">
        <v>2930</v>
      </c>
      <c r="Z3722" s="72" t="s">
        <v>2913</v>
      </c>
      <c r="AA3722" s="143" t="s">
        <v>296</v>
      </c>
      <c r="AB3722" s="24" t="s">
        <v>294</v>
      </c>
    </row>
    <row r="3723" spans="6:28" s="77" customFormat="1" outlineLevel="5">
      <c r="F3723" s="78"/>
      <c r="G3723" s="79"/>
      <c r="H3723" s="79"/>
      <c r="I3723" s="79"/>
      <c r="J3723" s="80" t="s">
        <v>1359</v>
      </c>
      <c r="K3723" s="79"/>
      <c r="L3723" s="81"/>
      <c r="M3723" s="82"/>
      <c r="N3723" s="83"/>
      <c r="O3723" s="82"/>
      <c r="P3723" s="84"/>
      <c r="Q3723" s="85"/>
      <c r="R3723" s="82"/>
      <c r="S3723" s="82"/>
      <c r="T3723" s="82"/>
      <c r="U3723" s="119" t="s">
        <v>2908</v>
      </c>
      <c r="V3723" s="82"/>
      <c r="W3723" s="82"/>
      <c r="X3723" s="80"/>
      <c r="Y3723" s="79"/>
      <c r="Z3723" s="79"/>
      <c r="AB3723" s="24" t="s">
        <v>294</v>
      </c>
    </row>
    <row r="3724" spans="6:28" s="77" customFormat="1" outlineLevel="5">
      <c r="F3724" s="78"/>
      <c r="G3724" s="79"/>
      <c r="H3724" s="79"/>
      <c r="I3724" s="79"/>
      <c r="J3724" s="80" t="s">
        <v>2276</v>
      </c>
      <c r="K3724" s="79"/>
      <c r="L3724" s="81">
        <v>16.327999999999999</v>
      </c>
      <c r="M3724" s="82"/>
      <c r="N3724" s="83"/>
      <c r="O3724" s="82"/>
      <c r="P3724" s="84"/>
      <c r="Q3724" s="85"/>
      <c r="R3724" s="82"/>
      <c r="S3724" s="82"/>
      <c r="T3724" s="82"/>
      <c r="U3724" s="119" t="s">
        <v>2908</v>
      </c>
      <c r="V3724" s="82"/>
      <c r="W3724" s="82"/>
      <c r="X3724" s="80"/>
      <c r="Y3724" s="79"/>
      <c r="Z3724" s="79"/>
      <c r="AB3724" s="24" t="s">
        <v>294</v>
      </c>
    </row>
    <row r="3725" spans="6:28" s="71" customFormat="1" ht="24" outlineLevel="4">
      <c r="F3725" s="17">
        <v>1580</v>
      </c>
      <c r="G3725" s="18" t="s">
        <v>2929</v>
      </c>
      <c r="H3725" s="72" t="s">
        <v>4330</v>
      </c>
      <c r="I3725" s="72"/>
      <c r="J3725" s="73" t="s">
        <v>1201</v>
      </c>
      <c r="K3725" s="18" t="s">
        <v>2909</v>
      </c>
      <c r="L3725" s="74">
        <v>8.4860000000000007</v>
      </c>
      <c r="M3725" s="21">
        <v>0</v>
      </c>
      <c r="N3725" s="74">
        <f>L3725*(1+M3725/100)</f>
        <v>8.4860000000000007</v>
      </c>
      <c r="O3725" s="145"/>
      <c r="P3725" s="22">
        <f>N3725*O3725</f>
        <v>0</v>
      </c>
      <c r="Q3725" s="75"/>
      <c r="R3725" s="76">
        <f>N3725*Q3725</f>
        <v>0</v>
      </c>
      <c r="S3725" s="75"/>
      <c r="T3725" s="76">
        <f>N3725*S3725</f>
        <v>0</v>
      </c>
      <c r="U3725" s="22">
        <v>21</v>
      </c>
      <c r="V3725" s="22">
        <f>P3725*(U3725/100)</f>
        <v>0</v>
      </c>
      <c r="W3725" s="22">
        <f>P3725+V3725</f>
        <v>0</v>
      </c>
      <c r="X3725" s="73"/>
      <c r="Y3725" s="72" t="s">
        <v>2930</v>
      </c>
      <c r="Z3725" s="72" t="s">
        <v>2913</v>
      </c>
      <c r="AA3725" s="143" t="s">
        <v>296</v>
      </c>
      <c r="AB3725" s="24" t="s">
        <v>294</v>
      </c>
    </row>
    <row r="3726" spans="6:28" s="77" customFormat="1" outlineLevel="5">
      <c r="F3726" s="78"/>
      <c r="G3726" s="79"/>
      <c r="H3726" s="79"/>
      <c r="I3726" s="79"/>
      <c r="J3726" s="80" t="s">
        <v>1417</v>
      </c>
      <c r="K3726" s="79"/>
      <c r="L3726" s="81"/>
      <c r="M3726" s="82"/>
      <c r="N3726" s="83"/>
      <c r="O3726" s="82"/>
      <c r="P3726" s="84"/>
      <c r="Q3726" s="85"/>
      <c r="R3726" s="82"/>
      <c r="S3726" s="82"/>
      <c r="T3726" s="82"/>
      <c r="U3726" s="119" t="s">
        <v>2908</v>
      </c>
      <c r="V3726" s="82"/>
      <c r="W3726" s="82"/>
      <c r="X3726" s="80"/>
      <c r="Y3726" s="79"/>
      <c r="Z3726" s="79"/>
      <c r="AB3726" s="24" t="s">
        <v>294</v>
      </c>
    </row>
    <row r="3727" spans="6:28" s="77" customFormat="1" outlineLevel="5">
      <c r="F3727" s="78"/>
      <c r="G3727" s="79"/>
      <c r="H3727" s="79"/>
      <c r="I3727" s="79"/>
      <c r="J3727" s="80" t="s">
        <v>3291</v>
      </c>
      <c r="K3727" s="79"/>
      <c r="L3727" s="81"/>
      <c r="M3727" s="82"/>
      <c r="N3727" s="83"/>
      <c r="O3727" s="82"/>
      <c r="P3727" s="84"/>
      <c r="Q3727" s="85"/>
      <c r="R3727" s="82"/>
      <c r="S3727" s="82"/>
      <c r="T3727" s="82"/>
      <c r="U3727" s="119" t="s">
        <v>2908</v>
      </c>
      <c r="V3727" s="82"/>
      <c r="W3727" s="82"/>
      <c r="X3727" s="80"/>
      <c r="Y3727" s="79"/>
      <c r="Z3727" s="79"/>
      <c r="AB3727" s="24" t="s">
        <v>294</v>
      </c>
    </row>
    <row r="3728" spans="6:28" s="77" customFormat="1" outlineLevel="5">
      <c r="F3728" s="78"/>
      <c r="G3728" s="79"/>
      <c r="H3728" s="79"/>
      <c r="I3728" s="79"/>
      <c r="J3728" s="80" t="s">
        <v>1418</v>
      </c>
      <c r="K3728" s="79"/>
      <c r="L3728" s="81"/>
      <c r="M3728" s="82"/>
      <c r="N3728" s="83"/>
      <c r="O3728" s="82"/>
      <c r="P3728" s="84"/>
      <c r="Q3728" s="85"/>
      <c r="R3728" s="82"/>
      <c r="S3728" s="82"/>
      <c r="T3728" s="82"/>
      <c r="U3728" s="119" t="s">
        <v>2908</v>
      </c>
      <c r="V3728" s="82"/>
      <c r="W3728" s="82"/>
      <c r="X3728" s="80"/>
      <c r="Y3728" s="79"/>
      <c r="Z3728" s="79"/>
      <c r="AB3728" s="24" t="s">
        <v>294</v>
      </c>
    </row>
    <row r="3729" spans="6:28" s="77" customFormat="1" outlineLevel="5">
      <c r="F3729" s="78"/>
      <c r="G3729" s="79"/>
      <c r="H3729" s="79"/>
      <c r="I3729" s="79"/>
      <c r="J3729" s="80" t="s">
        <v>3140</v>
      </c>
      <c r="K3729" s="79"/>
      <c r="L3729" s="81"/>
      <c r="M3729" s="82"/>
      <c r="N3729" s="83"/>
      <c r="O3729" s="82"/>
      <c r="P3729" s="84"/>
      <c r="Q3729" s="85"/>
      <c r="R3729" s="82"/>
      <c r="S3729" s="82"/>
      <c r="T3729" s="82"/>
      <c r="U3729" s="119" t="s">
        <v>2908</v>
      </c>
      <c r="V3729" s="82"/>
      <c r="W3729" s="82"/>
      <c r="X3729" s="80"/>
      <c r="Y3729" s="79"/>
      <c r="Z3729" s="79"/>
      <c r="AB3729" s="24" t="s">
        <v>294</v>
      </c>
    </row>
    <row r="3730" spans="6:28" s="77" customFormat="1" outlineLevel="5">
      <c r="F3730" s="78"/>
      <c r="G3730" s="79"/>
      <c r="H3730" s="79"/>
      <c r="I3730" s="79"/>
      <c r="J3730" s="80" t="s">
        <v>1469</v>
      </c>
      <c r="K3730" s="79"/>
      <c r="L3730" s="81"/>
      <c r="M3730" s="82"/>
      <c r="N3730" s="83"/>
      <c r="O3730" s="82"/>
      <c r="P3730" s="84"/>
      <c r="Q3730" s="85"/>
      <c r="R3730" s="82"/>
      <c r="S3730" s="82"/>
      <c r="T3730" s="82"/>
      <c r="U3730" s="119" t="s">
        <v>2908</v>
      </c>
      <c r="V3730" s="82"/>
      <c r="W3730" s="82"/>
      <c r="X3730" s="80"/>
      <c r="Y3730" s="79"/>
      <c r="Z3730" s="79"/>
      <c r="AB3730" s="24" t="s">
        <v>294</v>
      </c>
    </row>
    <row r="3731" spans="6:28" s="77" customFormat="1" outlineLevel="5">
      <c r="F3731" s="78"/>
      <c r="G3731" s="79"/>
      <c r="H3731" s="79"/>
      <c r="I3731" s="79"/>
      <c r="J3731" s="80" t="s">
        <v>3096</v>
      </c>
      <c r="K3731" s="79"/>
      <c r="L3731" s="81"/>
      <c r="M3731" s="82"/>
      <c r="N3731" s="83"/>
      <c r="O3731" s="82"/>
      <c r="P3731" s="84"/>
      <c r="Q3731" s="85"/>
      <c r="R3731" s="82"/>
      <c r="S3731" s="82"/>
      <c r="T3731" s="82"/>
      <c r="U3731" s="119" t="s">
        <v>2908</v>
      </c>
      <c r="V3731" s="82"/>
      <c r="W3731" s="82"/>
      <c r="X3731" s="80"/>
      <c r="Y3731" s="79"/>
      <c r="Z3731" s="79"/>
      <c r="AB3731" s="24" t="s">
        <v>294</v>
      </c>
    </row>
    <row r="3732" spans="6:28" s="77" customFormat="1" outlineLevel="5">
      <c r="F3732" s="78"/>
      <c r="G3732" s="79"/>
      <c r="H3732" s="79"/>
      <c r="I3732" s="79"/>
      <c r="J3732" s="80" t="s">
        <v>2249</v>
      </c>
      <c r="K3732" s="79"/>
      <c r="L3732" s="81">
        <v>8.4860000000000007</v>
      </c>
      <c r="M3732" s="82"/>
      <c r="N3732" s="83"/>
      <c r="O3732" s="82"/>
      <c r="P3732" s="84"/>
      <c r="Q3732" s="85"/>
      <c r="R3732" s="82"/>
      <c r="S3732" s="82"/>
      <c r="T3732" s="82"/>
      <c r="U3732" s="119" t="s">
        <v>2908</v>
      </c>
      <c r="V3732" s="82"/>
      <c r="W3732" s="82"/>
      <c r="X3732" s="80"/>
      <c r="Y3732" s="79"/>
      <c r="Z3732" s="79"/>
      <c r="AB3732" s="24" t="s">
        <v>294</v>
      </c>
    </row>
    <row r="3733" spans="6:28" s="71" customFormat="1" outlineLevel="4">
      <c r="F3733" s="17">
        <v>1581</v>
      </c>
      <c r="G3733" s="18" t="s">
        <v>2929</v>
      </c>
      <c r="H3733" s="72" t="s">
        <v>3671</v>
      </c>
      <c r="I3733" s="72"/>
      <c r="J3733" s="73" t="s">
        <v>2874</v>
      </c>
      <c r="K3733" s="18" t="s">
        <v>2909</v>
      </c>
      <c r="L3733" s="74">
        <v>8.7409999999999997</v>
      </c>
      <c r="M3733" s="21">
        <v>0</v>
      </c>
      <c r="N3733" s="74">
        <f>L3733*(1+M3733/100)</f>
        <v>8.7409999999999997</v>
      </c>
      <c r="O3733" s="145"/>
      <c r="P3733" s="22">
        <f>N3733*O3733</f>
        <v>0</v>
      </c>
      <c r="Q3733" s="75"/>
      <c r="R3733" s="76">
        <f>N3733*Q3733</f>
        <v>0</v>
      </c>
      <c r="S3733" s="75"/>
      <c r="T3733" s="76">
        <f>N3733*S3733</f>
        <v>0</v>
      </c>
      <c r="U3733" s="22">
        <v>21</v>
      </c>
      <c r="V3733" s="22">
        <f>P3733*(U3733/100)</f>
        <v>0</v>
      </c>
      <c r="W3733" s="22">
        <f>P3733+V3733</f>
        <v>0</v>
      </c>
      <c r="X3733" s="73"/>
      <c r="Y3733" s="72" t="s">
        <v>2930</v>
      </c>
      <c r="Z3733" s="72" t="s">
        <v>2913</v>
      </c>
      <c r="AA3733" s="143" t="s">
        <v>296</v>
      </c>
      <c r="AB3733" s="24" t="s">
        <v>294</v>
      </c>
    </row>
    <row r="3734" spans="6:28" s="77" customFormat="1" outlineLevel="5">
      <c r="F3734" s="78"/>
      <c r="G3734" s="79"/>
      <c r="H3734" s="79"/>
      <c r="I3734" s="79"/>
      <c r="J3734" s="80" t="s">
        <v>1335</v>
      </c>
      <c r="K3734" s="79"/>
      <c r="L3734" s="81"/>
      <c r="M3734" s="82"/>
      <c r="N3734" s="83"/>
      <c r="O3734" s="82"/>
      <c r="P3734" s="84"/>
      <c r="Q3734" s="85"/>
      <c r="R3734" s="82"/>
      <c r="S3734" s="82"/>
      <c r="T3734" s="82"/>
      <c r="U3734" s="119" t="s">
        <v>2908</v>
      </c>
      <c r="V3734" s="82"/>
      <c r="W3734" s="82"/>
      <c r="X3734" s="80"/>
      <c r="Y3734" s="79"/>
      <c r="Z3734" s="79"/>
      <c r="AB3734" s="24" t="s">
        <v>294</v>
      </c>
    </row>
    <row r="3735" spans="6:28" s="77" customFormat="1" outlineLevel="5">
      <c r="F3735" s="78"/>
      <c r="G3735" s="79"/>
      <c r="H3735" s="79"/>
      <c r="I3735" s="79"/>
      <c r="J3735" s="80" t="s">
        <v>2250</v>
      </c>
      <c r="K3735" s="79"/>
      <c r="L3735" s="81">
        <v>8.7409999999999997</v>
      </c>
      <c r="M3735" s="82"/>
      <c r="N3735" s="83"/>
      <c r="O3735" s="82"/>
      <c r="P3735" s="84"/>
      <c r="Q3735" s="85"/>
      <c r="R3735" s="82"/>
      <c r="S3735" s="82"/>
      <c r="T3735" s="82"/>
      <c r="U3735" s="119" t="s">
        <v>2908</v>
      </c>
      <c r="V3735" s="82"/>
      <c r="W3735" s="82"/>
      <c r="X3735" s="80"/>
      <c r="Y3735" s="79"/>
      <c r="Z3735" s="79"/>
      <c r="AB3735" s="24" t="s">
        <v>294</v>
      </c>
    </row>
    <row r="3736" spans="6:28" s="71" customFormat="1" ht="24" outlineLevel="4">
      <c r="F3736" s="17">
        <v>1582</v>
      </c>
      <c r="G3736" s="18" t="s">
        <v>2929</v>
      </c>
      <c r="H3736" s="72" t="s">
        <v>4331</v>
      </c>
      <c r="I3736" s="72"/>
      <c r="J3736" s="73" t="s">
        <v>1202</v>
      </c>
      <c r="K3736" s="18" t="s">
        <v>2909</v>
      </c>
      <c r="L3736" s="74">
        <v>19.132000000000001</v>
      </c>
      <c r="M3736" s="21">
        <v>0</v>
      </c>
      <c r="N3736" s="74">
        <f>L3736*(1+M3736/100)</f>
        <v>19.132000000000001</v>
      </c>
      <c r="O3736" s="145"/>
      <c r="P3736" s="22">
        <f>N3736*O3736</f>
        <v>0</v>
      </c>
      <c r="Q3736" s="75"/>
      <c r="R3736" s="76">
        <f>N3736*Q3736</f>
        <v>0</v>
      </c>
      <c r="S3736" s="75"/>
      <c r="T3736" s="76">
        <f>N3736*S3736</f>
        <v>0</v>
      </c>
      <c r="U3736" s="22">
        <v>21</v>
      </c>
      <c r="V3736" s="22">
        <f>P3736*(U3736/100)</f>
        <v>0</v>
      </c>
      <c r="W3736" s="22">
        <f>P3736+V3736</f>
        <v>0</v>
      </c>
      <c r="X3736" s="73"/>
      <c r="Y3736" s="72" t="s">
        <v>2930</v>
      </c>
      <c r="Z3736" s="72" t="s">
        <v>2913</v>
      </c>
      <c r="AA3736" s="143" t="s">
        <v>296</v>
      </c>
      <c r="AB3736" s="24" t="s">
        <v>294</v>
      </c>
    </row>
    <row r="3737" spans="6:28" s="77" customFormat="1" outlineLevel="5">
      <c r="F3737" s="78"/>
      <c r="G3737" s="79"/>
      <c r="H3737" s="79"/>
      <c r="I3737" s="79"/>
      <c r="J3737" s="80" t="s">
        <v>2877</v>
      </c>
      <c r="K3737" s="79"/>
      <c r="L3737" s="81"/>
      <c r="M3737" s="82"/>
      <c r="N3737" s="83"/>
      <c r="O3737" s="82"/>
      <c r="P3737" s="84"/>
      <c r="Q3737" s="85"/>
      <c r="R3737" s="82"/>
      <c r="S3737" s="82"/>
      <c r="T3737" s="82"/>
      <c r="U3737" s="119" t="s">
        <v>2908</v>
      </c>
      <c r="V3737" s="82"/>
      <c r="W3737" s="82"/>
      <c r="X3737" s="80"/>
      <c r="Y3737" s="79"/>
      <c r="Z3737" s="79"/>
      <c r="AB3737" s="24" t="s">
        <v>294</v>
      </c>
    </row>
    <row r="3738" spans="6:28" s="77" customFormat="1" outlineLevel="5">
      <c r="F3738" s="78"/>
      <c r="G3738" s="79"/>
      <c r="H3738" s="79"/>
      <c r="I3738" s="79"/>
      <c r="J3738" s="80" t="s">
        <v>4826</v>
      </c>
      <c r="K3738" s="79"/>
      <c r="L3738" s="81"/>
      <c r="M3738" s="82"/>
      <c r="N3738" s="83"/>
      <c r="O3738" s="82"/>
      <c r="P3738" s="84"/>
      <c r="Q3738" s="85"/>
      <c r="R3738" s="82"/>
      <c r="S3738" s="82"/>
      <c r="T3738" s="82"/>
      <c r="U3738" s="119" t="s">
        <v>2908</v>
      </c>
      <c r="V3738" s="82"/>
      <c r="W3738" s="82"/>
      <c r="X3738" s="80"/>
      <c r="Y3738" s="79"/>
      <c r="Z3738" s="79"/>
      <c r="AB3738" s="24" t="s">
        <v>294</v>
      </c>
    </row>
    <row r="3739" spans="6:28" s="77" customFormat="1" outlineLevel="5">
      <c r="F3739" s="78"/>
      <c r="G3739" s="79"/>
      <c r="H3739" s="79"/>
      <c r="I3739" s="79"/>
      <c r="J3739" s="80" t="s">
        <v>2279</v>
      </c>
      <c r="K3739" s="79"/>
      <c r="L3739" s="81">
        <v>19.132000000000001</v>
      </c>
      <c r="M3739" s="82"/>
      <c r="N3739" s="83"/>
      <c r="O3739" s="82"/>
      <c r="P3739" s="84"/>
      <c r="Q3739" s="85"/>
      <c r="R3739" s="82"/>
      <c r="S3739" s="82"/>
      <c r="T3739" s="82"/>
      <c r="U3739" s="119" t="s">
        <v>2908</v>
      </c>
      <c r="V3739" s="82"/>
      <c r="W3739" s="82"/>
      <c r="X3739" s="80"/>
      <c r="Y3739" s="79"/>
      <c r="Z3739" s="79"/>
      <c r="AB3739" s="24" t="s">
        <v>294</v>
      </c>
    </row>
    <row r="3740" spans="6:28" s="71" customFormat="1" outlineLevel="4">
      <c r="F3740" s="17">
        <v>1583</v>
      </c>
      <c r="G3740" s="18" t="s">
        <v>2929</v>
      </c>
      <c r="H3740" s="72" t="s">
        <v>3672</v>
      </c>
      <c r="I3740" s="72"/>
      <c r="J3740" s="73" t="s">
        <v>2875</v>
      </c>
      <c r="K3740" s="18" t="s">
        <v>2909</v>
      </c>
      <c r="L3740" s="74">
        <v>19.706</v>
      </c>
      <c r="M3740" s="21">
        <v>0</v>
      </c>
      <c r="N3740" s="74">
        <f>L3740*(1+M3740/100)</f>
        <v>19.706</v>
      </c>
      <c r="O3740" s="145"/>
      <c r="P3740" s="22">
        <f>N3740*O3740</f>
        <v>0</v>
      </c>
      <c r="Q3740" s="75"/>
      <c r="R3740" s="76">
        <f>N3740*Q3740</f>
        <v>0</v>
      </c>
      <c r="S3740" s="75"/>
      <c r="T3740" s="76">
        <f>N3740*S3740</f>
        <v>0</v>
      </c>
      <c r="U3740" s="22">
        <v>21</v>
      </c>
      <c r="V3740" s="22">
        <f>P3740*(U3740/100)</f>
        <v>0</v>
      </c>
      <c r="W3740" s="22">
        <f>P3740+V3740</f>
        <v>0</v>
      </c>
      <c r="X3740" s="73"/>
      <c r="Y3740" s="72" t="s">
        <v>2930</v>
      </c>
      <c r="Z3740" s="72" t="s">
        <v>2913</v>
      </c>
      <c r="AA3740" s="143" t="s">
        <v>296</v>
      </c>
      <c r="AB3740" s="24" t="s">
        <v>294</v>
      </c>
    </row>
    <row r="3741" spans="6:28" s="77" customFormat="1" outlineLevel="5">
      <c r="F3741" s="78"/>
      <c r="G3741" s="79"/>
      <c r="H3741" s="79"/>
      <c r="I3741" s="79"/>
      <c r="J3741" s="80" t="s">
        <v>1360</v>
      </c>
      <c r="K3741" s="79"/>
      <c r="L3741" s="81"/>
      <c r="M3741" s="82"/>
      <c r="N3741" s="83"/>
      <c r="O3741" s="82"/>
      <c r="P3741" s="84"/>
      <c r="Q3741" s="85"/>
      <c r="R3741" s="82"/>
      <c r="S3741" s="82"/>
      <c r="T3741" s="82"/>
      <c r="U3741" s="119" t="s">
        <v>2908</v>
      </c>
      <c r="V3741" s="82"/>
      <c r="W3741" s="82"/>
      <c r="X3741" s="80"/>
      <c r="Y3741" s="79"/>
      <c r="Z3741" s="79"/>
      <c r="AB3741" s="24" t="s">
        <v>294</v>
      </c>
    </row>
    <row r="3742" spans="6:28" s="77" customFormat="1" outlineLevel="5">
      <c r="F3742" s="78"/>
      <c r="G3742" s="79"/>
      <c r="H3742" s="79"/>
      <c r="I3742" s="79"/>
      <c r="J3742" s="80" t="s">
        <v>2280</v>
      </c>
      <c r="K3742" s="79"/>
      <c r="L3742" s="81">
        <v>19.706</v>
      </c>
      <c r="M3742" s="82"/>
      <c r="N3742" s="83"/>
      <c r="O3742" s="82"/>
      <c r="P3742" s="84"/>
      <c r="Q3742" s="85"/>
      <c r="R3742" s="82"/>
      <c r="S3742" s="82"/>
      <c r="T3742" s="82"/>
      <c r="U3742" s="119" t="s">
        <v>2908</v>
      </c>
      <c r="V3742" s="82"/>
      <c r="W3742" s="82"/>
      <c r="X3742" s="80"/>
      <c r="Y3742" s="79"/>
      <c r="Z3742" s="79"/>
      <c r="AB3742" s="24" t="s">
        <v>294</v>
      </c>
    </row>
    <row r="3743" spans="6:28" s="71" customFormat="1" ht="24" outlineLevel="4">
      <c r="F3743" s="17">
        <v>1584</v>
      </c>
      <c r="G3743" s="18" t="s">
        <v>2929</v>
      </c>
      <c r="H3743" s="72" t="s">
        <v>4332</v>
      </c>
      <c r="I3743" s="72"/>
      <c r="J3743" s="73" t="s">
        <v>631</v>
      </c>
      <c r="K3743" s="18" t="s">
        <v>3000</v>
      </c>
      <c r="L3743" s="74">
        <v>3</v>
      </c>
      <c r="M3743" s="21">
        <v>0</v>
      </c>
      <c r="N3743" s="74">
        <f>L3743*(1+M3743/100)</f>
        <v>3</v>
      </c>
      <c r="O3743" s="145"/>
      <c r="P3743" s="22">
        <f>N3743*O3743</f>
        <v>0</v>
      </c>
      <c r="Q3743" s="75"/>
      <c r="R3743" s="76">
        <f>N3743*Q3743</f>
        <v>0</v>
      </c>
      <c r="S3743" s="75"/>
      <c r="T3743" s="76">
        <f>N3743*S3743</f>
        <v>0</v>
      </c>
      <c r="U3743" s="22">
        <v>21</v>
      </c>
      <c r="V3743" s="22">
        <f>P3743*(U3743/100)</f>
        <v>0</v>
      </c>
      <c r="W3743" s="22">
        <f>P3743+V3743</f>
        <v>0</v>
      </c>
      <c r="X3743" s="73"/>
      <c r="Y3743" s="72" t="s">
        <v>2930</v>
      </c>
      <c r="Z3743" s="72" t="s">
        <v>2913</v>
      </c>
      <c r="AA3743" s="143" t="s">
        <v>296</v>
      </c>
      <c r="AB3743" s="24" t="s">
        <v>294</v>
      </c>
    </row>
    <row r="3744" spans="6:28" s="77" customFormat="1" outlineLevel="5">
      <c r="F3744" s="78"/>
      <c r="G3744" s="79"/>
      <c r="H3744" s="79"/>
      <c r="I3744" s="79"/>
      <c r="J3744" s="80" t="s">
        <v>2382</v>
      </c>
      <c r="K3744" s="79"/>
      <c r="L3744" s="81"/>
      <c r="M3744" s="82"/>
      <c r="N3744" s="83"/>
      <c r="O3744" s="82"/>
      <c r="P3744" s="84"/>
      <c r="Q3744" s="85"/>
      <c r="R3744" s="82"/>
      <c r="S3744" s="82"/>
      <c r="T3744" s="82"/>
      <c r="U3744" s="119" t="s">
        <v>2908</v>
      </c>
      <c r="V3744" s="82"/>
      <c r="W3744" s="82"/>
      <c r="X3744" s="80"/>
      <c r="Y3744" s="79"/>
      <c r="Z3744" s="79"/>
      <c r="AB3744" s="24" t="s">
        <v>294</v>
      </c>
    </row>
    <row r="3745" spans="6:28" s="77" customFormat="1" outlineLevel="5">
      <c r="F3745" s="78"/>
      <c r="G3745" s="79"/>
      <c r="H3745" s="79"/>
      <c r="I3745" s="79"/>
      <c r="J3745" s="80" t="s">
        <v>2686</v>
      </c>
      <c r="K3745" s="79"/>
      <c r="L3745" s="81"/>
      <c r="M3745" s="82"/>
      <c r="N3745" s="83"/>
      <c r="O3745" s="82"/>
      <c r="P3745" s="84"/>
      <c r="Q3745" s="85"/>
      <c r="R3745" s="82"/>
      <c r="S3745" s="82"/>
      <c r="T3745" s="82"/>
      <c r="U3745" s="119" t="s">
        <v>2908</v>
      </c>
      <c r="V3745" s="82"/>
      <c r="W3745" s="82"/>
      <c r="X3745" s="80"/>
      <c r="Y3745" s="79"/>
      <c r="Z3745" s="79"/>
      <c r="AB3745" s="24" t="s">
        <v>294</v>
      </c>
    </row>
    <row r="3746" spans="6:28" s="77" customFormat="1" outlineLevel="5">
      <c r="F3746" s="78"/>
      <c r="G3746" s="79"/>
      <c r="H3746" s="79"/>
      <c r="I3746" s="79"/>
      <c r="J3746" s="80" t="s">
        <v>2878</v>
      </c>
      <c r="K3746" s="79"/>
      <c r="L3746" s="81"/>
      <c r="M3746" s="82"/>
      <c r="N3746" s="83"/>
      <c r="O3746" s="82"/>
      <c r="P3746" s="84"/>
      <c r="Q3746" s="85"/>
      <c r="R3746" s="82"/>
      <c r="S3746" s="82"/>
      <c r="T3746" s="82"/>
      <c r="U3746" s="119" t="s">
        <v>2908</v>
      </c>
      <c r="V3746" s="82"/>
      <c r="W3746" s="82"/>
      <c r="X3746" s="80"/>
      <c r="Y3746" s="79"/>
      <c r="Z3746" s="79"/>
      <c r="AB3746" s="24" t="s">
        <v>294</v>
      </c>
    </row>
    <row r="3747" spans="6:28" s="77" customFormat="1" outlineLevel="5">
      <c r="F3747" s="78"/>
      <c r="G3747" s="79"/>
      <c r="H3747" s="79"/>
      <c r="I3747" s="79"/>
      <c r="J3747" s="80" t="s">
        <v>1775</v>
      </c>
      <c r="K3747" s="79"/>
      <c r="L3747" s="81"/>
      <c r="M3747" s="82"/>
      <c r="N3747" s="83"/>
      <c r="O3747" s="82"/>
      <c r="P3747" s="84"/>
      <c r="Q3747" s="85"/>
      <c r="R3747" s="82"/>
      <c r="S3747" s="82"/>
      <c r="T3747" s="82"/>
      <c r="U3747" s="119" t="s">
        <v>2908</v>
      </c>
      <c r="V3747" s="82"/>
      <c r="W3747" s="82"/>
      <c r="X3747" s="80"/>
      <c r="Y3747" s="79"/>
      <c r="Z3747" s="79"/>
      <c r="AB3747" s="24" t="s">
        <v>294</v>
      </c>
    </row>
    <row r="3748" spans="6:28" s="77" customFormat="1" outlineLevel="5">
      <c r="F3748" s="78"/>
      <c r="G3748" s="79"/>
      <c r="H3748" s="79"/>
      <c r="I3748" s="79"/>
      <c r="J3748" s="80" t="s">
        <v>2121</v>
      </c>
      <c r="K3748" s="79"/>
      <c r="L3748" s="81">
        <v>3</v>
      </c>
      <c r="M3748" s="82"/>
      <c r="N3748" s="83"/>
      <c r="O3748" s="82"/>
      <c r="P3748" s="84"/>
      <c r="Q3748" s="85"/>
      <c r="R3748" s="82"/>
      <c r="S3748" s="82"/>
      <c r="T3748" s="82"/>
      <c r="U3748" s="119" t="s">
        <v>2908</v>
      </c>
      <c r="V3748" s="82"/>
      <c r="W3748" s="82"/>
      <c r="X3748" s="80"/>
      <c r="Y3748" s="79"/>
      <c r="Z3748" s="79"/>
      <c r="AB3748" s="24" t="s">
        <v>294</v>
      </c>
    </row>
    <row r="3749" spans="6:28" s="71" customFormat="1" outlineLevel="4">
      <c r="F3749" s="17">
        <v>1585</v>
      </c>
      <c r="G3749" s="18" t="s">
        <v>2929</v>
      </c>
      <c r="H3749" s="72" t="s">
        <v>3673</v>
      </c>
      <c r="I3749" s="72"/>
      <c r="J3749" s="73" t="s">
        <v>2616</v>
      </c>
      <c r="K3749" s="18" t="s">
        <v>3000</v>
      </c>
      <c r="L3749" s="74">
        <v>3</v>
      </c>
      <c r="M3749" s="21">
        <v>0</v>
      </c>
      <c r="N3749" s="74">
        <f>L3749*(1+M3749/100)</f>
        <v>3</v>
      </c>
      <c r="O3749" s="145"/>
      <c r="P3749" s="22">
        <f>N3749*O3749</f>
        <v>0</v>
      </c>
      <c r="Q3749" s="75"/>
      <c r="R3749" s="76">
        <f>N3749*Q3749</f>
        <v>0</v>
      </c>
      <c r="S3749" s="75"/>
      <c r="T3749" s="76">
        <f>N3749*S3749</f>
        <v>0</v>
      </c>
      <c r="U3749" s="22">
        <v>21</v>
      </c>
      <c r="V3749" s="22">
        <f>P3749*(U3749/100)</f>
        <v>0</v>
      </c>
      <c r="W3749" s="22">
        <f>P3749+V3749</f>
        <v>0</v>
      </c>
      <c r="X3749" s="73"/>
      <c r="Y3749" s="72" t="s">
        <v>2930</v>
      </c>
      <c r="Z3749" s="72" t="s">
        <v>2913</v>
      </c>
      <c r="AA3749" s="143" t="s">
        <v>296</v>
      </c>
      <c r="AB3749" s="24" t="s">
        <v>294</v>
      </c>
    </row>
    <row r="3750" spans="6:28" s="71" customFormat="1" ht="24" outlineLevel="4">
      <c r="F3750" s="17">
        <v>1586</v>
      </c>
      <c r="G3750" s="18" t="s">
        <v>2929</v>
      </c>
      <c r="H3750" s="72" t="s">
        <v>4333</v>
      </c>
      <c r="I3750" s="72"/>
      <c r="J3750" s="73" t="s">
        <v>1203</v>
      </c>
      <c r="K3750" s="18" t="s">
        <v>3000</v>
      </c>
      <c r="L3750" s="74">
        <v>2</v>
      </c>
      <c r="M3750" s="21">
        <v>0</v>
      </c>
      <c r="N3750" s="74">
        <f>L3750*(1+M3750/100)</f>
        <v>2</v>
      </c>
      <c r="O3750" s="145"/>
      <c r="P3750" s="22">
        <f>N3750*O3750</f>
        <v>0</v>
      </c>
      <c r="Q3750" s="75"/>
      <c r="R3750" s="76">
        <f>N3750*Q3750</f>
        <v>0</v>
      </c>
      <c r="S3750" s="75"/>
      <c r="T3750" s="76">
        <f>N3750*S3750</f>
        <v>0</v>
      </c>
      <c r="U3750" s="22">
        <v>21</v>
      </c>
      <c r="V3750" s="22">
        <f>P3750*(U3750/100)</f>
        <v>0</v>
      </c>
      <c r="W3750" s="22">
        <f>P3750+V3750</f>
        <v>0</v>
      </c>
      <c r="X3750" s="73"/>
      <c r="Y3750" s="72" t="s">
        <v>2930</v>
      </c>
      <c r="Z3750" s="72" t="s">
        <v>2913</v>
      </c>
      <c r="AA3750" s="143" t="s">
        <v>296</v>
      </c>
      <c r="AB3750" s="24" t="s">
        <v>294</v>
      </c>
    </row>
    <row r="3751" spans="6:28" s="77" customFormat="1" outlineLevel="5">
      <c r="F3751" s="78"/>
      <c r="G3751" s="79"/>
      <c r="H3751" s="79"/>
      <c r="I3751" s="79"/>
      <c r="J3751" s="80" t="s">
        <v>1856</v>
      </c>
      <c r="K3751" s="79"/>
      <c r="L3751" s="81"/>
      <c r="M3751" s="82"/>
      <c r="N3751" s="83"/>
      <c r="O3751" s="82"/>
      <c r="P3751" s="84"/>
      <c r="Q3751" s="85"/>
      <c r="R3751" s="82"/>
      <c r="S3751" s="82"/>
      <c r="T3751" s="82"/>
      <c r="U3751" s="119" t="s">
        <v>2908</v>
      </c>
      <c r="V3751" s="82"/>
      <c r="W3751" s="82"/>
      <c r="X3751" s="80"/>
      <c r="Y3751" s="79"/>
      <c r="Z3751" s="79"/>
      <c r="AB3751" s="24" t="s">
        <v>294</v>
      </c>
    </row>
    <row r="3752" spans="6:28" s="77" customFormat="1" outlineLevel="5">
      <c r="F3752" s="78"/>
      <c r="G3752" s="79"/>
      <c r="H3752" s="79"/>
      <c r="I3752" s="79"/>
      <c r="J3752" s="80" t="s">
        <v>1672</v>
      </c>
      <c r="K3752" s="79"/>
      <c r="L3752" s="81"/>
      <c r="M3752" s="82"/>
      <c r="N3752" s="83"/>
      <c r="O3752" s="82"/>
      <c r="P3752" s="84"/>
      <c r="Q3752" s="85"/>
      <c r="R3752" s="82"/>
      <c r="S3752" s="82"/>
      <c r="T3752" s="82"/>
      <c r="U3752" s="119" t="s">
        <v>2908</v>
      </c>
      <c r="V3752" s="82"/>
      <c r="W3752" s="82"/>
      <c r="X3752" s="80"/>
      <c r="Y3752" s="79"/>
      <c r="Z3752" s="79"/>
      <c r="AB3752" s="24" t="s">
        <v>294</v>
      </c>
    </row>
    <row r="3753" spans="6:28" s="77" customFormat="1" outlineLevel="5">
      <c r="F3753" s="78"/>
      <c r="G3753" s="79"/>
      <c r="H3753" s="79"/>
      <c r="I3753" s="79"/>
      <c r="J3753" s="80" t="s">
        <v>3095</v>
      </c>
      <c r="K3753" s="79"/>
      <c r="L3753" s="81"/>
      <c r="M3753" s="82"/>
      <c r="N3753" s="83"/>
      <c r="O3753" s="82"/>
      <c r="P3753" s="84"/>
      <c r="Q3753" s="85"/>
      <c r="R3753" s="82"/>
      <c r="S3753" s="82"/>
      <c r="T3753" s="82"/>
      <c r="U3753" s="119" t="s">
        <v>2908</v>
      </c>
      <c r="V3753" s="82"/>
      <c r="W3753" s="82"/>
      <c r="X3753" s="80"/>
      <c r="Y3753" s="79"/>
      <c r="Z3753" s="79"/>
      <c r="AB3753" s="24" t="s">
        <v>294</v>
      </c>
    </row>
    <row r="3754" spans="6:28" s="77" customFormat="1" outlineLevel="5">
      <c r="F3754" s="78"/>
      <c r="G3754" s="79"/>
      <c r="H3754" s="79"/>
      <c r="I3754" s="79"/>
      <c r="J3754" s="80" t="s">
        <v>2120</v>
      </c>
      <c r="K3754" s="79"/>
      <c r="L3754" s="81">
        <v>2</v>
      </c>
      <c r="M3754" s="82"/>
      <c r="N3754" s="83"/>
      <c r="O3754" s="82"/>
      <c r="P3754" s="84"/>
      <c r="Q3754" s="85"/>
      <c r="R3754" s="82"/>
      <c r="S3754" s="82"/>
      <c r="T3754" s="82"/>
      <c r="U3754" s="119" t="s">
        <v>2908</v>
      </c>
      <c r="V3754" s="82"/>
      <c r="W3754" s="82"/>
      <c r="X3754" s="80"/>
      <c r="Y3754" s="79"/>
      <c r="Z3754" s="79"/>
      <c r="AB3754" s="24" t="s">
        <v>294</v>
      </c>
    </row>
    <row r="3755" spans="6:28" s="71" customFormat="1" outlineLevel="4">
      <c r="F3755" s="17">
        <v>1587</v>
      </c>
      <c r="G3755" s="18" t="s">
        <v>2929</v>
      </c>
      <c r="H3755" s="72" t="s">
        <v>3677</v>
      </c>
      <c r="I3755" s="72"/>
      <c r="J3755" s="73" t="s">
        <v>1167</v>
      </c>
      <c r="K3755" s="18" t="s">
        <v>3000</v>
      </c>
      <c r="L3755" s="74">
        <v>2</v>
      </c>
      <c r="M3755" s="21">
        <v>0</v>
      </c>
      <c r="N3755" s="74">
        <f>L3755*(1+M3755/100)</f>
        <v>2</v>
      </c>
      <c r="O3755" s="145"/>
      <c r="P3755" s="22">
        <f>N3755*O3755</f>
        <v>0</v>
      </c>
      <c r="Q3755" s="75"/>
      <c r="R3755" s="76">
        <f>N3755*Q3755</f>
        <v>0</v>
      </c>
      <c r="S3755" s="75"/>
      <c r="T3755" s="76">
        <f>N3755*S3755</f>
        <v>0</v>
      </c>
      <c r="U3755" s="22">
        <v>21</v>
      </c>
      <c r="V3755" s="22">
        <f>P3755*(U3755/100)</f>
        <v>0</v>
      </c>
      <c r="W3755" s="22">
        <f>P3755+V3755</f>
        <v>0</v>
      </c>
      <c r="X3755" s="73"/>
      <c r="Y3755" s="72" t="s">
        <v>2930</v>
      </c>
      <c r="Z3755" s="72" t="s">
        <v>2913</v>
      </c>
      <c r="AA3755" s="143" t="s">
        <v>296</v>
      </c>
      <c r="AB3755" s="24" t="s">
        <v>294</v>
      </c>
    </row>
    <row r="3756" spans="6:28" s="71" customFormat="1" ht="24" outlineLevel="4">
      <c r="F3756" s="17">
        <v>1588</v>
      </c>
      <c r="G3756" s="18" t="s">
        <v>2929</v>
      </c>
      <c r="H3756" s="72" t="s">
        <v>4334</v>
      </c>
      <c r="I3756" s="72"/>
      <c r="J3756" s="73" t="s">
        <v>660</v>
      </c>
      <c r="K3756" s="18" t="s">
        <v>3000</v>
      </c>
      <c r="L3756" s="74">
        <v>1</v>
      </c>
      <c r="M3756" s="21">
        <v>0</v>
      </c>
      <c r="N3756" s="74">
        <f>L3756*(1+M3756/100)</f>
        <v>1</v>
      </c>
      <c r="O3756" s="145"/>
      <c r="P3756" s="22">
        <f>N3756*O3756</f>
        <v>0</v>
      </c>
      <c r="Q3756" s="75"/>
      <c r="R3756" s="76">
        <f>N3756*Q3756</f>
        <v>0</v>
      </c>
      <c r="S3756" s="75"/>
      <c r="T3756" s="76">
        <f>N3756*S3756</f>
        <v>0</v>
      </c>
      <c r="U3756" s="22">
        <v>21</v>
      </c>
      <c r="V3756" s="22">
        <f>P3756*(U3756/100)</f>
        <v>0</v>
      </c>
      <c r="W3756" s="22">
        <f>P3756+V3756</f>
        <v>0</v>
      </c>
      <c r="X3756" s="73"/>
      <c r="Y3756" s="72" t="s">
        <v>2930</v>
      </c>
      <c r="Z3756" s="72" t="s">
        <v>2913</v>
      </c>
      <c r="AA3756" s="143" t="s">
        <v>296</v>
      </c>
      <c r="AB3756" s="24" t="s">
        <v>294</v>
      </c>
    </row>
    <row r="3757" spans="6:28" s="71" customFormat="1" outlineLevel="4">
      <c r="F3757" s="17">
        <v>1589</v>
      </c>
      <c r="G3757" s="18" t="s">
        <v>2929</v>
      </c>
      <c r="H3757" s="72" t="s">
        <v>3702</v>
      </c>
      <c r="I3757" s="72"/>
      <c r="J3757" s="73" t="s">
        <v>957</v>
      </c>
      <c r="K3757" s="18" t="s">
        <v>3000</v>
      </c>
      <c r="L3757" s="74">
        <v>1</v>
      </c>
      <c r="M3757" s="21">
        <v>0</v>
      </c>
      <c r="N3757" s="74">
        <f>L3757*(1+M3757/100)</f>
        <v>1</v>
      </c>
      <c r="O3757" s="145"/>
      <c r="P3757" s="22">
        <f>N3757*O3757</f>
        <v>0</v>
      </c>
      <c r="Q3757" s="75"/>
      <c r="R3757" s="76">
        <f>N3757*Q3757</f>
        <v>0</v>
      </c>
      <c r="S3757" s="75"/>
      <c r="T3757" s="76">
        <f>N3757*S3757</f>
        <v>0</v>
      </c>
      <c r="U3757" s="22">
        <v>21</v>
      </c>
      <c r="V3757" s="22">
        <f>P3757*(U3757/100)</f>
        <v>0</v>
      </c>
      <c r="W3757" s="22">
        <f>P3757+V3757</f>
        <v>0</v>
      </c>
      <c r="X3757" s="73"/>
      <c r="Y3757" s="72" t="s">
        <v>2930</v>
      </c>
      <c r="Z3757" s="72" t="s">
        <v>2913</v>
      </c>
      <c r="AA3757" s="143" t="s">
        <v>296</v>
      </c>
      <c r="AB3757" s="24" t="s">
        <v>294</v>
      </c>
    </row>
    <row r="3758" spans="6:28" s="71" customFormat="1" ht="24" outlineLevel="4">
      <c r="F3758" s="17">
        <v>1590</v>
      </c>
      <c r="G3758" s="18" t="s">
        <v>2929</v>
      </c>
      <c r="H3758" s="72" t="s">
        <v>4335</v>
      </c>
      <c r="I3758" s="72"/>
      <c r="J3758" s="73" t="s">
        <v>696</v>
      </c>
      <c r="K3758" s="18" t="s">
        <v>3000</v>
      </c>
      <c r="L3758" s="74">
        <v>4</v>
      </c>
      <c r="M3758" s="21">
        <v>0</v>
      </c>
      <c r="N3758" s="74">
        <f>L3758*(1+M3758/100)</f>
        <v>4</v>
      </c>
      <c r="O3758" s="145"/>
      <c r="P3758" s="22">
        <f>N3758*O3758</f>
        <v>0</v>
      </c>
      <c r="Q3758" s="75"/>
      <c r="R3758" s="76">
        <f>N3758*Q3758</f>
        <v>0</v>
      </c>
      <c r="S3758" s="75"/>
      <c r="T3758" s="76">
        <f>N3758*S3758</f>
        <v>0</v>
      </c>
      <c r="U3758" s="22">
        <v>21</v>
      </c>
      <c r="V3758" s="22">
        <f>P3758*(U3758/100)</f>
        <v>0</v>
      </c>
      <c r="W3758" s="22">
        <f>P3758+V3758</f>
        <v>0</v>
      </c>
      <c r="X3758" s="73"/>
      <c r="Y3758" s="72" t="s">
        <v>2930</v>
      </c>
      <c r="Z3758" s="72" t="s">
        <v>2913</v>
      </c>
      <c r="AA3758" s="143" t="s">
        <v>296</v>
      </c>
      <c r="AB3758" s="24" t="s">
        <v>294</v>
      </c>
    </row>
    <row r="3759" spans="6:28" s="77" customFormat="1" outlineLevel="5">
      <c r="F3759" s="78"/>
      <c r="G3759" s="79"/>
      <c r="H3759" s="79"/>
      <c r="I3759" s="79"/>
      <c r="J3759" s="80" t="s">
        <v>1924</v>
      </c>
      <c r="K3759" s="79"/>
      <c r="L3759" s="81"/>
      <c r="M3759" s="82"/>
      <c r="N3759" s="83"/>
      <c r="O3759" s="82"/>
      <c r="P3759" s="84"/>
      <c r="Q3759" s="85"/>
      <c r="R3759" s="82"/>
      <c r="S3759" s="82"/>
      <c r="T3759" s="82"/>
      <c r="U3759" s="119" t="s">
        <v>2908</v>
      </c>
      <c r="V3759" s="82"/>
      <c r="W3759" s="82"/>
      <c r="X3759" s="80"/>
      <c r="Y3759" s="79"/>
      <c r="Z3759" s="79"/>
      <c r="AB3759" s="24" t="s">
        <v>294</v>
      </c>
    </row>
    <row r="3760" spans="6:28" s="77" customFormat="1" outlineLevel="5">
      <c r="F3760" s="78"/>
      <c r="G3760" s="79"/>
      <c r="H3760" s="79"/>
      <c r="I3760" s="79"/>
      <c r="J3760" s="80" t="s">
        <v>2940</v>
      </c>
      <c r="K3760" s="79"/>
      <c r="L3760" s="81"/>
      <c r="M3760" s="82"/>
      <c r="N3760" s="83"/>
      <c r="O3760" s="82"/>
      <c r="P3760" s="84"/>
      <c r="Q3760" s="85"/>
      <c r="R3760" s="82"/>
      <c r="S3760" s="82"/>
      <c r="T3760" s="82"/>
      <c r="U3760" s="119" t="s">
        <v>2908</v>
      </c>
      <c r="V3760" s="82"/>
      <c r="W3760" s="82"/>
      <c r="X3760" s="80"/>
      <c r="Y3760" s="79"/>
      <c r="Z3760" s="79"/>
      <c r="AB3760" s="24" t="s">
        <v>294</v>
      </c>
    </row>
    <row r="3761" spans="6:28" s="77" customFormat="1" outlineLevel="5">
      <c r="F3761" s="78"/>
      <c r="G3761" s="79"/>
      <c r="H3761" s="79"/>
      <c r="I3761" s="79"/>
      <c r="J3761" s="80" t="s">
        <v>2122</v>
      </c>
      <c r="K3761" s="79"/>
      <c r="L3761" s="81">
        <v>4</v>
      </c>
      <c r="M3761" s="82"/>
      <c r="N3761" s="83"/>
      <c r="O3761" s="82"/>
      <c r="P3761" s="84"/>
      <c r="Q3761" s="85"/>
      <c r="R3761" s="82"/>
      <c r="S3761" s="82"/>
      <c r="T3761" s="82"/>
      <c r="U3761" s="119" t="s">
        <v>2908</v>
      </c>
      <c r="V3761" s="82"/>
      <c r="W3761" s="82"/>
      <c r="X3761" s="80"/>
      <c r="Y3761" s="79"/>
      <c r="Z3761" s="79"/>
      <c r="AB3761" s="24" t="s">
        <v>294</v>
      </c>
    </row>
    <row r="3762" spans="6:28" s="71" customFormat="1" ht="24" outlineLevel="4">
      <c r="F3762" s="17">
        <v>1591</v>
      </c>
      <c r="G3762" s="18" t="s">
        <v>2929</v>
      </c>
      <c r="H3762" s="72" t="s">
        <v>4336</v>
      </c>
      <c r="I3762" s="72"/>
      <c r="J3762" s="73" t="s">
        <v>632</v>
      </c>
      <c r="K3762" s="18" t="s">
        <v>3000</v>
      </c>
      <c r="L3762" s="74">
        <v>3</v>
      </c>
      <c r="M3762" s="21">
        <v>0</v>
      </c>
      <c r="N3762" s="74">
        <f>L3762*(1+M3762/100)</f>
        <v>3</v>
      </c>
      <c r="O3762" s="145"/>
      <c r="P3762" s="22">
        <f>N3762*O3762</f>
        <v>0</v>
      </c>
      <c r="Q3762" s="75"/>
      <c r="R3762" s="76">
        <f>N3762*Q3762</f>
        <v>0</v>
      </c>
      <c r="S3762" s="75"/>
      <c r="T3762" s="76">
        <f>N3762*S3762</f>
        <v>0</v>
      </c>
      <c r="U3762" s="22">
        <v>21</v>
      </c>
      <c r="V3762" s="22">
        <f>P3762*(U3762/100)</f>
        <v>0</v>
      </c>
      <c r="W3762" s="22">
        <f>P3762+V3762</f>
        <v>0</v>
      </c>
      <c r="X3762" s="73"/>
      <c r="Y3762" s="72" t="s">
        <v>2930</v>
      </c>
      <c r="Z3762" s="72" t="s">
        <v>2913</v>
      </c>
      <c r="AA3762" s="143" t="s">
        <v>296</v>
      </c>
      <c r="AB3762" s="24" t="s">
        <v>294</v>
      </c>
    </row>
    <row r="3763" spans="6:28" s="77" customFormat="1" outlineLevel="5">
      <c r="F3763" s="78"/>
      <c r="G3763" s="79"/>
      <c r="H3763" s="79"/>
      <c r="I3763" s="79"/>
      <c r="J3763" s="80" t="s">
        <v>1418</v>
      </c>
      <c r="K3763" s="79"/>
      <c r="L3763" s="81"/>
      <c r="M3763" s="82"/>
      <c r="N3763" s="83"/>
      <c r="O3763" s="82"/>
      <c r="P3763" s="84"/>
      <c r="Q3763" s="85"/>
      <c r="R3763" s="82"/>
      <c r="S3763" s="82"/>
      <c r="T3763" s="82"/>
      <c r="U3763" s="119" t="s">
        <v>2908</v>
      </c>
      <c r="V3763" s="82"/>
      <c r="W3763" s="82"/>
      <c r="X3763" s="80"/>
      <c r="Y3763" s="79"/>
      <c r="Z3763" s="79"/>
      <c r="AB3763" s="24" t="s">
        <v>294</v>
      </c>
    </row>
    <row r="3764" spans="6:28" s="77" customFormat="1" outlineLevel="5">
      <c r="F3764" s="78"/>
      <c r="G3764" s="79"/>
      <c r="H3764" s="79"/>
      <c r="I3764" s="79"/>
      <c r="J3764" s="80" t="s">
        <v>1776</v>
      </c>
      <c r="K3764" s="79"/>
      <c r="L3764" s="81"/>
      <c r="M3764" s="82"/>
      <c r="N3764" s="83"/>
      <c r="O3764" s="82"/>
      <c r="P3764" s="84"/>
      <c r="Q3764" s="85"/>
      <c r="R3764" s="82"/>
      <c r="S3764" s="82"/>
      <c r="T3764" s="82"/>
      <c r="U3764" s="119" t="s">
        <v>2908</v>
      </c>
      <c r="V3764" s="82"/>
      <c r="W3764" s="82"/>
      <c r="X3764" s="80"/>
      <c r="Y3764" s="79"/>
      <c r="Z3764" s="79"/>
      <c r="AB3764" s="24" t="s">
        <v>294</v>
      </c>
    </row>
    <row r="3765" spans="6:28" s="77" customFormat="1" outlineLevel="5">
      <c r="F3765" s="78"/>
      <c r="G3765" s="79"/>
      <c r="H3765" s="79"/>
      <c r="I3765" s="79"/>
      <c r="J3765" s="80" t="s">
        <v>1469</v>
      </c>
      <c r="K3765" s="79"/>
      <c r="L3765" s="81"/>
      <c r="M3765" s="82"/>
      <c r="N3765" s="83"/>
      <c r="O3765" s="82"/>
      <c r="P3765" s="84"/>
      <c r="Q3765" s="85"/>
      <c r="R3765" s="82"/>
      <c r="S3765" s="82"/>
      <c r="T3765" s="82"/>
      <c r="U3765" s="119" t="s">
        <v>2908</v>
      </c>
      <c r="V3765" s="82"/>
      <c r="W3765" s="82"/>
      <c r="X3765" s="80"/>
      <c r="Y3765" s="79"/>
      <c r="Z3765" s="79"/>
      <c r="AB3765" s="24" t="s">
        <v>294</v>
      </c>
    </row>
    <row r="3766" spans="6:28" s="77" customFormat="1" outlineLevel="5">
      <c r="F3766" s="78"/>
      <c r="G3766" s="79"/>
      <c r="H3766" s="79"/>
      <c r="I3766" s="79"/>
      <c r="J3766" s="80" t="s">
        <v>1778</v>
      </c>
      <c r="K3766" s="79"/>
      <c r="L3766" s="81"/>
      <c r="M3766" s="82"/>
      <c r="N3766" s="83"/>
      <c r="O3766" s="82"/>
      <c r="P3766" s="84"/>
      <c r="Q3766" s="85"/>
      <c r="R3766" s="82"/>
      <c r="S3766" s="82"/>
      <c r="T3766" s="82"/>
      <c r="U3766" s="119" t="s">
        <v>2908</v>
      </c>
      <c r="V3766" s="82"/>
      <c r="W3766" s="82"/>
      <c r="X3766" s="80"/>
      <c r="Y3766" s="79"/>
      <c r="Z3766" s="79"/>
      <c r="AB3766" s="24" t="s">
        <v>294</v>
      </c>
    </row>
    <row r="3767" spans="6:28" s="77" customFormat="1" outlineLevel="5">
      <c r="F3767" s="78"/>
      <c r="G3767" s="79"/>
      <c r="H3767" s="79"/>
      <c r="I3767" s="79"/>
      <c r="J3767" s="80" t="s">
        <v>2121</v>
      </c>
      <c r="K3767" s="79"/>
      <c r="L3767" s="81">
        <v>3</v>
      </c>
      <c r="M3767" s="82"/>
      <c r="N3767" s="83"/>
      <c r="O3767" s="82"/>
      <c r="P3767" s="84"/>
      <c r="Q3767" s="85"/>
      <c r="R3767" s="82"/>
      <c r="S3767" s="82"/>
      <c r="T3767" s="82"/>
      <c r="U3767" s="119" t="s">
        <v>2908</v>
      </c>
      <c r="V3767" s="82"/>
      <c r="W3767" s="82"/>
      <c r="X3767" s="80"/>
      <c r="Y3767" s="79"/>
      <c r="Z3767" s="79"/>
      <c r="AB3767" s="24" t="s">
        <v>294</v>
      </c>
    </row>
    <row r="3768" spans="6:28" s="71" customFormat="1" outlineLevel="4">
      <c r="F3768" s="17">
        <v>1592</v>
      </c>
      <c r="G3768" s="18" t="s">
        <v>2929</v>
      </c>
      <c r="H3768" s="72" t="s">
        <v>3674</v>
      </c>
      <c r="I3768" s="72"/>
      <c r="J3768" s="73" t="s">
        <v>2617</v>
      </c>
      <c r="K3768" s="18" t="s">
        <v>3000</v>
      </c>
      <c r="L3768" s="74">
        <v>3</v>
      </c>
      <c r="M3768" s="21">
        <v>0</v>
      </c>
      <c r="N3768" s="74">
        <f>L3768*(1+M3768/100)</f>
        <v>3</v>
      </c>
      <c r="O3768" s="145"/>
      <c r="P3768" s="22">
        <f>N3768*O3768</f>
        <v>0</v>
      </c>
      <c r="Q3768" s="75"/>
      <c r="R3768" s="76">
        <f>N3768*Q3768</f>
        <v>0</v>
      </c>
      <c r="S3768" s="75"/>
      <c r="T3768" s="76">
        <f>N3768*S3768</f>
        <v>0</v>
      </c>
      <c r="U3768" s="22">
        <v>21</v>
      </c>
      <c r="V3768" s="22">
        <f>P3768*(U3768/100)</f>
        <v>0</v>
      </c>
      <c r="W3768" s="22">
        <f>P3768+V3768</f>
        <v>0</v>
      </c>
      <c r="X3768" s="73"/>
      <c r="Y3768" s="72" t="s">
        <v>2930</v>
      </c>
      <c r="Z3768" s="72" t="s">
        <v>2913</v>
      </c>
      <c r="AA3768" s="143" t="s">
        <v>296</v>
      </c>
      <c r="AB3768" s="24" t="s">
        <v>294</v>
      </c>
    </row>
    <row r="3769" spans="6:28" s="71" customFormat="1" ht="24" outlineLevel="4">
      <c r="F3769" s="17">
        <v>1593</v>
      </c>
      <c r="G3769" s="18" t="s">
        <v>2929</v>
      </c>
      <c r="H3769" s="72" t="s">
        <v>4337</v>
      </c>
      <c r="I3769" s="72"/>
      <c r="J3769" s="73" t="s">
        <v>627</v>
      </c>
      <c r="K3769" s="18" t="s">
        <v>3000</v>
      </c>
      <c r="L3769" s="74">
        <v>1</v>
      </c>
      <c r="M3769" s="21">
        <v>0</v>
      </c>
      <c r="N3769" s="74">
        <f>L3769*(1+M3769/100)</f>
        <v>1</v>
      </c>
      <c r="O3769" s="145"/>
      <c r="P3769" s="22">
        <f>N3769*O3769</f>
        <v>0</v>
      </c>
      <c r="Q3769" s="75"/>
      <c r="R3769" s="76">
        <f>N3769*Q3769</f>
        <v>0</v>
      </c>
      <c r="S3769" s="75"/>
      <c r="T3769" s="76">
        <f>N3769*S3769</f>
        <v>0</v>
      </c>
      <c r="U3769" s="22">
        <v>21</v>
      </c>
      <c r="V3769" s="22">
        <f>P3769*(U3769/100)</f>
        <v>0</v>
      </c>
      <c r="W3769" s="22">
        <f>P3769+V3769</f>
        <v>0</v>
      </c>
      <c r="X3769" s="73"/>
      <c r="Y3769" s="72" t="s">
        <v>2930</v>
      </c>
      <c r="Z3769" s="72" t="s">
        <v>2913</v>
      </c>
      <c r="AA3769" s="143" t="s">
        <v>296</v>
      </c>
      <c r="AB3769" s="24" t="s">
        <v>294</v>
      </c>
    </row>
    <row r="3770" spans="6:28" s="77" customFormat="1" outlineLevel="5">
      <c r="F3770" s="78"/>
      <c r="G3770" s="79"/>
      <c r="H3770" s="79"/>
      <c r="I3770" s="79"/>
      <c r="J3770" s="80" t="s">
        <v>1462</v>
      </c>
      <c r="K3770" s="79"/>
      <c r="L3770" s="81"/>
      <c r="M3770" s="82"/>
      <c r="N3770" s="83"/>
      <c r="O3770" s="82"/>
      <c r="P3770" s="84"/>
      <c r="Q3770" s="85"/>
      <c r="R3770" s="82"/>
      <c r="S3770" s="82"/>
      <c r="T3770" s="82"/>
      <c r="U3770" s="119" t="s">
        <v>2908</v>
      </c>
      <c r="V3770" s="82"/>
      <c r="W3770" s="82"/>
      <c r="X3770" s="80"/>
      <c r="Y3770" s="79"/>
      <c r="Z3770" s="79"/>
      <c r="AB3770" s="24" t="s">
        <v>294</v>
      </c>
    </row>
    <row r="3771" spans="6:28" s="77" customFormat="1" outlineLevel="5">
      <c r="F3771" s="78"/>
      <c r="G3771" s="79"/>
      <c r="H3771" s="79"/>
      <c r="I3771" s="79"/>
      <c r="J3771" s="80" t="s">
        <v>2937</v>
      </c>
      <c r="K3771" s="79"/>
      <c r="L3771" s="81"/>
      <c r="M3771" s="82"/>
      <c r="N3771" s="83"/>
      <c r="O3771" s="82"/>
      <c r="P3771" s="84"/>
      <c r="Q3771" s="85"/>
      <c r="R3771" s="82"/>
      <c r="S3771" s="82"/>
      <c r="T3771" s="82"/>
      <c r="U3771" s="119" t="s">
        <v>2908</v>
      </c>
      <c r="V3771" s="82"/>
      <c r="W3771" s="82"/>
      <c r="X3771" s="80"/>
      <c r="Y3771" s="79"/>
      <c r="Z3771" s="79"/>
      <c r="AB3771" s="24" t="s">
        <v>294</v>
      </c>
    </row>
    <row r="3772" spans="6:28" s="77" customFormat="1" outlineLevel="5">
      <c r="F3772" s="78"/>
      <c r="G3772" s="79"/>
      <c r="H3772" s="79"/>
      <c r="I3772" s="79"/>
      <c r="J3772" s="80" t="s">
        <v>2119</v>
      </c>
      <c r="K3772" s="79"/>
      <c r="L3772" s="81">
        <v>1</v>
      </c>
      <c r="M3772" s="82"/>
      <c r="N3772" s="83"/>
      <c r="O3772" s="82"/>
      <c r="P3772" s="84"/>
      <c r="Q3772" s="85"/>
      <c r="R3772" s="82"/>
      <c r="S3772" s="82"/>
      <c r="T3772" s="82"/>
      <c r="U3772" s="119" t="s">
        <v>2908</v>
      </c>
      <c r="V3772" s="82"/>
      <c r="W3772" s="82"/>
      <c r="X3772" s="80"/>
      <c r="Y3772" s="79"/>
      <c r="Z3772" s="79"/>
      <c r="AB3772" s="24" t="s">
        <v>294</v>
      </c>
    </row>
    <row r="3773" spans="6:28" s="71" customFormat="1" outlineLevel="4">
      <c r="F3773" s="17">
        <v>1594</v>
      </c>
      <c r="G3773" s="18" t="s">
        <v>2929</v>
      </c>
      <c r="H3773" s="72" t="s">
        <v>3676</v>
      </c>
      <c r="I3773" s="72"/>
      <c r="J3773" s="73" t="s">
        <v>1312</v>
      </c>
      <c r="K3773" s="18" t="s">
        <v>3000</v>
      </c>
      <c r="L3773" s="74">
        <v>1</v>
      </c>
      <c r="M3773" s="21">
        <v>0</v>
      </c>
      <c r="N3773" s="74">
        <f>L3773*(1+M3773/100)</f>
        <v>1</v>
      </c>
      <c r="O3773" s="145"/>
      <c r="P3773" s="22">
        <f>N3773*O3773</f>
        <v>0</v>
      </c>
      <c r="Q3773" s="75"/>
      <c r="R3773" s="76">
        <f>N3773*Q3773</f>
        <v>0</v>
      </c>
      <c r="S3773" s="75"/>
      <c r="T3773" s="76">
        <f>N3773*S3773</f>
        <v>0</v>
      </c>
      <c r="U3773" s="22">
        <v>21</v>
      </c>
      <c r="V3773" s="22">
        <f>P3773*(U3773/100)</f>
        <v>0</v>
      </c>
      <c r="W3773" s="22">
        <f>P3773+V3773</f>
        <v>0</v>
      </c>
      <c r="X3773" s="73"/>
      <c r="Y3773" s="72" t="s">
        <v>2930</v>
      </c>
      <c r="Z3773" s="72" t="s">
        <v>2913</v>
      </c>
      <c r="AA3773" s="143" t="s">
        <v>296</v>
      </c>
      <c r="AB3773" s="24" t="s">
        <v>294</v>
      </c>
    </row>
    <row r="3774" spans="6:28" s="71" customFormat="1" ht="24" outlineLevel="4">
      <c r="F3774" s="17">
        <v>1595</v>
      </c>
      <c r="G3774" s="18" t="s">
        <v>2929</v>
      </c>
      <c r="H3774" s="72" t="s">
        <v>4338</v>
      </c>
      <c r="I3774" s="72"/>
      <c r="J3774" s="73" t="s">
        <v>1204</v>
      </c>
      <c r="K3774" s="18" t="s">
        <v>3000</v>
      </c>
      <c r="L3774" s="74">
        <v>1</v>
      </c>
      <c r="M3774" s="21">
        <v>0</v>
      </c>
      <c r="N3774" s="74">
        <f>L3774*(1+M3774/100)</f>
        <v>1</v>
      </c>
      <c r="O3774" s="145"/>
      <c r="P3774" s="22">
        <f>N3774*O3774</f>
        <v>0</v>
      </c>
      <c r="Q3774" s="75"/>
      <c r="R3774" s="76">
        <f>N3774*Q3774</f>
        <v>0</v>
      </c>
      <c r="S3774" s="75"/>
      <c r="T3774" s="76">
        <f>N3774*S3774</f>
        <v>0</v>
      </c>
      <c r="U3774" s="22">
        <v>21</v>
      </c>
      <c r="V3774" s="22">
        <f>P3774*(U3774/100)</f>
        <v>0</v>
      </c>
      <c r="W3774" s="22">
        <f>P3774+V3774</f>
        <v>0</v>
      </c>
      <c r="X3774" s="73"/>
      <c r="Y3774" s="72" t="s">
        <v>2930</v>
      </c>
      <c r="Z3774" s="72" t="s">
        <v>2913</v>
      </c>
      <c r="AA3774" s="143" t="s">
        <v>296</v>
      </c>
      <c r="AB3774" s="24" t="s">
        <v>294</v>
      </c>
    </row>
    <row r="3775" spans="6:28" s="77" customFormat="1" outlineLevel="5">
      <c r="F3775" s="78"/>
      <c r="G3775" s="79"/>
      <c r="H3775" s="79"/>
      <c r="I3775" s="79"/>
      <c r="J3775" s="80" t="s">
        <v>1856</v>
      </c>
      <c r="K3775" s="79"/>
      <c r="L3775" s="81"/>
      <c r="M3775" s="82"/>
      <c r="N3775" s="83"/>
      <c r="O3775" s="82"/>
      <c r="P3775" s="84"/>
      <c r="Q3775" s="85"/>
      <c r="R3775" s="82"/>
      <c r="S3775" s="82"/>
      <c r="T3775" s="82"/>
      <c r="U3775" s="119" t="s">
        <v>2908</v>
      </c>
      <c r="V3775" s="82"/>
      <c r="W3775" s="82"/>
      <c r="X3775" s="80"/>
      <c r="Y3775" s="79"/>
      <c r="Z3775" s="79"/>
      <c r="AB3775" s="24" t="s">
        <v>294</v>
      </c>
    </row>
    <row r="3776" spans="6:28" s="77" customFormat="1" outlineLevel="5">
      <c r="F3776" s="78"/>
      <c r="G3776" s="79"/>
      <c r="H3776" s="79"/>
      <c r="I3776" s="79"/>
      <c r="J3776" s="80" t="s">
        <v>4427</v>
      </c>
      <c r="K3776" s="79"/>
      <c r="L3776" s="81"/>
      <c r="M3776" s="82"/>
      <c r="N3776" s="83"/>
      <c r="O3776" s="82"/>
      <c r="P3776" s="84"/>
      <c r="Q3776" s="85"/>
      <c r="R3776" s="82"/>
      <c r="S3776" s="82"/>
      <c r="T3776" s="82"/>
      <c r="U3776" s="119" t="s">
        <v>2908</v>
      </c>
      <c r="V3776" s="82"/>
      <c r="W3776" s="82"/>
      <c r="X3776" s="80"/>
      <c r="Y3776" s="79"/>
      <c r="Z3776" s="79"/>
      <c r="AB3776" s="24" t="s">
        <v>294</v>
      </c>
    </row>
    <row r="3777" spans="6:28" s="77" customFormat="1" outlineLevel="5">
      <c r="F3777" s="78"/>
      <c r="G3777" s="79"/>
      <c r="H3777" s="79"/>
      <c r="I3777" s="79"/>
      <c r="J3777" s="80" t="s">
        <v>2937</v>
      </c>
      <c r="K3777" s="79"/>
      <c r="L3777" s="81"/>
      <c r="M3777" s="82"/>
      <c r="N3777" s="83"/>
      <c r="O3777" s="82"/>
      <c r="P3777" s="84"/>
      <c r="Q3777" s="85"/>
      <c r="R3777" s="82"/>
      <c r="S3777" s="82"/>
      <c r="T3777" s="82"/>
      <c r="U3777" s="119" t="s">
        <v>2908</v>
      </c>
      <c r="V3777" s="82"/>
      <c r="W3777" s="82"/>
      <c r="X3777" s="80"/>
      <c r="Y3777" s="79"/>
      <c r="Z3777" s="79"/>
      <c r="AB3777" s="24" t="s">
        <v>294</v>
      </c>
    </row>
    <row r="3778" spans="6:28" s="77" customFormat="1" outlineLevel="5">
      <c r="F3778" s="78"/>
      <c r="G3778" s="79"/>
      <c r="H3778" s="79"/>
      <c r="I3778" s="79"/>
      <c r="J3778" s="80" t="s">
        <v>2119</v>
      </c>
      <c r="K3778" s="79"/>
      <c r="L3778" s="81">
        <v>1</v>
      </c>
      <c r="M3778" s="82"/>
      <c r="N3778" s="83"/>
      <c r="O3778" s="82"/>
      <c r="P3778" s="84"/>
      <c r="Q3778" s="85"/>
      <c r="R3778" s="82"/>
      <c r="S3778" s="82"/>
      <c r="T3778" s="82"/>
      <c r="U3778" s="119" t="s">
        <v>2908</v>
      </c>
      <c r="V3778" s="82"/>
      <c r="W3778" s="82"/>
      <c r="X3778" s="80"/>
      <c r="Y3778" s="79"/>
      <c r="Z3778" s="79"/>
      <c r="AB3778" s="24" t="s">
        <v>294</v>
      </c>
    </row>
    <row r="3779" spans="6:28" s="71" customFormat="1" outlineLevel="4">
      <c r="F3779" s="17">
        <v>1596</v>
      </c>
      <c r="G3779" s="18" t="s">
        <v>2929</v>
      </c>
      <c r="H3779" s="72" t="s">
        <v>3678</v>
      </c>
      <c r="I3779" s="72"/>
      <c r="J3779" s="73" t="s">
        <v>1168</v>
      </c>
      <c r="K3779" s="18" t="s">
        <v>3000</v>
      </c>
      <c r="L3779" s="74">
        <v>1</v>
      </c>
      <c r="M3779" s="21">
        <v>0</v>
      </c>
      <c r="N3779" s="74">
        <f>L3779*(1+M3779/100)</f>
        <v>1</v>
      </c>
      <c r="O3779" s="145"/>
      <c r="P3779" s="22">
        <f>N3779*O3779</f>
        <v>0</v>
      </c>
      <c r="Q3779" s="75"/>
      <c r="R3779" s="76">
        <f>N3779*Q3779</f>
        <v>0</v>
      </c>
      <c r="S3779" s="75"/>
      <c r="T3779" s="76">
        <f>N3779*S3779</f>
        <v>0</v>
      </c>
      <c r="U3779" s="22">
        <v>21</v>
      </c>
      <c r="V3779" s="22">
        <f>P3779*(U3779/100)</f>
        <v>0</v>
      </c>
      <c r="W3779" s="22">
        <f>P3779+V3779</f>
        <v>0</v>
      </c>
      <c r="X3779" s="73"/>
      <c r="Y3779" s="72" t="s">
        <v>2930</v>
      </c>
      <c r="Z3779" s="72" t="s">
        <v>2913</v>
      </c>
      <c r="AA3779" s="143" t="s">
        <v>296</v>
      </c>
      <c r="AB3779" s="24" t="s">
        <v>294</v>
      </c>
    </row>
    <row r="3780" spans="6:28" s="71" customFormat="1" ht="24" outlineLevel="4">
      <c r="F3780" s="17">
        <v>1597</v>
      </c>
      <c r="G3780" s="18" t="s">
        <v>2929</v>
      </c>
      <c r="H3780" s="72" t="s">
        <v>4339</v>
      </c>
      <c r="I3780" s="72"/>
      <c r="J3780" s="73" t="s">
        <v>1108</v>
      </c>
      <c r="K3780" s="18" t="s">
        <v>3000</v>
      </c>
      <c r="L3780" s="74">
        <v>1</v>
      </c>
      <c r="M3780" s="21">
        <v>0</v>
      </c>
      <c r="N3780" s="74">
        <f>L3780*(1+M3780/100)</f>
        <v>1</v>
      </c>
      <c r="O3780" s="145"/>
      <c r="P3780" s="22">
        <f>N3780*O3780</f>
        <v>0</v>
      </c>
      <c r="Q3780" s="75"/>
      <c r="R3780" s="76">
        <f>N3780*Q3780</f>
        <v>0</v>
      </c>
      <c r="S3780" s="75"/>
      <c r="T3780" s="76">
        <f>N3780*S3780</f>
        <v>0</v>
      </c>
      <c r="U3780" s="22">
        <v>21</v>
      </c>
      <c r="V3780" s="22">
        <f>P3780*(U3780/100)</f>
        <v>0</v>
      </c>
      <c r="W3780" s="22">
        <f>P3780+V3780</f>
        <v>0</v>
      </c>
      <c r="X3780" s="73"/>
      <c r="Y3780" s="72" t="s">
        <v>2930</v>
      </c>
      <c r="Z3780" s="72" t="s">
        <v>2913</v>
      </c>
      <c r="AA3780" s="143" t="s">
        <v>296</v>
      </c>
      <c r="AB3780" s="24" t="s">
        <v>294</v>
      </c>
    </row>
    <row r="3781" spans="6:28" s="77" customFormat="1" outlineLevel="5">
      <c r="F3781" s="78"/>
      <c r="G3781" s="79"/>
      <c r="H3781" s="79"/>
      <c r="I3781" s="79"/>
      <c r="J3781" s="80" t="s">
        <v>1417</v>
      </c>
      <c r="K3781" s="79"/>
      <c r="L3781" s="81"/>
      <c r="M3781" s="82"/>
      <c r="N3781" s="83"/>
      <c r="O3781" s="82"/>
      <c r="P3781" s="84"/>
      <c r="Q3781" s="85"/>
      <c r="R3781" s="82"/>
      <c r="S3781" s="82"/>
      <c r="T3781" s="82"/>
      <c r="U3781" s="119" t="s">
        <v>2908</v>
      </c>
      <c r="V3781" s="82"/>
      <c r="W3781" s="82"/>
      <c r="X3781" s="80"/>
      <c r="Y3781" s="79"/>
      <c r="Z3781" s="79"/>
      <c r="AB3781" s="24" t="s">
        <v>294</v>
      </c>
    </row>
    <row r="3782" spans="6:28" s="77" customFormat="1" outlineLevel="5">
      <c r="F3782" s="78"/>
      <c r="G3782" s="79"/>
      <c r="H3782" s="79"/>
      <c r="I3782" s="79"/>
      <c r="J3782" s="80" t="s">
        <v>2256</v>
      </c>
      <c r="K3782" s="79"/>
      <c r="L3782" s="81"/>
      <c r="M3782" s="82"/>
      <c r="N3782" s="83"/>
      <c r="O3782" s="82"/>
      <c r="P3782" s="84"/>
      <c r="Q3782" s="85"/>
      <c r="R3782" s="82"/>
      <c r="S3782" s="82"/>
      <c r="T3782" s="82"/>
      <c r="U3782" s="119" t="s">
        <v>2908</v>
      </c>
      <c r="V3782" s="82"/>
      <c r="W3782" s="82"/>
      <c r="X3782" s="80"/>
      <c r="Y3782" s="79"/>
      <c r="Z3782" s="79"/>
      <c r="AB3782" s="24" t="s">
        <v>294</v>
      </c>
    </row>
    <row r="3783" spans="6:28" s="77" customFormat="1" outlineLevel="5">
      <c r="F3783" s="78"/>
      <c r="G3783" s="79"/>
      <c r="H3783" s="79"/>
      <c r="I3783" s="79"/>
      <c r="J3783" s="80" t="s">
        <v>2119</v>
      </c>
      <c r="K3783" s="79"/>
      <c r="L3783" s="81">
        <v>1</v>
      </c>
      <c r="M3783" s="82"/>
      <c r="N3783" s="83"/>
      <c r="O3783" s="82"/>
      <c r="P3783" s="84"/>
      <c r="Q3783" s="85"/>
      <c r="R3783" s="82"/>
      <c r="S3783" s="82"/>
      <c r="T3783" s="82"/>
      <c r="U3783" s="119" t="s">
        <v>2908</v>
      </c>
      <c r="V3783" s="82"/>
      <c r="W3783" s="82"/>
      <c r="X3783" s="80"/>
      <c r="Y3783" s="79"/>
      <c r="Z3783" s="79"/>
      <c r="AB3783" s="24" t="s">
        <v>294</v>
      </c>
    </row>
    <row r="3784" spans="6:28" s="71" customFormat="1" ht="24" outlineLevel="4">
      <c r="F3784" s="17">
        <v>1598</v>
      </c>
      <c r="G3784" s="18" t="s">
        <v>2929</v>
      </c>
      <c r="H3784" s="72" t="s">
        <v>4340</v>
      </c>
      <c r="I3784" s="72"/>
      <c r="J3784" s="73" t="s">
        <v>633</v>
      </c>
      <c r="K3784" s="18" t="s">
        <v>3000</v>
      </c>
      <c r="L3784" s="74">
        <v>3</v>
      </c>
      <c r="M3784" s="21">
        <v>0</v>
      </c>
      <c r="N3784" s="74">
        <f>L3784*(1+M3784/100)</f>
        <v>3</v>
      </c>
      <c r="O3784" s="145"/>
      <c r="P3784" s="22">
        <f>N3784*O3784</f>
        <v>0</v>
      </c>
      <c r="Q3784" s="75"/>
      <c r="R3784" s="76">
        <f>N3784*Q3784</f>
        <v>0</v>
      </c>
      <c r="S3784" s="75"/>
      <c r="T3784" s="76">
        <f>N3784*S3784</f>
        <v>0</v>
      </c>
      <c r="U3784" s="22">
        <v>21</v>
      </c>
      <c r="V3784" s="22">
        <f>P3784*(U3784/100)</f>
        <v>0</v>
      </c>
      <c r="W3784" s="22">
        <f>P3784+V3784</f>
        <v>0</v>
      </c>
      <c r="X3784" s="73"/>
      <c r="Y3784" s="72" t="s">
        <v>2930</v>
      </c>
      <c r="Z3784" s="72" t="s">
        <v>2913</v>
      </c>
      <c r="AA3784" s="143" t="s">
        <v>296</v>
      </c>
      <c r="AB3784" s="24" t="s">
        <v>294</v>
      </c>
    </row>
    <row r="3785" spans="6:28" s="77" customFormat="1" outlineLevel="5">
      <c r="F3785" s="78"/>
      <c r="G3785" s="79"/>
      <c r="H3785" s="79"/>
      <c r="I3785" s="79"/>
      <c r="J3785" s="80" t="s">
        <v>2877</v>
      </c>
      <c r="K3785" s="79"/>
      <c r="L3785" s="81"/>
      <c r="M3785" s="82"/>
      <c r="N3785" s="83"/>
      <c r="O3785" s="82"/>
      <c r="P3785" s="84"/>
      <c r="Q3785" s="85"/>
      <c r="R3785" s="82"/>
      <c r="S3785" s="82"/>
      <c r="T3785" s="82"/>
      <c r="U3785" s="119" t="s">
        <v>2908</v>
      </c>
      <c r="V3785" s="82"/>
      <c r="W3785" s="82"/>
      <c r="X3785" s="80"/>
      <c r="Y3785" s="79"/>
      <c r="Z3785" s="79"/>
      <c r="AB3785" s="24" t="s">
        <v>294</v>
      </c>
    </row>
    <row r="3786" spans="6:28" s="77" customFormat="1" outlineLevel="5">
      <c r="F3786" s="78"/>
      <c r="G3786" s="79"/>
      <c r="H3786" s="79"/>
      <c r="I3786" s="79"/>
      <c r="J3786" s="80" t="s">
        <v>1779</v>
      </c>
      <c r="K3786" s="79"/>
      <c r="L3786" s="81"/>
      <c r="M3786" s="82"/>
      <c r="N3786" s="83"/>
      <c r="O3786" s="82"/>
      <c r="P3786" s="84"/>
      <c r="Q3786" s="85"/>
      <c r="R3786" s="82"/>
      <c r="S3786" s="82"/>
      <c r="T3786" s="82"/>
      <c r="U3786" s="119" t="s">
        <v>2908</v>
      </c>
      <c r="V3786" s="82"/>
      <c r="W3786" s="82"/>
      <c r="X3786" s="80"/>
      <c r="Y3786" s="79"/>
      <c r="Z3786" s="79"/>
      <c r="AB3786" s="24" t="s">
        <v>294</v>
      </c>
    </row>
    <row r="3787" spans="6:28" s="77" customFormat="1" outlineLevel="5">
      <c r="F3787" s="78"/>
      <c r="G3787" s="79"/>
      <c r="H3787" s="79"/>
      <c r="I3787" s="79"/>
      <c r="J3787" s="80" t="s">
        <v>2121</v>
      </c>
      <c r="K3787" s="79"/>
      <c r="L3787" s="81">
        <v>3</v>
      </c>
      <c r="M3787" s="82"/>
      <c r="N3787" s="83"/>
      <c r="O3787" s="82"/>
      <c r="P3787" s="84"/>
      <c r="Q3787" s="85"/>
      <c r="R3787" s="82"/>
      <c r="S3787" s="82"/>
      <c r="T3787" s="82"/>
      <c r="U3787" s="119" t="s">
        <v>2908</v>
      </c>
      <c r="V3787" s="82"/>
      <c r="W3787" s="82"/>
      <c r="X3787" s="80"/>
      <c r="Y3787" s="79"/>
      <c r="Z3787" s="79"/>
      <c r="AB3787" s="24" t="s">
        <v>294</v>
      </c>
    </row>
    <row r="3788" spans="6:28" s="71" customFormat="1" outlineLevel="4">
      <c r="F3788" s="17">
        <v>1599</v>
      </c>
      <c r="G3788" s="18" t="s">
        <v>2929</v>
      </c>
      <c r="H3788" s="72" t="s">
        <v>3675</v>
      </c>
      <c r="I3788" s="72"/>
      <c r="J3788" s="73" t="s">
        <v>2618</v>
      </c>
      <c r="K3788" s="18" t="s">
        <v>3000</v>
      </c>
      <c r="L3788" s="74">
        <v>3</v>
      </c>
      <c r="M3788" s="21">
        <v>0</v>
      </c>
      <c r="N3788" s="74">
        <f>L3788*(1+M3788/100)</f>
        <v>3</v>
      </c>
      <c r="O3788" s="145"/>
      <c r="P3788" s="22">
        <f>N3788*O3788</f>
        <v>0</v>
      </c>
      <c r="Q3788" s="75"/>
      <c r="R3788" s="76">
        <f>N3788*Q3788</f>
        <v>0</v>
      </c>
      <c r="S3788" s="75"/>
      <c r="T3788" s="76">
        <f>N3788*S3788</f>
        <v>0</v>
      </c>
      <c r="U3788" s="22">
        <v>21</v>
      </c>
      <c r="V3788" s="22">
        <f>P3788*(U3788/100)</f>
        <v>0</v>
      </c>
      <c r="W3788" s="22">
        <f>P3788+V3788</f>
        <v>0</v>
      </c>
      <c r="X3788" s="73"/>
      <c r="Y3788" s="72" t="s">
        <v>2930</v>
      </c>
      <c r="Z3788" s="72" t="s">
        <v>2913</v>
      </c>
      <c r="AA3788" s="143" t="s">
        <v>296</v>
      </c>
      <c r="AB3788" s="24" t="s">
        <v>294</v>
      </c>
    </row>
    <row r="3789" spans="6:28" s="71" customFormat="1" ht="24" outlineLevel="4">
      <c r="F3789" s="17">
        <v>1600</v>
      </c>
      <c r="G3789" s="18" t="s">
        <v>2929</v>
      </c>
      <c r="H3789" s="72" t="s">
        <v>4341</v>
      </c>
      <c r="I3789" s="72"/>
      <c r="J3789" s="73" t="s">
        <v>628</v>
      </c>
      <c r="K3789" s="18" t="s">
        <v>3000</v>
      </c>
      <c r="L3789" s="74">
        <v>1</v>
      </c>
      <c r="M3789" s="21">
        <v>0</v>
      </c>
      <c r="N3789" s="74">
        <f>L3789*(1+M3789/100)</f>
        <v>1</v>
      </c>
      <c r="O3789" s="145"/>
      <c r="P3789" s="22">
        <f>N3789*O3789</f>
        <v>0</v>
      </c>
      <c r="Q3789" s="75"/>
      <c r="R3789" s="76">
        <f>N3789*Q3789</f>
        <v>0</v>
      </c>
      <c r="S3789" s="75"/>
      <c r="T3789" s="76">
        <f>N3789*S3789</f>
        <v>0</v>
      </c>
      <c r="U3789" s="22">
        <v>21</v>
      </c>
      <c r="V3789" s="22">
        <f>P3789*(U3789/100)</f>
        <v>0</v>
      </c>
      <c r="W3789" s="22">
        <f>P3789+V3789</f>
        <v>0</v>
      </c>
      <c r="X3789" s="73"/>
      <c r="Y3789" s="72" t="s">
        <v>2930</v>
      </c>
      <c r="Z3789" s="72" t="s">
        <v>2913</v>
      </c>
      <c r="AA3789" s="143" t="s">
        <v>296</v>
      </c>
      <c r="AB3789" s="24" t="s">
        <v>294</v>
      </c>
    </row>
    <row r="3790" spans="6:28" s="77" customFormat="1" outlineLevel="5">
      <c r="F3790" s="78"/>
      <c r="G3790" s="79"/>
      <c r="H3790" s="79"/>
      <c r="I3790" s="79"/>
      <c r="J3790" s="80" t="s">
        <v>1461</v>
      </c>
      <c r="K3790" s="79"/>
      <c r="L3790" s="81"/>
      <c r="M3790" s="82"/>
      <c r="N3790" s="83"/>
      <c r="O3790" s="82"/>
      <c r="P3790" s="84"/>
      <c r="Q3790" s="85"/>
      <c r="R3790" s="82"/>
      <c r="S3790" s="82"/>
      <c r="T3790" s="82"/>
      <c r="U3790" s="119" t="s">
        <v>2908</v>
      </c>
      <c r="V3790" s="82"/>
      <c r="W3790" s="82"/>
      <c r="X3790" s="80"/>
      <c r="Y3790" s="79"/>
      <c r="Z3790" s="79"/>
      <c r="AB3790" s="24" t="s">
        <v>294</v>
      </c>
    </row>
    <row r="3791" spans="6:28" s="77" customFormat="1" outlineLevel="5">
      <c r="F3791" s="78"/>
      <c r="G3791" s="79"/>
      <c r="H3791" s="79"/>
      <c r="I3791" s="79"/>
      <c r="J3791" s="80" t="s">
        <v>2937</v>
      </c>
      <c r="K3791" s="79"/>
      <c r="L3791" s="81"/>
      <c r="M3791" s="82"/>
      <c r="N3791" s="83"/>
      <c r="O3791" s="82"/>
      <c r="P3791" s="84"/>
      <c r="Q3791" s="85"/>
      <c r="R3791" s="82"/>
      <c r="S3791" s="82"/>
      <c r="T3791" s="82"/>
      <c r="U3791" s="119" t="s">
        <v>2908</v>
      </c>
      <c r="V3791" s="82"/>
      <c r="W3791" s="82"/>
      <c r="X3791" s="80"/>
      <c r="Y3791" s="79"/>
      <c r="Z3791" s="79"/>
      <c r="AB3791" s="24" t="s">
        <v>294</v>
      </c>
    </row>
    <row r="3792" spans="6:28" s="77" customFormat="1" outlineLevel="5">
      <c r="F3792" s="78"/>
      <c r="G3792" s="79"/>
      <c r="H3792" s="79"/>
      <c r="I3792" s="79"/>
      <c r="J3792" s="80" t="s">
        <v>2119</v>
      </c>
      <c r="K3792" s="79"/>
      <c r="L3792" s="81">
        <v>1</v>
      </c>
      <c r="M3792" s="82"/>
      <c r="N3792" s="83"/>
      <c r="O3792" s="82"/>
      <c r="P3792" s="84"/>
      <c r="Q3792" s="85"/>
      <c r="R3792" s="82"/>
      <c r="S3792" s="82"/>
      <c r="T3792" s="82"/>
      <c r="U3792" s="119" t="s">
        <v>2908</v>
      </c>
      <c r="V3792" s="82"/>
      <c r="W3792" s="82"/>
      <c r="X3792" s="80"/>
      <c r="Y3792" s="79"/>
      <c r="Z3792" s="79"/>
      <c r="AB3792" s="24" t="s">
        <v>294</v>
      </c>
    </row>
    <row r="3793" spans="6:28" s="71" customFormat="1" outlineLevel="4">
      <c r="F3793" s="17">
        <v>1601</v>
      </c>
      <c r="G3793" s="18" t="s">
        <v>2929</v>
      </c>
      <c r="H3793" s="72" t="s">
        <v>3679</v>
      </c>
      <c r="I3793" s="72"/>
      <c r="J3793" s="73" t="s">
        <v>1466</v>
      </c>
      <c r="K3793" s="18" t="s">
        <v>3000</v>
      </c>
      <c r="L3793" s="74">
        <v>1</v>
      </c>
      <c r="M3793" s="21">
        <v>0</v>
      </c>
      <c r="N3793" s="74">
        <f>L3793*(1+M3793/100)</f>
        <v>1</v>
      </c>
      <c r="O3793" s="145"/>
      <c r="P3793" s="22">
        <f>N3793*O3793</f>
        <v>0</v>
      </c>
      <c r="Q3793" s="75"/>
      <c r="R3793" s="76">
        <f>N3793*Q3793</f>
        <v>0</v>
      </c>
      <c r="S3793" s="75"/>
      <c r="T3793" s="76">
        <f>N3793*S3793</f>
        <v>0</v>
      </c>
      <c r="U3793" s="22">
        <v>21</v>
      </c>
      <c r="V3793" s="22">
        <f>P3793*(U3793/100)</f>
        <v>0</v>
      </c>
      <c r="W3793" s="22">
        <f>P3793+V3793</f>
        <v>0</v>
      </c>
      <c r="X3793" s="73"/>
      <c r="Y3793" s="72" t="s">
        <v>2930</v>
      </c>
      <c r="Z3793" s="72" t="s">
        <v>2913</v>
      </c>
      <c r="AA3793" s="143" t="s">
        <v>296</v>
      </c>
      <c r="AB3793" s="24" t="s">
        <v>294</v>
      </c>
    </row>
    <row r="3794" spans="6:28" s="71" customFormat="1" ht="24" outlineLevel="4">
      <c r="F3794" s="17">
        <v>1602</v>
      </c>
      <c r="G3794" s="18" t="s">
        <v>2929</v>
      </c>
      <c r="H3794" s="72" t="s">
        <v>4342</v>
      </c>
      <c r="I3794" s="72"/>
      <c r="J3794" s="73" t="s">
        <v>1205</v>
      </c>
      <c r="K3794" s="18" t="s">
        <v>3000</v>
      </c>
      <c r="L3794" s="74">
        <v>1</v>
      </c>
      <c r="M3794" s="21">
        <v>0</v>
      </c>
      <c r="N3794" s="74">
        <f>L3794*(1+M3794/100)</f>
        <v>1</v>
      </c>
      <c r="O3794" s="145"/>
      <c r="P3794" s="22">
        <f>N3794*O3794</f>
        <v>0</v>
      </c>
      <c r="Q3794" s="75"/>
      <c r="R3794" s="76">
        <f>N3794*Q3794</f>
        <v>0</v>
      </c>
      <c r="S3794" s="75"/>
      <c r="T3794" s="76">
        <f>N3794*S3794</f>
        <v>0</v>
      </c>
      <c r="U3794" s="22">
        <v>21</v>
      </c>
      <c r="V3794" s="22">
        <f>P3794*(U3794/100)</f>
        <v>0</v>
      </c>
      <c r="W3794" s="22">
        <f>P3794+V3794</f>
        <v>0</v>
      </c>
      <c r="X3794" s="73"/>
      <c r="Y3794" s="72" t="s">
        <v>2930</v>
      </c>
      <c r="Z3794" s="72" t="s">
        <v>2913</v>
      </c>
      <c r="AA3794" s="143" t="s">
        <v>296</v>
      </c>
      <c r="AB3794" s="24" t="s">
        <v>294</v>
      </c>
    </row>
    <row r="3795" spans="6:28" s="77" customFormat="1" outlineLevel="5">
      <c r="F3795" s="78"/>
      <c r="G3795" s="79"/>
      <c r="H3795" s="79"/>
      <c r="I3795" s="79"/>
      <c r="J3795" s="80" t="s">
        <v>1461</v>
      </c>
      <c r="K3795" s="79"/>
      <c r="L3795" s="81"/>
      <c r="M3795" s="82"/>
      <c r="N3795" s="83"/>
      <c r="O3795" s="82"/>
      <c r="P3795" s="84"/>
      <c r="Q3795" s="85"/>
      <c r="R3795" s="82"/>
      <c r="S3795" s="82"/>
      <c r="T3795" s="82"/>
      <c r="U3795" s="119" t="s">
        <v>2908</v>
      </c>
      <c r="V3795" s="82"/>
      <c r="W3795" s="82"/>
      <c r="X3795" s="80"/>
      <c r="Y3795" s="79"/>
      <c r="Z3795" s="79"/>
      <c r="AB3795" s="24" t="s">
        <v>294</v>
      </c>
    </row>
    <row r="3796" spans="6:28" s="77" customFormat="1" outlineLevel="5">
      <c r="F3796" s="78"/>
      <c r="G3796" s="79"/>
      <c r="H3796" s="79"/>
      <c r="I3796" s="79"/>
      <c r="J3796" s="80" t="s">
        <v>2937</v>
      </c>
      <c r="K3796" s="79"/>
      <c r="L3796" s="81"/>
      <c r="M3796" s="82"/>
      <c r="N3796" s="83"/>
      <c r="O3796" s="82"/>
      <c r="P3796" s="84"/>
      <c r="Q3796" s="85"/>
      <c r="R3796" s="82"/>
      <c r="S3796" s="82"/>
      <c r="T3796" s="82"/>
      <c r="U3796" s="119" t="s">
        <v>2908</v>
      </c>
      <c r="V3796" s="82"/>
      <c r="W3796" s="82"/>
      <c r="X3796" s="80"/>
      <c r="Y3796" s="79"/>
      <c r="Z3796" s="79"/>
      <c r="AB3796" s="24" t="s">
        <v>294</v>
      </c>
    </row>
    <row r="3797" spans="6:28" s="77" customFormat="1" outlineLevel="5">
      <c r="F3797" s="78"/>
      <c r="G3797" s="79"/>
      <c r="H3797" s="79"/>
      <c r="I3797" s="79"/>
      <c r="J3797" s="80" t="s">
        <v>2119</v>
      </c>
      <c r="K3797" s="79"/>
      <c r="L3797" s="81">
        <v>1</v>
      </c>
      <c r="M3797" s="82"/>
      <c r="N3797" s="83"/>
      <c r="O3797" s="82"/>
      <c r="P3797" s="84"/>
      <c r="Q3797" s="85"/>
      <c r="R3797" s="82"/>
      <c r="S3797" s="82"/>
      <c r="T3797" s="82"/>
      <c r="U3797" s="119" t="s">
        <v>2908</v>
      </c>
      <c r="V3797" s="82"/>
      <c r="W3797" s="82"/>
      <c r="X3797" s="80"/>
      <c r="Y3797" s="79"/>
      <c r="Z3797" s="79"/>
      <c r="AB3797" s="24" t="s">
        <v>294</v>
      </c>
    </row>
    <row r="3798" spans="6:28" s="71" customFormat="1" outlineLevel="4">
      <c r="F3798" s="17">
        <v>1603</v>
      </c>
      <c r="G3798" s="18" t="s">
        <v>2929</v>
      </c>
      <c r="H3798" s="72" t="s">
        <v>4343</v>
      </c>
      <c r="I3798" s="72"/>
      <c r="J3798" s="73" t="s">
        <v>1394</v>
      </c>
      <c r="K3798" s="18" t="s">
        <v>2909</v>
      </c>
      <c r="L3798" s="74">
        <v>24.338000000000001</v>
      </c>
      <c r="M3798" s="21">
        <v>0</v>
      </c>
      <c r="N3798" s="74">
        <f>L3798*(1+M3798/100)</f>
        <v>24.338000000000001</v>
      </c>
      <c r="O3798" s="145"/>
      <c r="P3798" s="22">
        <f>N3798*O3798</f>
        <v>0</v>
      </c>
      <c r="Q3798" s="75"/>
      <c r="R3798" s="76">
        <f>N3798*Q3798</f>
        <v>0</v>
      </c>
      <c r="S3798" s="75"/>
      <c r="T3798" s="76">
        <f>N3798*S3798</f>
        <v>0</v>
      </c>
      <c r="U3798" s="22">
        <v>21</v>
      </c>
      <c r="V3798" s="22">
        <f>P3798*(U3798/100)</f>
        <v>0</v>
      </c>
      <c r="W3798" s="22">
        <f>P3798+V3798</f>
        <v>0</v>
      </c>
      <c r="X3798" s="73"/>
      <c r="Y3798" s="72" t="s">
        <v>2930</v>
      </c>
      <c r="Z3798" s="72" t="s">
        <v>2913</v>
      </c>
      <c r="AA3798" s="143" t="s">
        <v>296</v>
      </c>
      <c r="AB3798" s="24" t="s">
        <v>294</v>
      </c>
    </row>
    <row r="3799" spans="6:28" s="77" customFormat="1" outlineLevel="5">
      <c r="F3799" s="78"/>
      <c r="G3799" s="79"/>
      <c r="H3799" s="79"/>
      <c r="I3799" s="79"/>
      <c r="J3799" s="80" t="s">
        <v>2700</v>
      </c>
      <c r="K3799" s="79"/>
      <c r="L3799" s="81"/>
      <c r="M3799" s="82"/>
      <c r="N3799" s="83"/>
      <c r="O3799" s="82"/>
      <c r="P3799" s="84"/>
      <c r="Q3799" s="85"/>
      <c r="R3799" s="82"/>
      <c r="S3799" s="82"/>
      <c r="T3799" s="82"/>
      <c r="U3799" s="119" t="s">
        <v>2908</v>
      </c>
      <c r="V3799" s="82"/>
      <c r="W3799" s="82"/>
      <c r="X3799" s="80"/>
      <c r="Y3799" s="79"/>
      <c r="Z3799" s="79"/>
      <c r="AB3799" s="24" t="s">
        <v>294</v>
      </c>
    </row>
    <row r="3800" spans="6:28" s="77" customFormat="1" outlineLevel="5">
      <c r="F3800" s="78"/>
      <c r="G3800" s="79"/>
      <c r="H3800" s="79"/>
      <c r="I3800" s="79"/>
      <c r="J3800" s="80" t="s">
        <v>4428</v>
      </c>
      <c r="K3800" s="79"/>
      <c r="L3800" s="81"/>
      <c r="M3800" s="82"/>
      <c r="N3800" s="83"/>
      <c r="O3800" s="82"/>
      <c r="P3800" s="84"/>
      <c r="Q3800" s="85"/>
      <c r="R3800" s="82"/>
      <c r="S3800" s="82"/>
      <c r="T3800" s="82"/>
      <c r="U3800" s="119" t="s">
        <v>2908</v>
      </c>
      <c r="V3800" s="82"/>
      <c r="W3800" s="82"/>
      <c r="X3800" s="80"/>
      <c r="Y3800" s="79"/>
      <c r="Z3800" s="79"/>
      <c r="AB3800" s="24" t="s">
        <v>294</v>
      </c>
    </row>
    <row r="3801" spans="6:28" s="77" customFormat="1" outlineLevel="5">
      <c r="F3801" s="78"/>
      <c r="G3801" s="79"/>
      <c r="H3801" s="79"/>
      <c r="I3801" s="79"/>
      <c r="J3801" s="80" t="s">
        <v>2701</v>
      </c>
      <c r="K3801" s="79"/>
      <c r="L3801" s="81"/>
      <c r="M3801" s="82"/>
      <c r="N3801" s="83"/>
      <c r="O3801" s="82"/>
      <c r="P3801" s="84"/>
      <c r="Q3801" s="85"/>
      <c r="R3801" s="82"/>
      <c r="S3801" s="82"/>
      <c r="T3801" s="82"/>
      <c r="U3801" s="119" t="s">
        <v>2908</v>
      </c>
      <c r="V3801" s="82"/>
      <c r="W3801" s="82"/>
      <c r="X3801" s="80"/>
      <c r="Y3801" s="79"/>
      <c r="Z3801" s="79"/>
      <c r="AB3801" s="24" t="s">
        <v>294</v>
      </c>
    </row>
    <row r="3802" spans="6:28" s="77" customFormat="1" outlineLevel="5">
      <c r="F3802" s="78"/>
      <c r="G3802" s="79"/>
      <c r="H3802" s="79"/>
      <c r="I3802" s="79"/>
      <c r="J3802" s="80" t="s">
        <v>3293</v>
      </c>
      <c r="K3802" s="79"/>
      <c r="L3802" s="81"/>
      <c r="M3802" s="82"/>
      <c r="N3802" s="83"/>
      <c r="O3802" s="82"/>
      <c r="P3802" s="84"/>
      <c r="Q3802" s="85"/>
      <c r="R3802" s="82"/>
      <c r="S3802" s="82"/>
      <c r="T3802" s="82"/>
      <c r="U3802" s="119" t="s">
        <v>2908</v>
      </c>
      <c r="V3802" s="82"/>
      <c r="W3802" s="82"/>
      <c r="X3802" s="80"/>
      <c r="Y3802" s="79"/>
      <c r="Z3802" s="79"/>
      <c r="AB3802" s="24" t="s">
        <v>294</v>
      </c>
    </row>
    <row r="3803" spans="6:28" s="77" customFormat="1" outlineLevel="5">
      <c r="F3803" s="78"/>
      <c r="G3803" s="79"/>
      <c r="H3803" s="79"/>
      <c r="I3803" s="79"/>
      <c r="J3803" s="80" t="s">
        <v>2284</v>
      </c>
      <c r="K3803" s="79"/>
      <c r="L3803" s="81">
        <v>24.338000000000001</v>
      </c>
      <c r="M3803" s="82"/>
      <c r="N3803" s="83"/>
      <c r="O3803" s="82"/>
      <c r="P3803" s="84"/>
      <c r="Q3803" s="85"/>
      <c r="R3803" s="82"/>
      <c r="S3803" s="82"/>
      <c r="T3803" s="82"/>
      <c r="U3803" s="119" t="s">
        <v>2908</v>
      </c>
      <c r="V3803" s="82"/>
      <c r="W3803" s="82"/>
      <c r="X3803" s="80"/>
      <c r="Y3803" s="79"/>
      <c r="Z3803" s="79"/>
      <c r="AB3803" s="24" t="s">
        <v>294</v>
      </c>
    </row>
    <row r="3804" spans="6:28" s="71" customFormat="1" outlineLevel="4">
      <c r="F3804" s="17">
        <v>1604</v>
      </c>
      <c r="G3804" s="18" t="s">
        <v>2929</v>
      </c>
      <c r="H3804" s="72" t="s">
        <v>4344</v>
      </c>
      <c r="I3804" s="72"/>
      <c r="J3804" s="73" t="s">
        <v>1534</v>
      </c>
      <c r="K3804" s="18" t="s">
        <v>3101</v>
      </c>
      <c r="L3804" s="74">
        <v>4</v>
      </c>
      <c r="M3804" s="21">
        <v>0</v>
      </c>
      <c r="N3804" s="74">
        <f>L3804*(1+M3804/100)</f>
        <v>4</v>
      </c>
      <c r="O3804" s="145"/>
      <c r="P3804" s="22">
        <f>N3804*O3804</f>
        <v>0</v>
      </c>
      <c r="Q3804" s="75"/>
      <c r="R3804" s="76">
        <f>N3804*Q3804</f>
        <v>0</v>
      </c>
      <c r="S3804" s="75"/>
      <c r="T3804" s="76">
        <f>N3804*S3804</f>
        <v>0</v>
      </c>
      <c r="U3804" s="22">
        <v>21</v>
      </c>
      <c r="V3804" s="22">
        <f>P3804*(U3804/100)</f>
        <v>0</v>
      </c>
      <c r="W3804" s="22">
        <f>P3804+V3804</f>
        <v>0</v>
      </c>
      <c r="X3804" s="73"/>
      <c r="Y3804" s="72" t="s">
        <v>2930</v>
      </c>
      <c r="Z3804" s="72" t="s">
        <v>2913</v>
      </c>
      <c r="AA3804" s="143" t="s">
        <v>296</v>
      </c>
      <c r="AB3804" s="24" t="s">
        <v>294</v>
      </c>
    </row>
    <row r="3805" spans="6:28" s="77" customFormat="1" outlineLevel="5">
      <c r="F3805" s="78"/>
      <c r="G3805" s="79"/>
      <c r="H3805" s="79"/>
      <c r="I3805" s="79"/>
      <c r="J3805" s="80" t="s">
        <v>1132</v>
      </c>
      <c r="K3805" s="79"/>
      <c r="L3805" s="81"/>
      <c r="M3805" s="82"/>
      <c r="N3805" s="83"/>
      <c r="O3805" s="82"/>
      <c r="P3805" s="84"/>
      <c r="Q3805" s="85"/>
      <c r="R3805" s="82"/>
      <c r="S3805" s="82"/>
      <c r="T3805" s="82"/>
      <c r="U3805" s="119" t="s">
        <v>2908</v>
      </c>
      <c r="V3805" s="82"/>
      <c r="W3805" s="82"/>
      <c r="X3805" s="80"/>
      <c r="Y3805" s="79"/>
      <c r="Z3805" s="79"/>
      <c r="AB3805" s="24" t="s">
        <v>294</v>
      </c>
    </row>
    <row r="3806" spans="6:28" s="77" customFormat="1" outlineLevel="5">
      <c r="F3806" s="78"/>
      <c r="G3806" s="79"/>
      <c r="H3806" s="79"/>
      <c r="I3806" s="79"/>
      <c r="J3806" s="80" t="s">
        <v>2937</v>
      </c>
      <c r="K3806" s="79"/>
      <c r="L3806" s="81"/>
      <c r="M3806" s="82"/>
      <c r="N3806" s="83"/>
      <c r="O3806" s="82"/>
      <c r="P3806" s="84"/>
      <c r="Q3806" s="85"/>
      <c r="R3806" s="82"/>
      <c r="S3806" s="82"/>
      <c r="T3806" s="82"/>
      <c r="U3806" s="119" t="s">
        <v>2908</v>
      </c>
      <c r="V3806" s="82"/>
      <c r="W3806" s="82"/>
      <c r="X3806" s="80"/>
      <c r="Y3806" s="79"/>
      <c r="Z3806" s="79"/>
      <c r="AB3806" s="24" t="s">
        <v>294</v>
      </c>
    </row>
    <row r="3807" spans="6:28" s="77" customFormat="1" outlineLevel="5">
      <c r="F3807" s="78"/>
      <c r="G3807" s="79"/>
      <c r="H3807" s="79"/>
      <c r="I3807" s="79"/>
      <c r="J3807" s="80" t="s">
        <v>1134</v>
      </c>
      <c r="K3807" s="79"/>
      <c r="L3807" s="81"/>
      <c r="M3807" s="82"/>
      <c r="N3807" s="83"/>
      <c r="O3807" s="82"/>
      <c r="P3807" s="84"/>
      <c r="Q3807" s="85"/>
      <c r="R3807" s="82"/>
      <c r="S3807" s="82"/>
      <c r="T3807" s="82"/>
      <c r="U3807" s="119" t="s">
        <v>2908</v>
      </c>
      <c r="V3807" s="82"/>
      <c r="W3807" s="82"/>
      <c r="X3807" s="80"/>
      <c r="Y3807" s="79"/>
      <c r="Z3807" s="79"/>
      <c r="AB3807" s="24" t="s">
        <v>294</v>
      </c>
    </row>
    <row r="3808" spans="6:28" s="77" customFormat="1" outlineLevel="5">
      <c r="F3808" s="78"/>
      <c r="G3808" s="79"/>
      <c r="H3808" s="79"/>
      <c r="I3808" s="79"/>
      <c r="J3808" s="80" t="s">
        <v>2937</v>
      </c>
      <c r="K3808" s="79"/>
      <c r="L3808" s="81"/>
      <c r="M3808" s="82"/>
      <c r="N3808" s="83"/>
      <c r="O3808" s="82"/>
      <c r="P3808" s="84"/>
      <c r="Q3808" s="85"/>
      <c r="R3808" s="82"/>
      <c r="S3808" s="82"/>
      <c r="T3808" s="82"/>
      <c r="U3808" s="119" t="s">
        <v>2908</v>
      </c>
      <c r="V3808" s="82"/>
      <c r="W3808" s="82"/>
      <c r="X3808" s="80"/>
      <c r="Y3808" s="79"/>
      <c r="Z3808" s="79"/>
      <c r="AB3808" s="24" t="s">
        <v>294</v>
      </c>
    </row>
    <row r="3809" spans="6:28" s="77" customFormat="1" outlineLevel="5">
      <c r="F3809" s="78"/>
      <c r="G3809" s="79"/>
      <c r="H3809" s="79"/>
      <c r="I3809" s="79"/>
      <c r="J3809" s="80" t="s">
        <v>1134</v>
      </c>
      <c r="K3809" s="79"/>
      <c r="L3809" s="81"/>
      <c r="M3809" s="82"/>
      <c r="N3809" s="83"/>
      <c r="O3809" s="82"/>
      <c r="P3809" s="84"/>
      <c r="Q3809" s="85"/>
      <c r="R3809" s="82"/>
      <c r="S3809" s="82"/>
      <c r="T3809" s="82"/>
      <c r="U3809" s="119" t="s">
        <v>2908</v>
      </c>
      <c r="V3809" s="82"/>
      <c r="W3809" s="82"/>
      <c r="X3809" s="80"/>
      <c r="Y3809" s="79"/>
      <c r="Z3809" s="79"/>
      <c r="AB3809" s="24" t="s">
        <v>294</v>
      </c>
    </row>
    <row r="3810" spans="6:28" s="77" customFormat="1" outlineLevel="5">
      <c r="F3810" s="78"/>
      <c r="G3810" s="79"/>
      <c r="H3810" s="79"/>
      <c r="I3810" s="79"/>
      <c r="J3810" s="80" t="s">
        <v>2937</v>
      </c>
      <c r="K3810" s="79"/>
      <c r="L3810" s="81"/>
      <c r="M3810" s="82"/>
      <c r="N3810" s="83"/>
      <c r="O3810" s="82"/>
      <c r="P3810" s="84"/>
      <c r="Q3810" s="85"/>
      <c r="R3810" s="82"/>
      <c r="S3810" s="82"/>
      <c r="T3810" s="82"/>
      <c r="U3810" s="119" t="s">
        <v>2908</v>
      </c>
      <c r="V3810" s="82"/>
      <c r="W3810" s="82"/>
      <c r="X3810" s="80"/>
      <c r="Y3810" s="79"/>
      <c r="Z3810" s="79"/>
      <c r="AB3810" s="24" t="s">
        <v>294</v>
      </c>
    </row>
    <row r="3811" spans="6:28" s="77" customFormat="1" outlineLevel="5">
      <c r="F3811" s="78"/>
      <c r="G3811" s="79"/>
      <c r="H3811" s="79"/>
      <c r="I3811" s="79"/>
      <c r="J3811" s="80" t="s">
        <v>1397</v>
      </c>
      <c r="K3811" s="79"/>
      <c r="L3811" s="81"/>
      <c r="M3811" s="82"/>
      <c r="N3811" s="83"/>
      <c r="O3811" s="82"/>
      <c r="P3811" s="84"/>
      <c r="Q3811" s="85"/>
      <c r="R3811" s="82"/>
      <c r="S3811" s="82"/>
      <c r="T3811" s="82"/>
      <c r="U3811" s="119" t="s">
        <v>2908</v>
      </c>
      <c r="V3811" s="82"/>
      <c r="W3811" s="82"/>
      <c r="X3811" s="80"/>
      <c r="Y3811" s="79"/>
      <c r="Z3811" s="79"/>
      <c r="AB3811" s="24" t="s">
        <v>294</v>
      </c>
    </row>
    <row r="3812" spans="6:28" s="77" customFormat="1" outlineLevel="5">
      <c r="F3812" s="78"/>
      <c r="G3812" s="79"/>
      <c r="H3812" s="79"/>
      <c r="I3812" s="79"/>
      <c r="J3812" s="80" t="s">
        <v>2937</v>
      </c>
      <c r="K3812" s="79"/>
      <c r="L3812" s="81"/>
      <c r="M3812" s="82"/>
      <c r="N3812" s="83"/>
      <c r="O3812" s="82"/>
      <c r="P3812" s="84"/>
      <c r="Q3812" s="85"/>
      <c r="R3812" s="82"/>
      <c r="S3812" s="82"/>
      <c r="T3812" s="82"/>
      <c r="U3812" s="119" t="s">
        <v>2908</v>
      </c>
      <c r="V3812" s="82"/>
      <c r="W3812" s="82"/>
      <c r="X3812" s="80"/>
      <c r="Y3812" s="79"/>
      <c r="Z3812" s="79"/>
      <c r="AB3812" s="24" t="s">
        <v>294</v>
      </c>
    </row>
    <row r="3813" spans="6:28" s="77" customFormat="1" outlineLevel="5">
      <c r="F3813" s="78"/>
      <c r="G3813" s="79"/>
      <c r="H3813" s="79"/>
      <c r="I3813" s="79"/>
      <c r="J3813" s="80" t="s">
        <v>2122</v>
      </c>
      <c r="K3813" s="79"/>
      <c r="L3813" s="81">
        <v>4</v>
      </c>
      <c r="M3813" s="82"/>
      <c r="N3813" s="83"/>
      <c r="O3813" s="82"/>
      <c r="P3813" s="84"/>
      <c r="Q3813" s="85"/>
      <c r="R3813" s="82"/>
      <c r="S3813" s="82"/>
      <c r="T3813" s="82"/>
      <c r="U3813" s="119" t="s">
        <v>2908</v>
      </c>
      <c r="V3813" s="82"/>
      <c r="W3813" s="82"/>
      <c r="X3813" s="80"/>
      <c r="Y3813" s="79"/>
      <c r="Z3813" s="79"/>
      <c r="AB3813" s="24" t="s">
        <v>294</v>
      </c>
    </row>
    <row r="3814" spans="6:28" s="71" customFormat="1" outlineLevel="4">
      <c r="F3814" s="17">
        <v>1605</v>
      </c>
      <c r="G3814" s="18" t="s">
        <v>2929</v>
      </c>
      <c r="H3814" s="72" t="s">
        <v>4345</v>
      </c>
      <c r="I3814" s="72"/>
      <c r="J3814" s="73" t="s">
        <v>1395</v>
      </c>
      <c r="K3814" s="18" t="s">
        <v>2909</v>
      </c>
      <c r="L3814" s="74">
        <v>19.132000000000001</v>
      </c>
      <c r="M3814" s="21">
        <v>0</v>
      </c>
      <c r="N3814" s="74">
        <f>L3814*(1+M3814/100)</f>
        <v>19.132000000000001</v>
      </c>
      <c r="O3814" s="145"/>
      <c r="P3814" s="22">
        <f>N3814*O3814</f>
        <v>0</v>
      </c>
      <c r="Q3814" s="75"/>
      <c r="R3814" s="76">
        <f>N3814*Q3814</f>
        <v>0</v>
      </c>
      <c r="S3814" s="75"/>
      <c r="T3814" s="76">
        <f>N3814*S3814</f>
        <v>0</v>
      </c>
      <c r="U3814" s="22">
        <v>21</v>
      </c>
      <c r="V3814" s="22">
        <f>P3814*(U3814/100)</f>
        <v>0</v>
      </c>
      <c r="W3814" s="22">
        <f>P3814+V3814</f>
        <v>0</v>
      </c>
      <c r="X3814" s="73"/>
      <c r="Y3814" s="72" t="s">
        <v>2930</v>
      </c>
      <c r="Z3814" s="72" t="s">
        <v>2913</v>
      </c>
      <c r="AA3814" s="143" t="s">
        <v>296</v>
      </c>
      <c r="AB3814" s="24" t="s">
        <v>294</v>
      </c>
    </row>
    <row r="3815" spans="6:28" s="77" customFormat="1" outlineLevel="5">
      <c r="F3815" s="78"/>
      <c r="G3815" s="79"/>
      <c r="H3815" s="79"/>
      <c r="I3815" s="79"/>
      <c r="J3815" s="80" t="s">
        <v>2702</v>
      </c>
      <c r="K3815" s="79"/>
      <c r="L3815" s="81"/>
      <c r="M3815" s="82"/>
      <c r="N3815" s="83"/>
      <c r="O3815" s="82"/>
      <c r="P3815" s="84"/>
      <c r="Q3815" s="85"/>
      <c r="R3815" s="82"/>
      <c r="S3815" s="82"/>
      <c r="T3815" s="82"/>
      <c r="U3815" s="119" t="s">
        <v>2908</v>
      </c>
      <c r="V3815" s="82"/>
      <c r="W3815" s="82"/>
      <c r="X3815" s="80"/>
      <c r="Y3815" s="79"/>
      <c r="Z3815" s="79"/>
      <c r="AB3815" s="24" t="s">
        <v>294</v>
      </c>
    </row>
    <row r="3816" spans="6:28" s="77" customFormat="1" outlineLevel="5">
      <c r="F3816" s="78"/>
      <c r="G3816" s="79"/>
      <c r="H3816" s="79"/>
      <c r="I3816" s="79"/>
      <c r="J3816" s="80" t="s">
        <v>3339</v>
      </c>
      <c r="K3816" s="79"/>
      <c r="L3816" s="81"/>
      <c r="M3816" s="82"/>
      <c r="N3816" s="83"/>
      <c r="O3816" s="82"/>
      <c r="P3816" s="84"/>
      <c r="Q3816" s="85"/>
      <c r="R3816" s="82"/>
      <c r="S3816" s="82"/>
      <c r="T3816" s="82"/>
      <c r="U3816" s="119" t="s">
        <v>2908</v>
      </c>
      <c r="V3816" s="82"/>
      <c r="W3816" s="82"/>
      <c r="X3816" s="80"/>
      <c r="Y3816" s="79"/>
      <c r="Z3816" s="79"/>
      <c r="AB3816" s="24" t="s">
        <v>294</v>
      </c>
    </row>
    <row r="3817" spans="6:28" s="77" customFormat="1" outlineLevel="5">
      <c r="F3817" s="78"/>
      <c r="G3817" s="79"/>
      <c r="H3817" s="79"/>
      <c r="I3817" s="79"/>
      <c r="J3817" s="80" t="s">
        <v>2279</v>
      </c>
      <c r="K3817" s="79"/>
      <c r="L3817" s="81">
        <v>19.132000000000001</v>
      </c>
      <c r="M3817" s="82"/>
      <c r="N3817" s="83"/>
      <c r="O3817" s="82"/>
      <c r="P3817" s="84"/>
      <c r="Q3817" s="85"/>
      <c r="R3817" s="82"/>
      <c r="S3817" s="82"/>
      <c r="T3817" s="82"/>
      <c r="U3817" s="119" t="s">
        <v>2908</v>
      </c>
      <c r="V3817" s="82"/>
      <c r="W3817" s="82"/>
      <c r="X3817" s="80"/>
      <c r="Y3817" s="79"/>
      <c r="Z3817" s="79"/>
      <c r="AB3817" s="24" t="s">
        <v>294</v>
      </c>
    </row>
    <row r="3818" spans="6:28" s="120" customFormat="1" ht="12.75" customHeight="1" outlineLevel="4">
      <c r="F3818" s="121"/>
      <c r="G3818" s="122"/>
      <c r="H3818" s="122"/>
      <c r="I3818" s="122"/>
      <c r="J3818" s="123"/>
      <c r="K3818" s="122"/>
      <c r="L3818" s="124"/>
      <c r="M3818" s="125"/>
      <c r="N3818" s="124"/>
      <c r="O3818" s="125"/>
      <c r="P3818" s="126"/>
      <c r="Q3818" s="127"/>
      <c r="R3818" s="125"/>
      <c r="S3818" s="125"/>
      <c r="T3818" s="125"/>
      <c r="U3818" s="128" t="s">
        <v>2908</v>
      </c>
      <c r="V3818" s="125"/>
      <c r="W3818" s="125"/>
      <c r="X3818" s="125"/>
      <c r="Y3818" s="122"/>
      <c r="Z3818" s="122"/>
      <c r="AB3818" s="24" t="s">
        <v>294</v>
      </c>
    </row>
    <row r="3819" spans="6:28" s="62" customFormat="1" ht="16.5" customHeight="1" outlineLevel="3">
      <c r="F3819" s="63"/>
      <c r="G3819" s="6"/>
      <c r="H3819" s="64"/>
      <c r="I3819" s="64"/>
      <c r="J3819" s="64" t="s">
        <v>2079</v>
      </c>
      <c r="K3819" s="6"/>
      <c r="L3819" s="65"/>
      <c r="M3819" s="66"/>
      <c r="N3819" s="65"/>
      <c r="O3819" s="66"/>
      <c r="P3819" s="67">
        <f>SUBTOTAL(9,P3820:P3821)</f>
        <v>0</v>
      </c>
      <c r="Q3819" s="68"/>
      <c r="R3819" s="69">
        <f>SUBTOTAL(9,R3820:R3821)</f>
        <v>0</v>
      </c>
      <c r="S3819" s="66"/>
      <c r="T3819" s="69">
        <f>SUBTOTAL(9,T3820:T3821)</f>
        <v>0</v>
      </c>
      <c r="U3819" s="118" t="s">
        <v>2908</v>
      </c>
      <c r="V3819" s="67">
        <f>SUBTOTAL(9,V3820:V3821)</f>
        <v>0</v>
      </c>
      <c r="W3819" s="67">
        <f>SUBTOTAL(9,W3820:W3821)</f>
        <v>0</v>
      </c>
      <c r="X3819" s="70"/>
      <c r="Y3819" s="26"/>
      <c r="Z3819" s="26"/>
      <c r="AB3819" s="24" t="s">
        <v>294</v>
      </c>
    </row>
    <row r="3820" spans="6:28" s="71" customFormat="1" ht="36" outlineLevel="4">
      <c r="F3820" s="17">
        <v>1606</v>
      </c>
      <c r="G3820" s="18" t="s">
        <v>2929</v>
      </c>
      <c r="H3820" s="72" t="s">
        <v>4410</v>
      </c>
      <c r="I3820" s="72"/>
      <c r="J3820" s="73" t="s">
        <v>466</v>
      </c>
      <c r="K3820" s="18" t="s">
        <v>2910</v>
      </c>
      <c r="L3820" s="74">
        <v>38.616999999999997</v>
      </c>
      <c r="M3820" s="21">
        <v>0</v>
      </c>
      <c r="N3820" s="74">
        <f>L3820*(1+M3820/100)</f>
        <v>38.616999999999997</v>
      </c>
      <c r="O3820" s="145"/>
      <c r="P3820" s="22">
        <f>N3820*O3820</f>
        <v>0</v>
      </c>
      <c r="Q3820" s="75"/>
      <c r="R3820" s="76">
        <f>N3820*Q3820</f>
        <v>0</v>
      </c>
      <c r="S3820" s="75"/>
      <c r="T3820" s="76">
        <f>N3820*S3820</f>
        <v>0</v>
      </c>
      <c r="U3820" s="22">
        <v>21</v>
      </c>
      <c r="V3820" s="22">
        <f>P3820*(U3820/100)</f>
        <v>0</v>
      </c>
      <c r="W3820" s="22">
        <f>P3820+V3820</f>
        <v>0</v>
      </c>
      <c r="X3820" s="73"/>
      <c r="Y3820" s="72" t="s">
        <v>2930</v>
      </c>
      <c r="Z3820" s="72" t="s">
        <v>2913</v>
      </c>
      <c r="AA3820" s="143" t="s">
        <v>296</v>
      </c>
      <c r="AB3820" s="24" t="s">
        <v>294</v>
      </c>
    </row>
    <row r="3821" spans="6:28" s="120" customFormat="1" ht="12.75" customHeight="1" outlineLevel="4">
      <c r="F3821" s="121"/>
      <c r="G3821" s="122"/>
      <c r="H3821" s="122"/>
      <c r="I3821" s="122"/>
      <c r="J3821" s="123"/>
      <c r="K3821" s="122"/>
      <c r="L3821" s="124"/>
      <c r="M3821" s="125"/>
      <c r="N3821" s="124"/>
      <c r="O3821" s="125"/>
      <c r="P3821" s="126"/>
      <c r="Q3821" s="127"/>
      <c r="R3821" s="125"/>
      <c r="S3821" s="125"/>
      <c r="T3821" s="125"/>
      <c r="U3821" s="128" t="s">
        <v>2908</v>
      </c>
      <c r="V3821" s="125"/>
      <c r="W3821" s="125"/>
      <c r="X3821" s="125"/>
      <c r="Y3821" s="122"/>
      <c r="Z3821" s="122"/>
      <c r="AB3821" s="24" t="s">
        <v>294</v>
      </c>
    </row>
    <row r="3822" spans="6:28" s="62" customFormat="1" ht="16.5" customHeight="1" outlineLevel="3">
      <c r="F3822" s="63"/>
      <c r="G3822" s="6"/>
      <c r="H3822" s="64"/>
      <c r="I3822" s="64"/>
      <c r="J3822" s="64" t="s">
        <v>1353</v>
      </c>
      <c r="K3822" s="6"/>
      <c r="L3822" s="65"/>
      <c r="M3822" s="66"/>
      <c r="N3822" s="65"/>
      <c r="O3822" s="66"/>
      <c r="P3822" s="67">
        <f>SUBTOTAL(9,P3823:P3824)</f>
        <v>0</v>
      </c>
      <c r="Q3822" s="68"/>
      <c r="R3822" s="69">
        <f>SUBTOTAL(9,R3823:R3824)</f>
        <v>0</v>
      </c>
      <c r="S3822" s="66"/>
      <c r="T3822" s="69">
        <f>SUBTOTAL(9,T3823:T3824)</f>
        <v>0</v>
      </c>
      <c r="U3822" s="118" t="s">
        <v>2908</v>
      </c>
      <c r="V3822" s="67">
        <f>SUBTOTAL(9,V3823:V3824)</f>
        <v>0</v>
      </c>
      <c r="W3822" s="67">
        <f>SUBTOTAL(9,W3823:W3824)</f>
        <v>0</v>
      </c>
      <c r="X3822" s="70"/>
      <c r="Y3822" s="26"/>
      <c r="Z3822" s="26"/>
      <c r="AB3822" s="24" t="s">
        <v>294</v>
      </c>
    </row>
    <row r="3823" spans="6:28" s="71" customFormat="1" outlineLevel="4">
      <c r="F3823" s="17">
        <v>1607</v>
      </c>
      <c r="G3823" s="18" t="s">
        <v>2929</v>
      </c>
      <c r="H3823" s="72" t="s">
        <v>4047</v>
      </c>
      <c r="I3823" s="72"/>
      <c r="J3823" s="73" t="s">
        <v>2404</v>
      </c>
      <c r="K3823" s="18" t="s">
        <v>3280</v>
      </c>
      <c r="L3823" s="74">
        <v>1</v>
      </c>
      <c r="M3823" s="21">
        <v>0</v>
      </c>
      <c r="N3823" s="74">
        <f>L3823*(1+M3823/100)</f>
        <v>1</v>
      </c>
      <c r="O3823" s="145"/>
      <c r="P3823" s="22">
        <f>N3823*O3823</f>
        <v>0</v>
      </c>
      <c r="Q3823" s="75"/>
      <c r="R3823" s="76">
        <f>N3823*Q3823</f>
        <v>0</v>
      </c>
      <c r="S3823" s="75"/>
      <c r="T3823" s="76">
        <f>N3823*S3823</f>
        <v>0</v>
      </c>
      <c r="U3823" s="22">
        <v>21</v>
      </c>
      <c r="V3823" s="22">
        <f>P3823*(U3823/100)</f>
        <v>0</v>
      </c>
      <c r="W3823" s="22">
        <f>P3823+V3823</f>
        <v>0</v>
      </c>
      <c r="X3823" s="73"/>
      <c r="Y3823" s="72" t="s">
        <v>2930</v>
      </c>
      <c r="Z3823" s="72" t="s">
        <v>2913</v>
      </c>
      <c r="AA3823" s="143" t="s">
        <v>296</v>
      </c>
      <c r="AB3823" s="24" t="s">
        <v>294</v>
      </c>
    </row>
    <row r="3824" spans="6:28" s="120" customFormat="1" ht="12.75" customHeight="1" outlineLevel="4">
      <c r="F3824" s="121"/>
      <c r="G3824" s="122"/>
      <c r="H3824" s="122"/>
      <c r="I3824" s="122"/>
      <c r="J3824" s="123"/>
      <c r="K3824" s="122"/>
      <c r="L3824" s="124"/>
      <c r="M3824" s="125"/>
      <c r="N3824" s="124"/>
      <c r="O3824" s="125"/>
      <c r="P3824" s="126"/>
      <c r="Q3824" s="127"/>
      <c r="R3824" s="125"/>
      <c r="S3824" s="125"/>
      <c r="T3824" s="125"/>
      <c r="U3824" s="128" t="s">
        <v>2908</v>
      </c>
      <c r="V3824" s="125"/>
      <c r="W3824" s="125"/>
      <c r="X3824" s="125"/>
      <c r="Y3824" s="122"/>
      <c r="Z3824" s="122"/>
      <c r="AB3824" s="24" t="s">
        <v>294</v>
      </c>
    </row>
    <row r="3825" spans="6:28" s="120" customFormat="1" ht="12.75" customHeight="1" outlineLevel="3">
      <c r="F3825" s="121"/>
      <c r="G3825" s="122"/>
      <c r="H3825" s="122"/>
      <c r="I3825" s="122"/>
      <c r="J3825" s="123"/>
      <c r="K3825" s="122"/>
      <c r="L3825" s="124"/>
      <c r="M3825" s="125"/>
      <c r="N3825" s="124"/>
      <c r="O3825" s="125"/>
      <c r="P3825" s="126"/>
      <c r="Q3825" s="127"/>
      <c r="R3825" s="125"/>
      <c r="S3825" s="125"/>
      <c r="T3825" s="125"/>
      <c r="U3825" s="128" t="s">
        <v>2908</v>
      </c>
      <c r="V3825" s="125"/>
      <c r="W3825" s="125"/>
      <c r="X3825" s="125"/>
      <c r="Y3825" s="122"/>
      <c r="Z3825" s="122"/>
      <c r="AB3825" s="24" t="s">
        <v>294</v>
      </c>
    </row>
    <row r="3826" spans="6:28" s="51" customFormat="1" ht="18.75" customHeight="1" outlineLevel="2">
      <c r="F3826" s="52"/>
      <c r="G3826" s="53"/>
      <c r="H3826" s="54"/>
      <c r="I3826" s="54"/>
      <c r="J3826" s="54" t="s">
        <v>2318</v>
      </c>
      <c r="K3826" s="53"/>
      <c r="L3826" s="55"/>
      <c r="M3826" s="56"/>
      <c r="N3826" s="55"/>
      <c r="O3826" s="56"/>
      <c r="P3826" s="57">
        <f>SUBTOTAL(9,P3827:P3932)</f>
        <v>0</v>
      </c>
      <c r="Q3826" s="58"/>
      <c r="R3826" s="59">
        <f>SUBTOTAL(9,R3827:R3932)</f>
        <v>0</v>
      </c>
      <c r="S3826" s="56"/>
      <c r="T3826" s="59">
        <f>SUBTOTAL(9,T3827:T3932)</f>
        <v>0</v>
      </c>
      <c r="U3826" s="117" t="s">
        <v>2908</v>
      </c>
      <c r="V3826" s="57">
        <f>SUBTOTAL(9,V3827:V3932)</f>
        <v>0</v>
      </c>
      <c r="W3826" s="57">
        <f>SUBTOTAL(9,W3827:W3932)</f>
        <v>0</v>
      </c>
      <c r="X3826" s="60"/>
      <c r="Y3826" s="61"/>
      <c r="Z3826" s="61"/>
      <c r="AB3826" s="24" t="s">
        <v>294</v>
      </c>
    </row>
    <row r="3827" spans="6:28" s="62" customFormat="1" ht="16.5" customHeight="1" outlineLevel="3">
      <c r="F3827" s="63"/>
      <c r="G3827" s="6"/>
      <c r="H3827" s="64"/>
      <c r="I3827" s="64"/>
      <c r="J3827" s="64" t="s">
        <v>2880</v>
      </c>
      <c r="K3827" s="6"/>
      <c r="L3827" s="65"/>
      <c r="M3827" s="66"/>
      <c r="N3827" s="65"/>
      <c r="O3827" s="66"/>
      <c r="P3827" s="67">
        <f>SUBTOTAL(9,P3828:P3921)</f>
        <v>0</v>
      </c>
      <c r="Q3827" s="68"/>
      <c r="R3827" s="69">
        <f>SUBTOTAL(9,R3828:R3921)</f>
        <v>0</v>
      </c>
      <c r="S3827" s="66"/>
      <c r="T3827" s="69">
        <f>SUBTOTAL(9,T3828:T3921)</f>
        <v>0</v>
      </c>
      <c r="U3827" s="118" t="s">
        <v>2908</v>
      </c>
      <c r="V3827" s="67">
        <f>SUBTOTAL(9,V3828:V3921)</f>
        <v>0</v>
      </c>
      <c r="W3827" s="67">
        <f>SUBTOTAL(9,W3828:W3921)</f>
        <v>0</v>
      </c>
      <c r="X3827" s="70"/>
      <c r="Y3827" s="26"/>
      <c r="Z3827" s="26"/>
      <c r="AB3827" s="24" t="s">
        <v>294</v>
      </c>
    </row>
    <row r="3828" spans="6:28" s="71" customFormat="1" outlineLevel="4">
      <c r="F3828" s="17">
        <v>1608</v>
      </c>
      <c r="G3828" s="18" t="s">
        <v>2929</v>
      </c>
      <c r="H3828" s="72" t="s">
        <v>3063</v>
      </c>
      <c r="I3828" s="72"/>
      <c r="J3828" s="73" t="s">
        <v>2681</v>
      </c>
      <c r="K3828" s="18" t="s">
        <v>3280</v>
      </c>
      <c r="L3828" s="74">
        <v>1</v>
      </c>
      <c r="M3828" s="21">
        <v>0</v>
      </c>
      <c r="N3828" s="74">
        <f>L3828*(1+M3828/100)</f>
        <v>1</v>
      </c>
      <c r="O3828" s="145"/>
      <c r="P3828" s="22">
        <f>N3828*O3828</f>
        <v>0</v>
      </c>
      <c r="Q3828" s="75"/>
      <c r="R3828" s="76">
        <f>N3828*Q3828</f>
        <v>0</v>
      </c>
      <c r="S3828" s="75"/>
      <c r="T3828" s="76">
        <f>N3828*S3828</f>
        <v>0</v>
      </c>
      <c r="U3828" s="22">
        <v>21</v>
      </c>
      <c r="V3828" s="22">
        <f>P3828*(U3828/100)</f>
        <v>0</v>
      </c>
      <c r="W3828" s="22">
        <f>P3828+V3828</f>
        <v>0</v>
      </c>
      <c r="X3828" s="73"/>
      <c r="Y3828" s="72" t="s">
        <v>2930</v>
      </c>
      <c r="Z3828" s="72" t="s">
        <v>2914</v>
      </c>
      <c r="AA3828" s="143" t="s">
        <v>295</v>
      </c>
      <c r="AB3828" s="24" t="s">
        <v>294</v>
      </c>
    </row>
    <row r="3829" spans="6:28" s="77" customFormat="1" outlineLevel="5">
      <c r="F3829" s="78"/>
      <c r="G3829" s="79"/>
      <c r="H3829" s="79"/>
      <c r="I3829" s="79"/>
      <c r="J3829" s="80" t="s">
        <v>3281</v>
      </c>
      <c r="K3829" s="79"/>
      <c r="L3829" s="81"/>
      <c r="M3829" s="82"/>
      <c r="N3829" s="83"/>
      <c r="O3829" s="82"/>
      <c r="P3829" s="84"/>
      <c r="Q3829" s="85"/>
      <c r="R3829" s="82"/>
      <c r="S3829" s="82"/>
      <c r="T3829" s="82"/>
      <c r="U3829" s="119" t="s">
        <v>2908</v>
      </c>
      <c r="V3829" s="82"/>
      <c r="W3829" s="82"/>
      <c r="X3829" s="80"/>
      <c r="Y3829" s="79"/>
      <c r="Z3829" s="79"/>
      <c r="AB3829" s="24" t="s">
        <v>294</v>
      </c>
    </row>
    <row r="3830" spans="6:28" s="77" customFormat="1" outlineLevel="5">
      <c r="F3830" s="78"/>
      <c r="G3830" s="79"/>
      <c r="H3830" s="79"/>
      <c r="I3830" s="79"/>
      <c r="J3830" s="80" t="s">
        <v>2902</v>
      </c>
      <c r="K3830" s="79"/>
      <c r="L3830" s="81">
        <v>1</v>
      </c>
      <c r="M3830" s="82"/>
      <c r="N3830" s="83"/>
      <c r="O3830" s="82"/>
      <c r="P3830" s="84"/>
      <c r="Q3830" s="85"/>
      <c r="R3830" s="82"/>
      <c r="S3830" s="82"/>
      <c r="T3830" s="82"/>
      <c r="U3830" s="119" t="s">
        <v>2908</v>
      </c>
      <c r="V3830" s="82"/>
      <c r="W3830" s="82"/>
      <c r="X3830" s="80"/>
      <c r="Y3830" s="79"/>
      <c r="Z3830" s="79"/>
      <c r="AB3830" s="24" t="s">
        <v>294</v>
      </c>
    </row>
    <row r="3831" spans="6:28" s="71" customFormat="1" outlineLevel="4">
      <c r="F3831" s="17">
        <v>1609</v>
      </c>
      <c r="G3831" s="18" t="s">
        <v>2929</v>
      </c>
      <c r="H3831" s="72" t="s">
        <v>4254</v>
      </c>
      <c r="I3831" s="72"/>
      <c r="J3831" s="73" t="s">
        <v>1629</v>
      </c>
      <c r="K3831" s="18" t="s">
        <v>3000</v>
      </c>
      <c r="L3831" s="74">
        <v>9</v>
      </c>
      <c r="M3831" s="21">
        <v>0</v>
      </c>
      <c r="N3831" s="74">
        <f>L3831*(1+M3831/100)</f>
        <v>9</v>
      </c>
      <c r="O3831" s="145"/>
      <c r="P3831" s="22">
        <f>N3831*O3831</f>
        <v>0</v>
      </c>
      <c r="Q3831" s="75"/>
      <c r="R3831" s="76">
        <f>N3831*Q3831</f>
        <v>0</v>
      </c>
      <c r="S3831" s="75"/>
      <c r="T3831" s="76">
        <f>N3831*S3831</f>
        <v>0</v>
      </c>
      <c r="U3831" s="22">
        <v>21</v>
      </c>
      <c r="V3831" s="22">
        <f>P3831*(U3831/100)</f>
        <v>0</v>
      </c>
      <c r="W3831" s="22">
        <f>P3831+V3831</f>
        <v>0</v>
      </c>
      <c r="X3831" s="73"/>
      <c r="Y3831" s="72" t="s">
        <v>2930</v>
      </c>
      <c r="Z3831" s="72" t="s">
        <v>2914</v>
      </c>
      <c r="AA3831" s="143" t="s">
        <v>296</v>
      </c>
      <c r="AB3831" s="24" t="s">
        <v>294</v>
      </c>
    </row>
    <row r="3832" spans="6:28" s="77" customFormat="1" outlineLevel="5">
      <c r="F3832" s="78"/>
      <c r="G3832" s="79"/>
      <c r="H3832" s="79"/>
      <c r="I3832" s="79"/>
      <c r="J3832" s="80" t="s">
        <v>3281</v>
      </c>
      <c r="K3832" s="79"/>
      <c r="L3832" s="81"/>
      <c r="M3832" s="82"/>
      <c r="N3832" s="83"/>
      <c r="O3832" s="82"/>
      <c r="P3832" s="84"/>
      <c r="Q3832" s="85"/>
      <c r="R3832" s="82"/>
      <c r="S3832" s="82"/>
      <c r="T3832" s="82"/>
      <c r="U3832" s="119" t="s">
        <v>2908</v>
      </c>
      <c r="V3832" s="82"/>
      <c r="W3832" s="82"/>
      <c r="X3832" s="80"/>
      <c r="Y3832" s="79"/>
      <c r="Z3832" s="79"/>
      <c r="AB3832" s="24" t="s">
        <v>294</v>
      </c>
    </row>
    <row r="3833" spans="6:28" s="77" customFormat="1" outlineLevel="5">
      <c r="F3833" s="78"/>
      <c r="G3833" s="79"/>
      <c r="H3833" s="79"/>
      <c r="I3833" s="79"/>
      <c r="J3833" s="80" t="s">
        <v>2939</v>
      </c>
      <c r="K3833" s="79"/>
      <c r="L3833" s="81"/>
      <c r="M3833" s="82"/>
      <c r="N3833" s="83"/>
      <c r="O3833" s="82"/>
      <c r="P3833" s="84"/>
      <c r="Q3833" s="85"/>
      <c r="R3833" s="82"/>
      <c r="S3833" s="82"/>
      <c r="T3833" s="82"/>
      <c r="U3833" s="119" t="s">
        <v>2908</v>
      </c>
      <c r="V3833" s="82"/>
      <c r="W3833" s="82"/>
      <c r="X3833" s="80"/>
      <c r="Y3833" s="79"/>
      <c r="Z3833" s="79"/>
      <c r="AB3833" s="24" t="s">
        <v>294</v>
      </c>
    </row>
    <row r="3834" spans="6:28" s="77" customFormat="1" outlineLevel="5">
      <c r="F3834" s="78"/>
      <c r="G3834" s="79"/>
      <c r="H3834" s="79"/>
      <c r="I3834" s="79"/>
      <c r="J3834" s="80" t="s">
        <v>3283</v>
      </c>
      <c r="K3834" s="79"/>
      <c r="L3834" s="81"/>
      <c r="M3834" s="82"/>
      <c r="N3834" s="83"/>
      <c r="O3834" s="82"/>
      <c r="P3834" s="84"/>
      <c r="Q3834" s="85"/>
      <c r="R3834" s="82"/>
      <c r="S3834" s="82"/>
      <c r="T3834" s="82"/>
      <c r="U3834" s="119" t="s">
        <v>2908</v>
      </c>
      <c r="V3834" s="82"/>
      <c r="W3834" s="82"/>
      <c r="X3834" s="80"/>
      <c r="Y3834" s="79"/>
      <c r="Z3834" s="79"/>
      <c r="AB3834" s="24" t="s">
        <v>294</v>
      </c>
    </row>
    <row r="3835" spans="6:28" s="77" customFormat="1" outlineLevel="5">
      <c r="F3835" s="78"/>
      <c r="G3835" s="79"/>
      <c r="H3835" s="79"/>
      <c r="I3835" s="79"/>
      <c r="J3835" s="80" t="s">
        <v>2939</v>
      </c>
      <c r="K3835" s="79"/>
      <c r="L3835" s="81"/>
      <c r="M3835" s="82"/>
      <c r="N3835" s="83"/>
      <c r="O3835" s="82"/>
      <c r="P3835" s="84"/>
      <c r="Q3835" s="85"/>
      <c r="R3835" s="82"/>
      <c r="S3835" s="82"/>
      <c r="T3835" s="82"/>
      <c r="U3835" s="119" t="s">
        <v>2908</v>
      </c>
      <c r="V3835" s="82"/>
      <c r="W3835" s="82"/>
      <c r="X3835" s="80"/>
      <c r="Y3835" s="79"/>
      <c r="Z3835" s="79"/>
      <c r="AB3835" s="24" t="s">
        <v>294</v>
      </c>
    </row>
    <row r="3836" spans="6:28" s="77" customFormat="1" outlineLevel="5">
      <c r="F3836" s="78"/>
      <c r="G3836" s="79"/>
      <c r="H3836" s="79"/>
      <c r="I3836" s="79"/>
      <c r="J3836" s="80" t="s">
        <v>3284</v>
      </c>
      <c r="K3836" s="79"/>
      <c r="L3836" s="81"/>
      <c r="M3836" s="82"/>
      <c r="N3836" s="83"/>
      <c r="O3836" s="82"/>
      <c r="P3836" s="84"/>
      <c r="Q3836" s="85"/>
      <c r="R3836" s="82"/>
      <c r="S3836" s="82"/>
      <c r="T3836" s="82"/>
      <c r="U3836" s="119" t="s">
        <v>2908</v>
      </c>
      <c r="V3836" s="82"/>
      <c r="W3836" s="82"/>
      <c r="X3836" s="80"/>
      <c r="Y3836" s="79"/>
      <c r="Z3836" s="79"/>
      <c r="AB3836" s="24" t="s">
        <v>294</v>
      </c>
    </row>
    <row r="3837" spans="6:28" s="77" customFormat="1" outlineLevel="5">
      <c r="F3837" s="78"/>
      <c r="G3837" s="79"/>
      <c r="H3837" s="79"/>
      <c r="I3837" s="79"/>
      <c r="J3837" s="80" t="s">
        <v>2939</v>
      </c>
      <c r="K3837" s="79"/>
      <c r="L3837" s="81"/>
      <c r="M3837" s="82"/>
      <c r="N3837" s="83"/>
      <c r="O3837" s="82"/>
      <c r="P3837" s="84"/>
      <c r="Q3837" s="85"/>
      <c r="R3837" s="82"/>
      <c r="S3837" s="82"/>
      <c r="T3837" s="82"/>
      <c r="U3837" s="119" t="s">
        <v>2908</v>
      </c>
      <c r="V3837" s="82"/>
      <c r="W3837" s="82"/>
      <c r="X3837" s="80"/>
      <c r="Y3837" s="79"/>
      <c r="Z3837" s="79"/>
      <c r="AB3837" s="24" t="s">
        <v>294</v>
      </c>
    </row>
    <row r="3838" spans="6:28" s="77" customFormat="1" outlineLevel="5">
      <c r="F3838" s="78"/>
      <c r="G3838" s="79"/>
      <c r="H3838" s="79"/>
      <c r="I3838" s="79"/>
      <c r="J3838" s="80" t="s">
        <v>2125</v>
      </c>
      <c r="K3838" s="79"/>
      <c r="L3838" s="81">
        <v>9</v>
      </c>
      <c r="M3838" s="82"/>
      <c r="N3838" s="83"/>
      <c r="O3838" s="82"/>
      <c r="P3838" s="84"/>
      <c r="Q3838" s="85"/>
      <c r="R3838" s="82"/>
      <c r="S3838" s="82"/>
      <c r="T3838" s="82"/>
      <c r="U3838" s="119" t="s">
        <v>2908</v>
      </c>
      <c r="V3838" s="82"/>
      <c r="W3838" s="82"/>
      <c r="X3838" s="80"/>
      <c r="Y3838" s="79"/>
      <c r="Z3838" s="79"/>
      <c r="AB3838" s="24" t="s">
        <v>294</v>
      </c>
    </row>
    <row r="3839" spans="6:28" s="71" customFormat="1" outlineLevel="4">
      <c r="F3839" s="17">
        <v>1610</v>
      </c>
      <c r="G3839" s="18" t="s">
        <v>2929</v>
      </c>
      <c r="H3839" s="72" t="s">
        <v>3733</v>
      </c>
      <c r="I3839" s="72"/>
      <c r="J3839" s="73" t="s">
        <v>872</v>
      </c>
      <c r="K3839" s="18" t="s">
        <v>3000</v>
      </c>
      <c r="L3839" s="74">
        <v>9</v>
      </c>
      <c r="M3839" s="21">
        <v>0</v>
      </c>
      <c r="N3839" s="74">
        <f>L3839*(1+M3839/100)</f>
        <v>9</v>
      </c>
      <c r="O3839" s="145"/>
      <c r="P3839" s="22">
        <f>N3839*O3839</f>
        <v>0</v>
      </c>
      <c r="Q3839" s="75"/>
      <c r="R3839" s="76">
        <f>N3839*Q3839</f>
        <v>0</v>
      </c>
      <c r="S3839" s="75"/>
      <c r="T3839" s="76">
        <f>N3839*S3839</f>
        <v>0</v>
      </c>
      <c r="U3839" s="22">
        <v>21</v>
      </c>
      <c r="V3839" s="22">
        <f>P3839*(U3839/100)</f>
        <v>0</v>
      </c>
      <c r="W3839" s="22">
        <f>P3839+V3839</f>
        <v>0</v>
      </c>
      <c r="X3839" s="73"/>
      <c r="Y3839" s="72" t="s">
        <v>2930</v>
      </c>
      <c r="Z3839" s="72" t="s">
        <v>2914</v>
      </c>
      <c r="AA3839" s="143" t="s">
        <v>296</v>
      </c>
      <c r="AB3839" s="24" t="s">
        <v>294</v>
      </c>
    </row>
    <row r="3840" spans="6:28" s="71" customFormat="1" outlineLevel="4">
      <c r="F3840" s="17">
        <v>1611</v>
      </c>
      <c r="G3840" s="18" t="s">
        <v>2929</v>
      </c>
      <c r="H3840" s="72" t="s">
        <v>4255</v>
      </c>
      <c r="I3840" s="72"/>
      <c r="J3840" s="73" t="s">
        <v>1494</v>
      </c>
      <c r="K3840" s="18" t="s">
        <v>3000</v>
      </c>
      <c r="L3840" s="74">
        <v>6</v>
      </c>
      <c r="M3840" s="21">
        <v>0</v>
      </c>
      <c r="N3840" s="74">
        <f>L3840*(1+M3840/100)</f>
        <v>6</v>
      </c>
      <c r="O3840" s="145"/>
      <c r="P3840" s="22">
        <f>N3840*O3840</f>
        <v>0</v>
      </c>
      <c r="Q3840" s="75"/>
      <c r="R3840" s="76">
        <f>N3840*Q3840</f>
        <v>0</v>
      </c>
      <c r="S3840" s="75"/>
      <c r="T3840" s="76">
        <f>N3840*S3840</f>
        <v>0</v>
      </c>
      <c r="U3840" s="22">
        <v>21</v>
      </c>
      <c r="V3840" s="22">
        <f>P3840*(U3840/100)</f>
        <v>0</v>
      </c>
      <c r="W3840" s="22">
        <f>P3840+V3840</f>
        <v>0</v>
      </c>
      <c r="X3840" s="73"/>
      <c r="Y3840" s="72" t="s">
        <v>2930</v>
      </c>
      <c r="Z3840" s="72" t="s">
        <v>2914</v>
      </c>
      <c r="AA3840" s="143" t="s">
        <v>296</v>
      </c>
      <c r="AB3840" s="24" t="s">
        <v>294</v>
      </c>
    </row>
    <row r="3841" spans="6:28" s="77" customFormat="1" outlineLevel="5">
      <c r="F3841" s="78"/>
      <c r="G3841" s="79"/>
      <c r="H3841" s="79"/>
      <c r="I3841" s="79"/>
      <c r="J3841" s="80" t="s">
        <v>3281</v>
      </c>
      <c r="K3841" s="79"/>
      <c r="L3841" s="81"/>
      <c r="M3841" s="82"/>
      <c r="N3841" s="83"/>
      <c r="O3841" s="82"/>
      <c r="P3841" s="84"/>
      <c r="Q3841" s="85"/>
      <c r="R3841" s="82"/>
      <c r="S3841" s="82"/>
      <c r="T3841" s="82"/>
      <c r="U3841" s="119" t="s">
        <v>2908</v>
      </c>
      <c r="V3841" s="82"/>
      <c r="W3841" s="82"/>
      <c r="X3841" s="80"/>
      <c r="Y3841" s="79"/>
      <c r="Z3841" s="79"/>
      <c r="AB3841" s="24" t="s">
        <v>294</v>
      </c>
    </row>
    <row r="3842" spans="6:28" s="77" customFormat="1" outlineLevel="5">
      <c r="F3842" s="78"/>
      <c r="G3842" s="79"/>
      <c r="H3842" s="79"/>
      <c r="I3842" s="79"/>
      <c r="J3842" s="80" t="s">
        <v>2938</v>
      </c>
      <c r="K3842" s="79"/>
      <c r="L3842" s="81"/>
      <c r="M3842" s="82"/>
      <c r="N3842" s="83"/>
      <c r="O3842" s="82"/>
      <c r="P3842" s="84"/>
      <c r="Q3842" s="85"/>
      <c r="R3842" s="82"/>
      <c r="S3842" s="82"/>
      <c r="T3842" s="82"/>
      <c r="U3842" s="119" t="s">
        <v>2908</v>
      </c>
      <c r="V3842" s="82"/>
      <c r="W3842" s="82"/>
      <c r="X3842" s="80"/>
      <c r="Y3842" s="79"/>
      <c r="Z3842" s="79"/>
      <c r="AB3842" s="24" t="s">
        <v>294</v>
      </c>
    </row>
    <row r="3843" spans="6:28" s="77" customFormat="1" outlineLevel="5">
      <c r="F3843" s="78"/>
      <c r="G3843" s="79"/>
      <c r="H3843" s="79"/>
      <c r="I3843" s="79"/>
      <c r="J3843" s="80" t="s">
        <v>3283</v>
      </c>
      <c r="K3843" s="79"/>
      <c r="L3843" s="81"/>
      <c r="M3843" s="82"/>
      <c r="N3843" s="83"/>
      <c r="O3843" s="82"/>
      <c r="P3843" s="84"/>
      <c r="Q3843" s="85"/>
      <c r="R3843" s="82"/>
      <c r="S3843" s="82"/>
      <c r="T3843" s="82"/>
      <c r="U3843" s="119" t="s">
        <v>2908</v>
      </c>
      <c r="V3843" s="82"/>
      <c r="W3843" s="82"/>
      <c r="X3843" s="80"/>
      <c r="Y3843" s="79"/>
      <c r="Z3843" s="79"/>
      <c r="AB3843" s="24" t="s">
        <v>294</v>
      </c>
    </row>
    <row r="3844" spans="6:28" s="77" customFormat="1" outlineLevel="5">
      <c r="F3844" s="78"/>
      <c r="G3844" s="79"/>
      <c r="H3844" s="79"/>
      <c r="I3844" s="79"/>
      <c r="J3844" s="80" t="s">
        <v>2938</v>
      </c>
      <c r="K3844" s="79"/>
      <c r="L3844" s="81"/>
      <c r="M3844" s="82"/>
      <c r="N3844" s="83"/>
      <c r="O3844" s="82"/>
      <c r="P3844" s="84"/>
      <c r="Q3844" s="85"/>
      <c r="R3844" s="82"/>
      <c r="S3844" s="82"/>
      <c r="T3844" s="82"/>
      <c r="U3844" s="119" t="s">
        <v>2908</v>
      </c>
      <c r="V3844" s="82"/>
      <c r="W3844" s="82"/>
      <c r="X3844" s="80"/>
      <c r="Y3844" s="79"/>
      <c r="Z3844" s="79"/>
      <c r="AB3844" s="24" t="s">
        <v>294</v>
      </c>
    </row>
    <row r="3845" spans="6:28" s="77" customFormat="1" outlineLevel="5">
      <c r="F3845" s="78"/>
      <c r="G3845" s="79"/>
      <c r="H3845" s="79"/>
      <c r="I3845" s="79"/>
      <c r="J3845" s="80" t="s">
        <v>3284</v>
      </c>
      <c r="K3845" s="79"/>
      <c r="L3845" s="81"/>
      <c r="M3845" s="82"/>
      <c r="N3845" s="83"/>
      <c r="O3845" s="82"/>
      <c r="P3845" s="84"/>
      <c r="Q3845" s="85"/>
      <c r="R3845" s="82"/>
      <c r="S3845" s="82"/>
      <c r="T3845" s="82"/>
      <c r="U3845" s="119" t="s">
        <v>2908</v>
      </c>
      <c r="V3845" s="82"/>
      <c r="W3845" s="82"/>
      <c r="X3845" s="80"/>
      <c r="Y3845" s="79"/>
      <c r="Z3845" s="79"/>
      <c r="AB3845" s="24" t="s">
        <v>294</v>
      </c>
    </row>
    <row r="3846" spans="6:28" s="77" customFormat="1" outlineLevel="5">
      <c r="F3846" s="78"/>
      <c r="G3846" s="79"/>
      <c r="H3846" s="79"/>
      <c r="I3846" s="79"/>
      <c r="J3846" s="80" t="s">
        <v>2938</v>
      </c>
      <c r="K3846" s="79"/>
      <c r="L3846" s="81"/>
      <c r="M3846" s="82"/>
      <c r="N3846" s="83"/>
      <c r="O3846" s="82"/>
      <c r="P3846" s="84"/>
      <c r="Q3846" s="85"/>
      <c r="R3846" s="82"/>
      <c r="S3846" s="82"/>
      <c r="T3846" s="82"/>
      <c r="U3846" s="119" t="s">
        <v>2908</v>
      </c>
      <c r="V3846" s="82"/>
      <c r="W3846" s="82"/>
      <c r="X3846" s="80"/>
      <c r="Y3846" s="79"/>
      <c r="Z3846" s="79"/>
      <c r="AB3846" s="24" t="s">
        <v>294</v>
      </c>
    </row>
    <row r="3847" spans="6:28" s="77" customFormat="1" outlineLevel="5">
      <c r="F3847" s="78"/>
      <c r="G3847" s="79"/>
      <c r="H3847" s="79"/>
      <c r="I3847" s="79"/>
      <c r="J3847" s="80" t="s">
        <v>2124</v>
      </c>
      <c r="K3847" s="79"/>
      <c r="L3847" s="81">
        <v>6</v>
      </c>
      <c r="M3847" s="82"/>
      <c r="N3847" s="83"/>
      <c r="O3847" s="82"/>
      <c r="P3847" s="84"/>
      <c r="Q3847" s="85"/>
      <c r="R3847" s="82"/>
      <c r="S3847" s="82"/>
      <c r="T3847" s="82"/>
      <c r="U3847" s="119" t="s">
        <v>2908</v>
      </c>
      <c r="V3847" s="82"/>
      <c r="W3847" s="82"/>
      <c r="X3847" s="80"/>
      <c r="Y3847" s="79"/>
      <c r="Z3847" s="79"/>
      <c r="AB3847" s="24" t="s">
        <v>294</v>
      </c>
    </row>
    <row r="3848" spans="6:28" s="71" customFormat="1" outlineLevel="4">
      <c r="F3848" s="17">
        <v>1612</v>
      </c>
      <c r="G3848" s="18" t="s">
        <v>2929</v>
      </c>
      <c r="H3848" s="72" t="s">
        <v>3734</v>
      </c>
      <c r="I3848" s="72"/>
      <c r="J3848" s="73" t="s">
        <v>2212</v>
      </c>
      <c r="K3848" s="18" t="s">
        <v>3000</v>
      </c>
      <c r="L3848" s="74">
        <v>6</v>
      </c>
      <c r="M3848" s="21">
        <v>0</v>
      </c>
      <c r="N3848" s="74">
        <f>L3848*(1+M3848/100)</f>
        <v>6</v>
      </c>
      <c r="O3848" s="145"/>
      <c r="P3848" s="22">
        <f>N3848*O3848</f>
        <v>0</v>
      </c>
      <c r="Q3848" s="75"/>
      <c r="R3848" s="76">
        <f>N3848*Q3848</f>
        <v>0</v>
      </c>
      <c r="S3848" s="75"/>
      <c r="T3848" s="76">
        <f>N3848*S3848</f>
        <v>0</v>
      </c>
      <c r="U3848" s="22">
        <v>21</v>
      </c>
      <c r="V3848" s="22">
        <f>P3848*(U3848/100)</f>
        <v>0</v>
      </c>
      <c r="W3848" s="22">
        <f>P3848+V3848</f>
        <v>0</v>
      </c>
      <c r="X3848" s="73"/>
      <c r="Y3848" s="72" t="s">
        <v>2930</v>
      </c>
      <c r="Z3848" s="72" t="s">
        <v>2914</v>
      </c>
      <c r="AA3848" s="143" t="s">
        <v>296</v>
      </c>
      <c r="AB3848" s="24" t="s">
        <v>294</v>
      </c>
    </row>
    <row r="3849" spans="6:28" s="71" customFormat="1" outlineLevel="4">
      <c r="F3849" s="17">
        <v>1613</v>
      </c>
      <c r="G3849" s="18" t="s">
        <v>2929</v>
      </c>
      <c r="H3849" s="72" t="s">
        <v>4256</v>
      </c>
      <c r="I3849" s="72"/>
      <c r="J3849" s="73" t="s">
        <v>1535</v>
      </c>
      <c r="K3849" s="18" t="s">
        <v>3280</v>
      </c>
      <c r="L3849" s="74">
        <v>11</v>
      </c>
      <c r="M3849" s="21">
        <v>0</v>
      </c>
      <c r="N3849" s="74">
        <f>L3849*(1+M3849/100)</f>
        <v>11</v>
      </c>
      <c r="O3849" s="145"/>
      <c r="P3849" s="22">
        <f>N3849*O3849</f>
        <v>0</v>
      </c>
      <c r="Q3849" s="75"/>
      <c r="R3849" s="76">
        <f>N3849*Q3849</f>
        <v>0</v>
      </c>
      <c r="S3849" s="75"/>
      <c r="T3849" s="76">
        <f>N3849*S3849</f>
        <v>0</v>
      </c>
      <c r="U3849" s="22">
        <v>21</v>
      </c>
      <c r="V3849" s="22">
        <f>P3849*(U3849/100)</f>
        <v>0</v>
      </c>
      <c r="W3849" s="22">
        <f>P3849+V3849</f>
        <v>0</v>
      </c>
      <c r="X3849" s="73"/>
      <c r="Y3849" s="72" t="s">
        <v>2930</v>
      </c>
      <c r="Z3849" s="72" t="s">
        <v>2914</v>
      </c>
      <c r="AA3849" s="143" t="s">
        <v>296</v>
      </c>
      <c r="AB3849" s="24" t="s">
        <v>294</v>
      </c>
    </row>
    <row r="3850" spans="6:28" s="77" customFormat="1" outlineLevel="5">
      <c r="F3850" s="78"/>
      <c r="G3850" s="79"/>
      <c r="H3850" s="79"/>
      <c r="I3850" s="79"/>
      <c r="J3850" s="80" t="s">
        <v>3281</v>
      </c>
      <c r="K3850" s="79"/>
      <c r="L3850" s="81"/>
      <c r="M3850" s="82"/>
      <c r="N3850" s="83"/>
      <c r="O3850" s="82"/>
      <c r="P3850" s="84"/>
      <c r="Q3850" s="85"/>
      <c r="R3850" s="82"/>
      <c r="S3850" s="82"/>
      <c r="T3850" s="82"/>
      <c r="U3850" s="119" t="s">
        <v>2908</v>
      </c>
      <c r="V3850" s="82"/>
      <c r="W3850" s="82"/>
      <c r="X3850" s="80"/>
      <c r="Y3850" s="79"/>
      <c r="Z3850" s="79"/>
      <c r="AB3850" s="24" t="s">
        <v>294</v>
      </c>
    </row>
    <row r="3851" spans="6:28" s="77" customFormat="1" outlineLevel="5">
      <c r="F3851" s="78"/>
      <c r="G3851" s="79"/>
      <c r="H3851" s="79"/>
      <c r="I3851" s="79"/>
      <c r="J3851" s="80" t="s">
        <v>3098</v>
      </c>
      <c r="K3851" s="79"/>
      <c r="L3851" s="81"/>
      <c r="M3851" s="82"/>
      <c r="N3851" s="83"/>
      <c r="O3851" s="82"/>
      <c r="P3851" s="84"/>
      <c r="Q3851" s="85"/>
      <c r="R3851" s="82"/>
      <c r="S3851" s="82"/>
      <c r="T3851" s="82"/>
      <c r="U3851" s="119" t="s">
        <v>2908</v>
      </c>
      <c r="V3851" s="82"/>
      <c r="W3851" s="82"/>
      <c r="X3851" s="80"/>
      <c r="Y3851" s="79"/>
      <c r="Z3851" s="79"/>
      <c r="AB3851" s="24" t="s">
        <v>294</v>
      </c>
    </row>
    <row r="3852" spans="6:28" s="77" customFormat="1" outlineLevel="5">
      <c r="F3852" s="78"/>
      <c r="G3852" s="79"/>
      <c r="H3852" s="79"/>
      <c r="I3852" s="79"/>
      <c r="J3852" s="80" t="s">
        <v>3283</v>
      </c>
      <c r="K3852" s="79"/>
      <c r="L3852" s="81"/>
      <c r="M3852" s="82"/>
      <c r="N3852" s="83"/>
      <c r="O3852" s="82"/>
      <c r="P3852" s="84"/>
      <c r="Q3852" s="85"/>
      <c r="R3852" s="82"/>
      <c r="S3852" s="82"/>
      <c r="T3852" s="82"/>
      <c r="U3852" s="119" t="s">
        <v>2908</v>
      </c>
      <c r="V3852" s="82"/>
      <c r="W3852" s="82"/>
      <c r="X3852" s="80"/>
      <c r="Y3852" s="79"/>
      <c r="Z3852" s="79"/>
      <c r="AB3852" s="24" t="s">
        <v>294</v>
      </c>
    </row>
    <row r="3853" spans="6:28" s="77" customFormat="1" outlineLevel="5">
      <c r="F3853" s="78"/>
      <c r="G3853" s="79"/>
      <c r="H3853" s="79"/>
      <c r="I3853" s="79"/>
      <c r="J3853" s="80" t="s">
        <v>3098</v>
      </c>
      <c r="K3853" s="79"/>
      <c r="L3853" s="81"/>
      <c r="M3853" s="82"/>
      <c r="N3853" s="83"/>
      <c r="O3853" s="82"/>
      <c r="P3853" s="84"/>
      <c r="Q3853" s="85"/>
      <c r="R3853" s="82"/>
      <c r="S3853" s="82"/>
      <c r="T3853" s="82"/>
      <c r="U3853" s="119" t="s">
        <v>2908</v>
      </c>
      <c r="V3853" s="82"/>
      <c r="W3853" s="82"/>
      <c r="X3853" s="80"/>
      <c r="Y3853" s="79"/>
      <c r="Z3853" s="79"/>
      <c r="AB3853" s="24" t="s">
        <v>294</v>
      </c>
    </row>
    <row r="3854" spans="6:28" s="77" customFormat="1" outlineLevel="5">
      <c r="F3854" s="78"/>
      <c r="G3854" s="79"/>
      <c r="H3854" s="79"/>
      <c r="I3854" s="79"/>
      <c r="J3854" s="80" t="s">
        <v>3284</v>
      </c>
      <c r="K3854" s="79"/>
      <c r="L3854" s="81"/>
      <c r="M3854" s="82"/>
      <c r="N3854" s="83"/>
      <c r="O3854" s="82"/>
      <c r="P3854" s="84"/>
      <c r="Q3854" s="85"/>
      <c r="R3854" s="82"/>
      <c r="S3854" s="82"/>
      <c r="T3854" s="82"/>
      <c r="U3854" s="119" t="s">
        <v>2908</v>
      </c>
      <c r="V3854" s="82"/>
      <c r="W3854" s="82"/>
      <c r="X3854" s="80"/>
      <c r="Y3854" s="79"/>
      <c r="Z3854" s="79"/>
      <c r="AB3854" s="24" t="s">
        <v>294</v>
      </c>
    </row>
    <row r="3855" spans="6:28" s="77" customFormat="1" outlineLevel="5">
      <c r="F3855" s="78"/>
      <c r="G3855" s="79"/>
      <c r="H3855" s="79"/>
      <c r="I3855" s="79"/>
      <c r="J3855" s="80" t="s">
        <v>3139</v>
      </c>
      <c r="K3855" s="79"/>
      <c r="L3855" s="81"/>
      <c r="M3855" s="82"/>
      <c r="N3855" s="83"/>
      <c r="O3855" s="82"/>
      <c r="P3855" s="84"/>
      <c r="Q3855" s="85"/>
      <c r="R3855" s="82"/>
      <c r="S3855" s="82"/>
      <c r="T3855" s="82"/>
      <c r="U3855" s="119" t="s">
        <v>2908</v>
      </c>
      <c r="V3855" s="82"/>
      <c r="W3855" s="82"/>
      <c r="X3855" s="80"/>
      <c r="Y3855" s="79"/>
      <c r="Z3855" s="79"/>
      <c r="AB3855" s="24" t="s">
        <v>294</v>
      </c>
    </row>
    <row r="3856" spans="6:28" s="77" customFormat="1" outlineLevel="5">
      <c r="F3856" s="78"/>
      <c r="G3856" s="79"/>
      <c r="H3856" s="79"/>
      <c r="I3856" s="79"/>
      <c r="J3856" s="80" t="s">
        <v>2144</v>
      </c>
      <c r="K3856" s="79"/>
      <c r="L3856" s="81">
        <v>11</v>
      </c>
      <c r="M3856" s="82"/>
      <c r="N3856" s="83"/>
      <c r="O3856" s="82"/>
      <c r="P3856" s="84"/>
      <c r="Q3856" s="85"/>
      <c r="R3856" s="82"/>
      <c r="S3856" s="82"/>
      <c r="T3856" s="82"/>
      <c r="U3856" s="119" t="s">
        <v>2908</v>
      </c>
      <c r="V3856" s="82"/>
      <c r="W3856" s="82"/>
      <c r="X3856" s="80"/>
      <c r="Y3856" s="79"/>
      <c r="Z3856" s="79"/>
      <c r="AB3856" s="24" t="s">
        <v>294</v>
      </c>
    </row>
    <row r="3857" spans="6:28" s="71" customFormat="1" outlineLevel="4">
      <c r="F3857" s="17">
        <v>1614</v>
      </c>
      <c r="G3857" s="18" t="s">
        <v>2929</v>
      </c>
      <c r="H3857" s="72" t="s">
        <v>3731</v>
      </c>
      <c r="I3857" s="72"/>
      <c r="J3857" s="73" t="s">
        <v>2900</v>
      </c>
      <c r="K3857" s="18" t="s">
        <v>3000</v>
      </c>
      <c r="L3857" s="74">
        <v>10</v>
      </c>
      <c r="M3857" s="21"/>
      <c r="N3857" s="74">
        <f>L3857*(1+M3857/100)</f>
        <v>10</v>
      </c>
      <c r="O3857" s="145"/>
      <c r="P3857" s="22">
        <f>N3857*O3857</f>
        <v>0</v>
      </c>
      <c r="Q3857" s="75"/>
      <c r="R3857" s="76">
        <f>N3857*Q3857</f>
        <v>0</v>
      </c>
      <c r="S3857" s="75"/>
      <c r="T3857" s="76">
        <f>N3857*S3857</f>
        <v>0</v>
      </c>
      <c r="U3857" s="22">
        <v>21</v>
      </c>
      <c r="V3857" s="22">
        <f>P3857*(U3857/100)</f>
        <v>0</v>
      </c>
      <c r="W3857" s="22">
        <f>P3857+V3857</f>
        <v>0</v>
      </c>
      <c r="X3857" s="73"/>
      <c r="Y3857" s="72" t="s">
        <v>2930</v>
      </c>
      <c r="Z3857" s="72" t="s">
        <v>2914</v>
      </c>
      <c r="AA3857" s="143" t="s">
        <v>296</v>
      </c>
      <c r="AB3857" s="24" t="s">
        <v>294</v>
      </c>
    </row>
    <row r="3858" spans="6:28" s="71" customFormat="1" outlineLevel="4">
      <c r="F3858" s="17">
        <v>1615</v>
      </c>
      <c r="G3858" s="18" t="s">
        <v>2929</v>
      </c>
      <c r="H3858" s="72" t="s">
        <v>3732</v>
      </c>
      <c r="I3858" s="72"/>
      <c r="J3858" s="73" t="s">
        <v>1220</v>
      </c>
      <c r="K3858" s="18" t="s">
        <v>3000</v>
      </c>
      <c r="L3858" s="74">
        <v>1</v>
      </c>
      <c r="M3858" s="21">
        <v>0</v>
      </c>
      <c r="N3858" s="74">
        <f>L3858*(1+M3858/100)</f>
        <v>1</v>
      </c>
      <c r="O3858" s="145"/>
      <c r="P3858" s="22">
        <f>N3858*O3858</f>
        <v>0</v>
      </c>
      <c r="Q3858" s="75"/>
      <c r="R3858" s="76">
        <f>N3858*Q3858</f>
        <v>0</v>
      </c>
      <c r="S3858" s="75"/>
      <c r="T3858" s="76">
        <f>N3858*S3858</f>
        <v>0</v>
      </c>
      <c r="U3858" s="22">
        <v>21</v>
      </c>
      <c r="V3858" s="22">
        <f>P3858*(U3858/100)</f>
        <v>0</v>
      </c>
      <c r="W3858" s="22">
        <f>P3858+V3858</f>
        <v>0</v>
      </c>
      <c r="X3858" s="73"/>
      <c r="Y3858" s="72" t="s">
        <v>2930</v>
      </c>
      <c r="Z3858" s="72" t="s">
        <v>2914</v>
      </c>
      <c r="AA3858" s="143" t="s">
        <v>296</v>
      </c>
      <c r="AB3858" s="24" t="s">
        <v>294</v>
      </c>
    </row>
    <row r="3859" spans="6:28" s="71" customFormat="1" outlineLevel="4">
      <c r="F3859" s="17">
        <v>1616</v>
      </c>
      <c r="G3859" s="18" t="s">
        <v>2929</v>
      </c>
      <c r="H3859" s="72" t="s">
        <v>4257</v>
      </c>
      <c r="I3859" s="72"/>
      <c r="J3859" s="73" t="s">
        <v>1516</v>
      </c>
      <c r="K3859" s="18" t="s">
        <v>3280</v>
      </c>
      <c r="L3859" s="74">
        <v>4</v>
      </c>
      <c r="M3859" s="21">
        <v>0</v>
      </c>
      <c r="N3859" s="74">
        <f>L3859*(1+M3859/100)</f>
        <v>4</v>
      </c>
      <c r="O3859" s="145"/>
      <c r="P3859" s="22">
        <f>N3859*O3859</f>
        <v>0</v>
      </c>
      <c r="Q3859" s="75"/>
      <c r="R3859" s="76">
        <f>N3859*Q3859</f>
        <v>0</v>
      </c>
      <c r="S3859" s="75"/>
      <c r="T3859" s="76">
        <f>N3859*S3859</f>
        <v>0</v>
      </c>
      <c r="U3859" s="22">
        <v>21</v>
      </c>
      <c r="V3859" s="22">
        <f>P3859*(U3859/100)</f>
        <v>0</v>
      </c>
      <c r="W3859" s="22">
        <f>P3859+V3859</f>
        <v>0</v>
      </c>
      <c r="X3859" s="73"/>
      <c r="Y3859" s="72" t="s">
        <v>2930</v>
      </c>
      <c r="Z3859" s="72" t="s">
        <v>2914</v>
      </c>
      <c r="AA3859" s="143" t="s">
        <v>296</v>
      </c>
      <c r="AB3859" s="24" t="s">
        <v>294</v>
      </c>
    </row>
    <row r="3860" spans="6:28" s="77" customFormat="1" outlineLevel="5">
      <c r="F3860" s="78"/>
      <c r="G3860" s="79"/>
      <c r="H3860" s="79"/>
      <c r="I3860" s="79"/>
      <c r="J3860" s="80" t="s">
        <v>3281</v>
      </c>
      <c r="K3860" s="79"/>
      <c r="L3860" s="81"/>
      <c r="M3860" s="82"/>
      <c r="N3860" s="83"/>
      <c r="O3860" s="82"/>
      <c r="P3860" s="84"/>
      <c r="Q3860" s="85"/>
      <c r="R3860" s="82"/>
      <c r="S3860" s="82"/>
      <c r="T3860" s="82"/>
      <c r="U3860" s="119" t="s">
        <v>2908</v>
      </c>
      <c r="V3860" s="82"/>
      <c r="W3860" s="82"/>
      <c r="X3860" s="80"/>
      <c r="Y3860" s="79"/>
      <c r="Z3860" s="79"/>
      <c r="AB3860" s="24" t="s">
        <v>294</v>
      </c>
    </row>
    <row r="3861" spans="6:28" s="77" customFormat="1" outlineLevel="5">
      <c r="F3861" s="78"/>
      <c r="G3861" s="79"/>
      <c r="H3861" s="79"/>
      <c r="I3861" s="79"/>
      <c r="J3861" s="80" t="s">
        <v>2937</v>
      </c>
      <c r="K3861" s="79"/>
      <c r="L3861" s="81"/>
      <c r="M3861" s="82"/>
      <c r="N3861" s="83"/>
      <c r="O3861" s="82"/>
      <c r="P3861" s="84"/>
      <c r="Q3861" s="85"/>
      <c r="R3861" s="82"/>
      <c r="S3861" s="82"/>
      <c r="T3861" s="82"/>
      <c r="U3861" s="119" t="s">
        <v>2908</v>
      </c>
      <c r="V3861" s="82"/>
      <c r="W3861" s="82"/>
      <c r="X3861" s="80"/>
      <c r="Y3861" s="79"/>
      <c r="Z3861" s="79"/>
      <c r="AB3861" s="24" t="s">
        <v>294</v>
      </c>
    </row>
    <row r="3862" spans="6:28" s="77" customFormat="1" outlineLevel="5">
      <c r="F3862" s="78"/>
      <c r="G3862" s="79"/>
      <c r="H3862" s="79"/>
      <c r="I3862" s="79"/>
      <c r="J3862" s="80" t="s">
        <v>3283</v>
      </c>
      <c r="K3862" s="79"/>
      <c r="L3862" s="81"/>
      <c r="M3862" s="82"/>
      <c r="N3862" s="83"/>
      <c r="O3862" s="82"/>
      <c r="P3862" s="84"/>
      <c r="Q3862" s="85"/>
      <c r="R3862" s="82"/>
      <c r="S3862" s="82"/>
      <c r="T3862" s="82"/>
      <c r="U3862" s="119" t="s">
        <v>2908</v>
      </c>
      <c r="V3862" s="82"/>
      <c r="W3862" s="82"/>
      <c r="X3862" s="80"/>
      <c r="Y3862" s="79"/>
      <c r="Z3862" s="79"/>
      <c r="AB3862" s="24" t="s">
        <v>294</v>
      </c>
    </row>
    <row r="3863" spans="6:28" s="77" customFormat="1" outlineLevel="5">
      <c r="F3863" s="78"/>
      <c r="G3863" s="79"/>
      <c r="H3863" s="79"/>
      <c r="I3863" s="79"/>
      <c r="J3863" s="80" t="s">
        <v>2938</v>
      </c>
      <c r="K3863" s="79"/>
      <c r="L3863" s="81"/>
      <c r="M3863" s="82"/>
      <c r="N3863" s="83"/>
      <c r="O3863" s="82"/>
      <c r="P3863" s="84"/>
      <c r="Q3863" s="85"/>
      <c r="R3863" s="82"/>
      <c r="S3863" s="82"/>
      <c r="T3863" s="82"/>
      <c r="U3863" s="119" t="s">
        <v>2908</v>
      </c>
      <c r="V3863" s="82"/>
      <c r="W3863" s="82"/>
      <c r="X3863" s="80"/>
      <c r="Y3863" s="79"/>
      <c r="Z3863" s="79"/>
      <c r="AB3863" s="24" t="s">
        <v>294</v>
      </c>
    </row>
    <row r="3864" spans="6:28" s="77" customFormat="1" outlineLevel="5">
      <c r="F3864" s="78"/>
      <c r="G3864" s="79"/>
      <c r="H3864" s="79"/>
      <c r="I3864" s="79"/>
      <c r="J3864" s="80" t="s">
        <v>3284</v>
      </c>
      <c r="K3864" s="79"/>
      <c r="L3864" s="81"/>
      <c r="M3864" s="82"/>
      <c r="N3864" s="83"/>
      <c r="O3864" s="82"/>
      <c r="P3864" s="84"/>
      <c r="Q3864" s="85"/>
      <c r="R3864" s="82"/>
      <c r="S3864" s="82"/>
      <c r="T3864" s="82"/>
      <c r="U3864" s="119" t="s">
        <v>2908</v>
      </c>
      <c r="V3864" s="82"/>
      <c r="W3864" s="82"/>
      <c r="X3864" s="80"/>
      <c r="Y3864" s="79"/>
      <c r="Z3864" s="79"/>
      <c r="AB3864" s="24" t="s">
        <v>294</v>
      </c>
    </row>
    <row r="3865" spans="6:28" s="77" customFormat="1" outlineLevel="5">
      <c r="F3865" s="78"/>
      <c r="G3865" s="79"/>
      <c r="H3865" s="79"/>
      <c r="I3865" s="79"/>
      <c r="J3865" s="80" t="s">
        <v>2937</v>
      </c>
      <c r="K3865" s="79"/>
      <c r="L3865" s="81"/>
      <c r="M3865" s="82"/>
      <c r="N3865" s="83"/>
      <c r="O3865" s="82"/>
      <c r="P3865" s="84"/>
      <c r="Q3865" s="85"/>
      <c r="R3865" s="82"/>
      <c r="S3865" s="82"/>
      <c r="T3865" s="82"/>
      <c r="U3865" s="119" t="s">
        <v>2908</v>
      </c>
      <c r="V3865" s="82"/>
      <c r="W3865" s="82"/>
      <c r="X3865" s="80"/>
      <c r="Y3865" s="79"/>
      <c r="Z3865" s="79"/>
      <c r="AB3865" s="24" t="s">
        <v>294</v>
      </c>
    </row>
    <row r="3866" spans="6:28" s="77" customFormat="1" outlineLevel="5">
      <c r="F3866" s="78"/>
      <c r="G3866" s="79"/>
      <c r="H3866" s="79"/>
      <c r="I3866" s="79"/>
      <c r="J3866" s="80" t="s">
        <v>2122</v>
      </c>
      <c r="K3866" s="79"/>
      <c r="L3866" s="81">
        <v>4</v>
      </c>
      <c r="M3866" s="82"/>
      <c r="N3866" s="83"/>
      <c r="O3866" s="82"/>
      <c r="P3866" s="84"/>
      <c r="Q3866" s="85"/>
      <c r="R3866" s="82"/>
      <c r="S3866" s="82"/>
      <c r="T3866" s="82"/>
      <c r="U3866" s="119" t="s">
        <v>2908</v>
      </c>
      <c r="V3866" s="82"/>
      <c r="W3866" s="82"/>
      <c r="X3866" s="80"/>
      <c r="Y3866" s="79"/>
      <c r="Z3866" s="79"/>
      <c r="AB3866" s="24" t="s">
        <v>294</v>
      </c>
    </row>
    <row r="3867" spans="6:28" s="71" customFormat="1" outlineLevel="4">
      <c r="F3867" s="17">
        <v>1617</v>
      </c>
      <c r="G3867" s="18" t="s">
        <v>2929</v>
      </c>
      <c r="H3867" s="72" t="s">
        <v>3700</v>
      </c>
      <c r="I3867" s="72"/>
      <c r="J3867" s="73" t="s">
        <v>1513</v>
      </c>
      <c r="K3867" s="18" t="s">
        <v>3000</v>
      </c>
      <c r="L3867" s="74">
        <v>4</v>
      </c>
      <c r="M3867" s="21">
        <v>0</v>
      </c>
      <c r="N3867" s="74">
        <f>L3867*(1+M3867/100)</f>
        <v>4</v>
      </c>
      <c r="O3867" s="145"/>
      <c r="P3867" s="22">
        <f>N3867*O3867</f>
        <v>0</v>
      </c>
      <c r="Q3867" s="75"/>
      <c r="R3867" s="76">
        <f>N3867*Q3867</f>
        <v>0</v>
      </c>
      <c r="S3867" s="75"/>
      <c r="T3867" s="76">
        <f>N3867*S3867</f>
        <v>0</v>
      </c>
      <c r="U3867" s="22">
        <v>21</v>
      </c>
      <c r="V3867" s="22">
        <f>P3867*(U3867/100)</f>
        <v>0</v>
      </c>
      <c r="W3867" s="22">
        <f>P3867+V3867</f>
        <v>0</v>
      </c>
      <c r="X3867" s="73"/>
      <c r="Y3867" s="72" t="s">
        <v>2930</v>
      </c>
      <c r="Z3867" s="72" t="s">
        <v>2914</v>
      </c>
      <c r="AA3867" s="143" t="s">
        <v>296</v>
      </c>
      <c r="AB3867" s="24" t="s">
        <v>294</v>
      </c>
    </row>
    <row r="3868" spans="6:28" s="71" customFormat="1" outlineLevel="4">
      <c r="F3868" s="17">
        <v>1618</v>
      </c>
      <c r="G3868" s="18" t="s">
        <v>2929</v>
      </c>
      <c r="H3868" s="72" t="s">
        <v>4258</v>
      </c>
      <c r="I3868" s="72"/>
      <c r="J3868" s="73" t="s">
        <v>2300</v>
      </c>
      <c r="K3868" s="18" t="s">
        <v>3280</v>
      </c>
      <c r="L3868" s="74">
        <v>2</v>
      </c>
      <c r="M3868" s="21">
        <v>0</v>
      </c>
      <c r="N3868" s="74">
        <f>L3868*(1+M3868/100)</f>
        <v>2</v>
      </c>
      <c r="O3868" s="145"/>
      <c r="P3868" s="22">
        <f>N3868*O3868</f>
        <v>0</v>
      </c>
      <c r="Q3868" s="75"/>
      <c r="R3868" s="76">
        <f>N3868*Q3868</f>
        <v>0</v>
      </c>
      <c r="S3868" s="75"/>
      <c r="T3868" s="76">
        <f>N3868*S3868</f>
        <v>0</v>
      </c>
      <c r="U3868" s="22">
        <v>21</v>
      </c>
      <c r="V3868" s="22">
        <f>P3868*(U3868/100)</f>
        <v>0</v>
      </c>
      <c r="W3868" s="22">
        <f>P3868+V3868</f>
        <v>0</v>
      </c>
      <c r="X3868" s="73"/>
      <c r="Y3868" s="72" t="s">
        <v>2930</v>
      </c>
      <c r="Z3868" s="72" t="s">
        <v>2914</v>
      </c>
      <c r="AA3868" s="143" t="s">
        <v>296</v>
      </c>
      <c r="AB3868" s="24" t="s">
        <v>294</v>
      </c>
    </row>
    <row r="3869" spans="6:28" s="77" customFormat="1" outlineLevel="5">
      <c r="F3869" s="78"/>
      <c r="G3869" s="79"/>
      <c r="H3869" s="79"/>
      <c r="I3869" s="79"/>
      <c r="J3869" s="80" t="s">
        <v>3283</v>
      </c>
      <c r="K3869" s="79"/>
      <c r="L3869" s="81"/>
      <c r="M3869" s="82"/>
      <c r="N3869" s="83"/>
      <c r="O3869" s="82"/>
      <c r="P3869" s="84"/>
      <c r="Q3869" s="85"/>
      <c r="R3869" s="82"/>
      <c r="S3869" s="82"/>
      <c r="T3869" s="82"/>
      <c r="U3869" s="119" t="s">
        <v>2908</v>
      </c>
      <c r="V3869" s="82"/>
      <c r="W3869" s="82"/>
      <c r="X3869" s="80"/>
      <c r="Y3869" s="79"/>
      <c r="Z3869" s="79"/>
      <c r="AB3869" s="24" t="s">
        <v>294</v>
      </c>
    </row>
    <row r="3870" spans="6:28" s="77" customFormat="1" outlineLevel="5">
      <c r="F3870" s="78"/>
      <c r="G3870" s="79"/>
      <c r="H3870" s="79"/>
      <c r="I3870" s="79"/>
      <c r="J3870" s="80" t="s">
        <v>2937</v>
      </c>
      <c r="K3870" s="79"/>
      <c r="L3870" s="81"/>
      <c r="M3870" s="82"/>
      <c r="N3870" s="83"/>
      <c r="O3870" s="82"/>
      <c r="P3870" s="84"/>
      <c r="Q3870" s="85"/>
      <c r="R3870" s="82"/>
      <c r="S3870" s="82"/>
      <c r="T3870" s="82"/>
      <c r="U3870" s="119" t="s">
        <v>2908</v>
      </c>
      <c r="V3870" s="82"/>
      <c r="W3870" s="82"/>
      <c r="X3870" s="80"/>
      <c r="Y3870" s="79"/>
      <c r="Z3870" s="79"/>
      <c r="AB3870" s="24" t="s">
        <v>294</v>
      </c>
    </row>
    <row r="3871" spans="6:28" s="77" customFormat="1" outlineLevel="5">
      <c r="F3871" s="78"/>
      <c r="G3871" s="79"/>
      <c r="H3871" s="79"/>
      <c r="I3871" s="79"/>
      <c r="J3871" s="80" t="s">
        <v>3285</v>
      </c>
      <c r="K3871" s="79"/>
      <c r="L3871" s="81"/>
      <c r="M3871" s="82"/>
      <c r="N3871" s="83"/>
      <c r="O3871" s="82"/>
      <c r="P3871" s="84"/>
      <c r="Q3871" s="85"/>
      <c r="R3871" s="82"/>
      <c r="S3871" s="82"/>
      <c r="T3871" s="82"/>
      <c r="U3871" s="119" t="s">
        <v>2908</v>
      </c>
      <c r="V3871" s="82"/>
      <c r="W3871" s="82"/>
      <c r="X3871" s="80"/>
      <c r="Y3871" s="79"/>
      <c r="Z3871" s="79"/>
      <c r="AB3871" s="24" t="s">
        <v>294</v>
      </c>
    </row>
    <row r="3872" spans="6:28" s="77" customFormat="1" outlineLevel="5">
      <c r="F3872" s="78"/>
      <c r="G3872" s="79"/>
      <c r="H3872" s="79"/>
      <c r="I3872" s="79"/>
      <c r="J3872" s="80" t="s">
        <v>2937</v>
      </c>
      <c r="K3872" s="79"/>
      <c r="L3872" s="81"/>
      <c r="M3872" s="82"/>
      <c r="N3872" s="83"/>
      <c r="O3872" s="82"/>
      <c r="P3872" s="84"/>
      <c r="Q3872" s="85"/>
      <c r="R3872" s="82"/>
      <c r="S3872" s="82"/>
      <c r="T3872" s="82"/>
      <c r="U3872" s="119" t="s">
        <v>2908</v>
      </c>
      <c r="V3872" s="82"/>
      <c r="W3872" s="82"/>
      <c r="X3872" s="80"/>
      <c r="Y3872" s="79"/>
      <c r="Z3872" s="79"/>
      <c r="AB3872" s="24" t="s">
        <v>294</v>
      </c>
    </row>
    <row r="3873" spans="6:28" s="77" customFormat="1" outlineLevel="5">
      <c r="F3873" s="78"/>
      <c r="G3873" s="79"/>
      <c r="H3873" s="79"/>
      <c r="I3873" s="79"/>
      <c r="J3873" s="80" t="s">
        <v>2120</v>
      </c>
      <c r="K3873" s="79"/>
      <c r="L3873" s="81">
        <v>2</v>
      </c>
      <c r="M3873" s="82"/>
      <c r="N3873" s="83"/>
      <c r="O3873" s="82"/>
      <c r="P3873" s="84"/>
      <c r="Q3873" s="85"/>
      <c r="R3873" s="82"/>
      <c r="S3873" s="82"/>
      <c r="T3873" s="82"/>
      <c r="U3873" s="119" t="s">
        <v>2908</v>
      </c>
      <c r="V3873" s="82"/>
      <c r="W3873" s="82"/>
      <c r="X3873" s="80"/>
      <c r="Y3873" s="79"/>
      <c r="Z3873" s="79"/>
      <c r="AB3873" s="24" t="s">
        <v>294</v>
      </c>
    </row>
    <row r="3874" spans="6:28" s="71" customFormat="1" outlineLevel="4">
      <c r="F3874" s="17">
        <v>1619</v>
      </c>
      <c r="G3874" s="18" t="s">
        <v>2929</v>
      </c>
      <c r="H3874" s="72" t="s">
        <v>3735</v>
      </c>
      <c r="I3874" s="72"/>
      <c r="J3874" s="73" t="s">
        <v>1883</v>
      </c>
      <c r="K3874" s="18" t="s">
        <v>3000</v>
      </c>
      <c r="L3874" s="74">
        <v>2</v>
      </c>
      <c r="M3874" s="21">
        <v>0</v>
      </c>
      <c r="N3874" s="74">
        <f>L3874*(1+M3874/100)</f>
        <v>2</v>
      </c>
      <c r="O3874" s="145"/>
      <c r="P3874" s="22">
        <f>N3874*O3874</f>
        <v>0</v>
      </c>
      <c r="Q3874" s="75"/>
      <c r="R3874" s="76">
        <f>N3874*Q3874</f>
        <v>0</v>
      </c>
      <c r="S3874" s="75"/>
      <c r="T3874" s="76">
        <f>N3874*S3874</f>
        <v>0</v>
      </c>
      <c r="U3874" s="22">
        <v>21</v>
      </c>
      <c r="V3874" s="22">
        <f>P3874*(U3874/100)</f>
        <v>0</v>
      </c>
      <c r="W3874" s="22">
        <f>P3874+V3874</f>
        <v>0</v>
      </c>
      <c r="X3874" s="73"/>
      <c r="Y3874" s="72" t="s">
        <v>2930</v>
      </c>
      <c r="Z3874" s="72" t="s">
        <v>2914</v>
      </c>
      <c r="AA3874" s="143" t="s">
        <v>296</v>
      </c>
      <c r="AB3874" s="24" t="s">
        <v>294</v>
      </c>
    </row>
    <row r="3875" spans="6:28" s="71" customFormat="1" outlineLevel="4">
      <c r="F3875" s="17">
        <v>1620</v>
      </c>
      <c r="G3875" s="18" t="s">
        <v>2929</v>
      </c>
      <c r="H3875" s="72" t="s">
        <v>4261</v>
      </c>
      <c r="I3875" s="72"/>
      <c r="J3875" s="73" t="s">
        <v>1012</v>
      </c>
      <c r="K3875" s="18" t="s">
        <v>3280</v>
      </c>
      <c r="L3875" s="74">
        <v>4</v>
      </c>
      <c r="M3875" s="21">
        <v>0</v>
      </c>
      <c r="N3875" s="74">
        <f>L3875*(1+M3875/100)</f>
        <v>4</v>
      </c>
      <c r="O3875" s="145"/>
      <c r="P3875" s="22">
        <f>N3875*O3875</f>
        <v>0</v>
      </c>
      <c r="Q3875" s="75"/>
      <c r="R3875" s="76">
        <f>N3875*Q3875</f>
        <v>0</v>
      </c>
      <c r="S3875" s="75"/>
      <c r="T3875" s="76">
        <f>N3875*S3875</f>
        <v>0</v>
      </c>
      <c r="U3875" s="22">
        <v>21</v>
      </c>
      <c r="V3875" s="22">
        <f>P3875*(U3875/100)</f>
        <v>0</v>
      </c>
      <c r="W3875" s="22">
        <f>P3875+V3875</f>
        <v>0</v>
      </c>
      <c r="X3875" s="73"/>
      <c r="Y3875" s="72" t="s">
        <v>2930</v>
      </c>
      <c r="Z3875" s="72" t="s">
        <v>2914</v>
      </c>
      <c r="AA3875" s="143" t="s">
        <v>296</v>
      </c>
      <c r="AB3875" s="24" t="s">
        <v>294</v>
      </c>
    </row>
    <row r="3876" spans="6:28" s="77" customFormat="1" outlineLevel="5">
      <c r="F3876" s="78"/>
      <c r="G3876" s="79"/>
      <c r="H3876" s="79"/>
      <c r="I3876" s="79"/>
      <c r="J3876" s="80" t="s">
        <v>3281</v>
      </c>
      <c r="K3876" s="79"/>
      <c r="L3876" s="81"/>
      <c r="M3876" s="82"/>
      <c r="N3876" s="83"/>
      <c r="O3876" s="82"/>
      <c r="P3876" s="84"/>
      <c r="Q3876" s="85"/>
      <c r="R3876" s="82"/>
      <c r="S3876" s="82"/>
      <c r="T3876" s="82"/>
      <c r="U3876" s="119" t="s">
        <v>2908</v>
      </c>
      <c r="V3876" s="82"/>
      <c r="W3876" s="82"/>
      <c r="X3876" s="80"/>
      <c r="Y3876" s="79"/>
      <c r="Z3876" s="79"/>
      <c r="AB3876" s="24" t="s">
        <v>294</v>
      </c>
    </row>
    <row r="3877" spans="6:28" s="77" customFormat="1" outlineLevel="5">
      <c r="F3877" s="78"/>
      <c r="G3877" s="79"/>
      <c r="H3877" s="79"/>
      <c r="I3877" s="79"/>
      <c r="J3877" s="80" t="s">
        <v>2937</v>
      </c>
      <c r="K3877" s="79"/>
      <c r="L3877" s="81"/>
      <c r="M3877" s="82"/>
      <c r="N3877" s="83"/>
      <c r="O3877" s="82"/>
      <c r="P3877" s="84"/>
      <c r="Q3877" s="85"/>
      <c r="R3877" s="82"/>
      <c r="S3877" s="82"/>
      <c r="T3877" s="82"/>
      <c r="U3877" s="119" t="s">
        <v>2908</v>
      </c>
      <c r="V3877" s="82"/>
      <c r="W3877" s="82"/>
      <c r="X3877" s="80"/>
      <c r="Y3877" s="79"/>
      <c r="Z3877" s="79"/>
      <c r="AB3877" s="24" t="s">
        <v>294</v>
      </c>
    </row>
    <row r="3878" spans="6:28" s="77" customFormat="1" outlineLevel="5">
      <c r="F3878" s="78"/>
      <c r="G3878" s="79"/>
      <c r="H3878" s="79"/>
      <c r="I3878" s="79"/>
      <c r="J3878" s="80" t="s">
        <v>3283</v>
      </c>
      <c r="K3878" s="79"/>
      <c r="L3878" s="81"/>
      <c r="M3878" s="82"/>
      <c r="N3878" s="83"/>
      <c r="O3878" s="82"/>
      <c r="P3878" s="84"/>
      <c r="Q3878" s="85"/>
      <c r="R3878" s="82"/>
      <c r="S3878" s="82"/>
      <c r="T3878" s="82"/>
      <c r="U3878" s="119" t="s">
        <v>2908</v>
      </c>
      <c r="V3878" s="82"/>
      <c r="W3878" s="82"/>
      <c r="X3878" s="80"/>
      <c r="Y3878" s="79"/>
      <c r="Z3878" s="79"/>
      <c r="AB3878" s="24" t="s">
        <v>294</v>
      </c>
    </row>
    <row r="3879" spans="6:28" s="77" customFormat="1" outlineLevel="5">
      <c r="F3879" s="78"/>
      <c r="G3879" s="79"/>
      <c r="H3879" s="79"/>
      <c r="I3879" s="79"/>
      <c r="J3879" s="80" t="s">
        <v>2938</v>
      </c>
      <c r="K3879" s="79"/>
      <c r="L3879" s="81"/>
      <c r="M3879" s="82"/>
      <c r="N3879" s="83"/>
      <c r="O3879" s="82"/>
      <c r="P3879" s="84"/>
      <c r="Q3879" s="85"/>
      <c r="R3879" s="82"/>
      <c r="S3879" s="82"/>
      <c r="T3879" s="82"/>
      <c r="U3879" s="119" t="s">
        <v>2908</v>
      </c>
      <c r="V3879" s="82"/>
      <c r="W3879" s="82"/>
      <c r="X3879" s="80"/>
      <c r="Y3879" s="79"/>
      <c r="Z3879" s="79"/>
      <c r="AB3879" s="24" t="s">
        <v>294</v>
      </c>
    </row>
    <row r="3880" spans="6:28" s="77" customFormat="1" outlineLevel="5">
      <c r="F3880" s="78"/>
      <c r="G3880" s="79"/>
      <c r="H3880" s="79"/>
      <c r="I3880" s="79"/>
      <c r="J3880" s="80" t="s">
        <v>3284</v>
      </c>
      <c r="K3880" s="79"/>
      <c r="L3880" s="81"/>
      <c r="M3880" s="82"/>
      <c r="N3880" s="83"/>
      <c r="O3880" s="82"/>
      <c r="P3880" s="84"/>
      <c r="Q3880" s="85"/>
      <c r="R3880" s="82"/>
      <c r="S3880" s="82"/>
      <c r="T3880" s="82"/>
      <c r="U3880" s="119" t="s">
        <v>2908</v>
      </c>
      <c r="V3880" s="82"/>
      <c r="W3880" s="82"/>
      <c r="X3880" s="80"/>
      <c r="Y3880" s="79"/>
      <c r="Z3880" s="79"/>
      <c r="AB3880" s="24" t="s">
        <v>294</v>
      </c>
    </row>
    <row r="3881" spans="6:28" s="77" customFormat="1" outlineLevel="5">
      <c r="F3881" s="78"/>
      <c r="G3881" s="79"/>
      <c r="H3881" s="79"/>
      <c r="I3881" s="79"/>
      <c r="J3881" s="80" t="s">
        <v>2937</v>
      </c>
      <c r="K3881" s="79"/>
      <c r="L3881" s="81"/>
      <c r="M3881" s="82"/>
      <c r="N3881" s="83"/>
      <c r="O3881" s="82"/>
      <c r="P3881" s="84"/>
      <c r="Q3881" s="85"/>
      <c r="R3881" s="82"/>
      <c r="S3881" s="82"/>
      <c r="T3881" s="82"/>
      <c r="U3881" s="119" t="s">
        <v>2908</v>
      </c>
      <c r="V3881" s="82"/>
      <c r="W3881" s="82"/>
      <c r="X3881" s="80"/>
      <c r="Y3881" s="79"/>
      <c r="Z3881" s="79"/>
      <c r="AB3881" s="24" t="s">
        <v>294</v>
      </c>
    </row>
    <row r="3882" spans="6:28" s="77" customFormat="1" outlineLevel="5">
      <c r="F3882" s="78"/>
      <c r="G3882" s="79"/>
      <c r="H3882" s="79"/>
      <c r="I3882" s="79"/>
      <c r="J3882" s="80" t="s">
        <v>2122</v>
      </c>
      <c r="K3882" s="79"/>
      <c r="L3882" s="81">
        <v>4</v>
      </c>
      <c r="M3882" s="82"/>
      <c r="N3882" s="83"/>
      <c r="O3882" s="82"/>
      <c r="P3882" s="84"/>
      <c r="Q3882" s="85"/>
      <c r="R3882" s="82"/>
      <c r="S3882" s="82"/>
      <c r="T3882" s="82"/>
      <c r="U3882" s="119" t="s">
        <v>2908</v>
      </c>
      <c r="V3882" s="82"/>
      <c r="W3882" s="82"/>
      <c r="X3882" s="80"/>
      <c r="Y3882" s="79"/>
      <c r="Z3882" s="79"/>
      <c r="AB3882" s="24" t="s">
        <v>294</v>
      </c>
    </row>
    <row r="3883" spans="6:28" s="71" customFormat="1" outlineLevel="4">
      <c r="F3883" s="17">
        <v>1621</v>
      </c>
      <c r="G3883" s="18" t="s">
        <v>2929</v>
      </c>
      <c r="H3883" s="72" t="s">
        <v>4262</v>
      </c>
      <c r="I3883" s="72"/>
      <c r="J3883" s="73" t="s">
        <v>2337</v>
      </c>
      <c r="K3883" s="18" t="s">
        <v>3280</v>
      </c>
      <c r="L3883" s="74">
        <v>17</v>
      </c>
      <c r="M3883" s="21">
        <v>0</v>
      </c>
      <c r="N3883" s="74">
        <f>L3883*(1+M3883/100)</f>
        <v>17</v>
      </c>
      <c r="O3883" s="145"/>
      <c r="P3883" s="22">
        <f>N3883*O3883</f>
        <v>0</v>
      </c>
      <c r="Q3883" s="75"/>
      <c r="R3883" s="76">
        <f>N3883*Q3883</f>
        <v>0</v>
      </c>
      <c r="S3883" s="75"/>
      <c r="T3883" s="76">
        <f>N3883*S3883</f>
        <v>0</v>
      </c>
      <c r="U3883" s="22">
        <v>21</v>
      </c>
      <c r="V3883" s="22">
        <f>P3883*(U3883/100)</f>
        <v>0</v>
      </c>
      <c r="W3883" s="22">
        <f>P3883+V3883</f>
        <v>0</v>
      </c>
      <c r="X3883" s="73"/>
      <c r="Y3883" s="72" t="s">
        <v>2930</v>
      </c>
      <c r="Z3883" s="72" t="s">
        <v>2914</v>
      </c>
      <c r="AA3883" s="143" t="s">
        <v>296</v>
      </c>
      <c r="AB3883" s="24" t="s">
        <v>294</v>
      </c>
    </row>
    <row r="3884" spans="6:28" s="77" customFormat="1" outlineLevel="5">
      <c r="F3884" s="78"/>
      <c r="G3884" s="79"/>
      <c r="H3884" s="79"/>
      <c r="I3884" s="79"/>
      <c r="J3884" s="80" t="s">
        <v>3281</v>
      </c>
      <c r="K3884" s="79"/>
      <c r="L3884" s="81"/>
      <c r="M3884" s="82"/>
      <c r="N3884" s="83"/>
      <c r="O3884" s="82"/>
      <c r="P3884" s="84"/>
      <c r="Q3884" s="85"/>
      <c r="R3884" s="82"/>
      <c r="S3884" s="82"/>
      <c r="T3884" s="82"/>
      <c r="U3884" s="119" t="s">
        <v>2908</v>
      </c>
      <c r="V3884" s="82"/>
      <c r="W3884" s="82"/>
      <c r="X3884" s="80"/>
      <c r="Y3884" s="79"/>
      <c r="Z3884" s="79"/>
      <c r="AB3884" s="24" t="s">
        <v>294</v>
      </c>
    </row>
    <row r="3885" spans="6:28" s="77" customFormat="1" outlineLevel="5">
      <c r="F3885" s="78"/>
      <c r="G3885" s="79"/>
      <c r="H3885" s="79"/>
      <c r="I3885" s="79"/>
      <c r="J3885" s="80" t="s">
        <v>2941</v>
      </c>
      <c r="K3885" s="79"/>
      <c r="L3885" s="81"/>
      <c r="M3885" s="82"/>
      <c r="N3885" s="83"/>
      <c r="O3885" s="82"/>
      <c r="P3885" s="84"/>
      <c r="Q3885" s="85"/>
      <c r="R3885" s="82"/>
      <c r="S3885" s="82"/>
      <c r="T3885" s="82"/>
      <c r="U3885" s="119" t="s">
        <v>2908</v>
      </c>
      <c r="V3885" s="82"/>
      <c r="W3885" s="82"/>
      <c r="X3885" s="80"/>
      <c r="Y3885" s="79"/>
      <c r="Z3885" s="79"/>
      <c r="AB3885" s="24" t="s">
        <v>294</v>
      </c>
    </row>
    <row r="3886" spans="6:28" s="77" customFormat="1" outlineLevel="5">
      <c r="F3886" s="78"/>
      <c r="G3886" s="79"/>
      <c r="H3886" s="79"/>
      <c r="I3886" s="79"/>
      <c r="J3886" s="80" t="s">
        <v>3283</v>
      </c>
      <c r="K3886" s="79"/>
      <c r="L3886" s="81"/>
      <c r="M3886" s="82"/>
      <c r="N3886" s="83"/>
      <c r="O3886" s="82"/>
      <c r="P3886" s="84"/>
      <c r="Q3886" s="85"/>
      <c r="R3886" s="82"/>
      <c r="S3886" s="82"/>
      <c r="T3886" s="82"/>
      <c r="U3886" s="119" t="s">
        <v>2908</v>
      </c>
      <c r="V3886" s="82"/>
      <c r="W3886" s="82"/>
      <c r="X3886" s="80"/>
      <c r="Y3886" s="79"/>
      <c r="Z3886" s="79"/>
      <c r="AB3886" s="24" t="s">
        <v>294</v>
      </c>
    </row>
    <row r="3887" spans="6:28" s="77" customFormat="1" outlineLevel="5">
      <c r="F3887" s="78"/>
      <c r="G3887" s="79"/>
      <c r="H3887" s="79"/>
      <c r="I3887" s="79"/>
      <c r="J3887" s="80" t="s">
        <v>2943</v>
      </c>
      <c r="K3887" s="79"/>
      <c r="L3887" s="81"/>
      <c r="M3887" s="82"/>
      <c r="N3887" s="83"/>
      <c r="O3887" s="82"/>
      <c r="P3887" s="84"/>
      <c r="Q3887" s="85"/>
      <c r="R3887" s="82"/>
      <c r="S3887" s="82"/>
      <c r="T3887" s="82"/>
      <c r="U3887" s="119" t="s">
        <v>2908</v>
      </c>
      <c r="V3887" s="82"/>
      <c r="W3887" s="82"/>
      <c r="X3887" s="80"/>
      <c r="Y3887" s="79"/>
      <c r="Z3887" s="79"/>
      <c r="AB3887" s="24" t="s">
        <v>294</v>
      </c>
    </row>
    <row r="3888" spans="6:28" s="77" customFormat="1" outlineLevel="5">
      <c r="F3888" s="78"/>
      <c r="G3888" s="79"/>
      <c r="H3888" s="79"/>
      <c r="I3888" s="79"/>
      <c r="J3888" s="80" t="s">
        <v>3284</v>
      </c>
      <c r="K3888" s="79"/>
      <c r="L3888" s="81"/>
      <c r="M3888" s="82"/>
      <c r="N3888" s="83"/>
      <c r="O3888" s="82"/>
      <c r="P3888" s="84"/>
      <c r="Q3888" s="85"/>
      <c r="R3888" s="82"/>
      <c r="S3888" s="82"/>
      <c r="T3888" s="82"/>
      <c r="U3888" s="119" t="s">
        <v>2908</v>
      </c>
      <c r="V3888" s="82"/>
      <c r="W3888" s="82"/>
      <c r="X3888" s="80"/>
      <c r="Y3888" s="79"/>
      <c r="Z3888" s="79"/>
      <c r="AB3888" s="24" t="s">
        <v>294</v>
      </c>
    </row>
    <row r="3889" spans="6:28" s="77" customFormat="1" outlineLevel="5">
      <c r="F3889" s="78"/>
      <c r="G3889" s="79"/>
      <c r="H3889" s="79"/>
      <c r="I3889" s="79"/>
      <c r="J3889" s="80" t="s">
        <v>2940</v>
      </c>
      <c r="K3889" s="79"/>
      <c r="L3889" s="81"/>
      <c r="M3889" s="82"/>
      <c r="N3889" s="83"/>
      <c r="O3889" s="82"/>
      <c r="P3889" s="84"/>
      <c r="Q3889" s="85"/>
      <c r="R3889" s="82"/>
      <c r="S3889" s="82"/>
      <c r="T3889" s="82"/>
      <c r="U3889" s="119" t="s">
        <v>2908</v>
      </c>
      <c r="V3889" s="82"/>
      <c r="W3889" s="82"/>
      <c r="X3889" s="80"/>
      <c r="Y3889" s="79"/>
      <c r="Z3889" s="79"/>
      <c r="AB3889" s="24" t="s">
        <v>294</v>
      </c>
    </row>
    <row r="3890" spans="6:28" s="77" customFormat="1" outlineLevel="5">
      <c r="F3890" s="78"/>
      <c r="G3890" s="79"/>
      <c r="H3890" s="79"/>
      <c r="I3890" s="79"/>
      <c r="J3890" s="80" t="s">
        <v>3285</v>
      </c>
      <c r="K3890" s="79"/>
      <c r="L3890" s="81"/>
      <c r="M3890" s="82"/>
      <c r="N3890" s="83"/>
      <c r="O3890" s="82"/>
      <c r="P3890" s="84"/>
      <c r="Q3890" s="85"/>
      <c r="R3890" s="82"/>
      <c r="S3890" s="82"/>
      <c r="T3890" s="82"/>
      <c r="U3890" s="119" t="s">
        <v>2908</v>
      </c>
      <c r="V3890" s="82"/>
      <c r="W3890" s="82"/>
      <c r="X3890" s="80"/>
      <c r="Y3890" s="79"/>
      <c r="Z3890" s="79"/>
      <c r="AB3890" s="24" t="s">
        <v>294</v>
      </c>
    </row>
    <row r="3891" spans="6:28" s="77" customFormat="1" outlineLevel="5">
      <c r="F3891" s="78"/>
      <c r="G3891" s="79"/>
      <c r="H3891" s="79"/>
      <c r="I3891" s="79"/>
      <c r="J3891" s="80" t="s">
        <v>2937</v>
      </c>
      <c r="K3891" s="79"/>
      <c r="L3891" s="81"/>
      <c r="M3891" s="82"/>
      <c r="N3891" s="83"/>
      <c r="O3891" s="82"/>
      <c r="P3891" s="84"/>
      <c r="Q3891" s="85"/>
      <c r="R3891" s="82"/>
      <c r="S3891" s="82"/>
      <c r="T3891" s="82"/>
      <c r="U3891" s="119" t="s">
        <v>2908</v>
      </c>
      <c r="V3891" s="82"/>
      <c r="W3891" s="82"/>
      <c r="X3891" s="80"/>
      <c r="Y3891" s="79"/>
      <c r="Z3891" s="79"/>
      <c r="AB3891" s="24" t="s">
        <v>294</v>
      </c>
    </row>
    <row r="3892" spans="6:28" s="77" customFormat="1" outlineLevel="5">
      <c r="F3892" s="78"/>
      <c r="G3892" s="79"/>
      <c r="H3892" s="79"/>
      <c r="I3892" s="79"/>
      <c r="J3892" s="80" t="s">
        <v>2146</v>
      </c>
      <c r="K3892" s="79"/>
      <c r="L3892" s="81">
        <v>17</v>
      </c>
      <c r="M3892" s="82"/>
      <c r="N3892" s="83"/>
      <c r="O3892" s="82"/>
      <c r="P3892" s="84"/>
      <c r="Q3892" s="85"/>
      <c r="R3892" s="82"/>
      <c r="S3892" s="82"/>
      <c r="T3892" s="82"/>
      <c r="U3892" s="119" t="s">
        <v>2908</v>
      </c>
      <c r="V3892" s="82"/>
      <c r="W3892" s="82"/>
      <c r="X3892" s="80"/>
      <c r="Y3892" s="79"/>
      <c r="Z3892" s="79"/>
      <c r="AB3892" s="24" t="s">
        <v>294</v>
      </c>
    </row>
    <row r="3893" spans="6:28" s="71" customFormat="1" outlineLevel="4">
      <c r="F3893" s="17">
        <v>1622</v>
      </c>
      <c r="G3893" s="18" t="s">
        <v>2929</v>
      </c>
      <c r="H3893" s="72" t="s">
        <v>4263</v>
      </c>
      <c r="I3893" s="72"/>
      <c r="J3893" s="73" t="s">
        <v>1557</v>
      </c>
      <c r="K3893" s="18" t="s">
        <v>3000</v>
      </c>
      <c r="L3893" s="74">
        <v>14</v>
      </c>
      <c r="M3893" s="21">
        <v>0</v>
      </c>
      <c r="N3893" s="74">
        <f>L3893*(1+M3893/100)</f>
        <v>14</v>
      </c>
      <c r="O3893" s="145"/>
      <c r="P3893" s="22">
        <f>N3893*O3893</f>
        <v>0</v>
      </c>
      <c r="Q3893" s="75"/>
      <c r="R3893" s="76">
        <f>N3893*Q3893</f>
        <v>0</v>
      </c>
      <c r="S3893" s="75"/>
      <c r="T3893" s="76">
        <f>N3893*S3893</f>
        <v>0</v>
      </c>
      <c r="U3893" s="22">
        <v>21</v>
      </c>
      <c r="V3893" s="22">
        <f>P3893*(U3893/100)</f>
        <v>0</v>
      </c>
      <c r="W3893" s="22">
        <f>P3893+V3893</f>
        <v>0</v>
      </c>
      <c r="X3893" s="73"/>
      <c r="Y3893" s="72" t="s">
        <v>2930</v>
      </c>
      <c r="Z3893" s="72" t="s">
        <v>2914</v>
      </c>
      <c r="AA3893" s="143" t="s">
        <v>296</v>
      </c>
      <c r="AB3893" s="24" t="s">
        <v>294</v>
      </c>
    </row>
    <row r="3894" spans="6:28" s="77" customFormat="1" outlineLevel="5">
      <c r="F3894" s="78"/>
      <c r="G3894" s="79"/>
      <c r="H3894" s="79"/>
      <c r="I3894" s="79"/>
      <c r="J3894" s="80" t="s">
        <v>3281</v>
      </c>
      <c r="K3894" s="79"/>
      <c r="L3894" s="81"/>
      <c r="M3894" s="82"/>
      <c r="N3894" s="83"/>
      <c r="O3894" s="82"/>
      <c r="P3894" s="84"/>
      <c r="Q3894" s="85"/>
      <c r="R3894" s="82"/>
      <c r="S3894" s="82"/>
      <c r="T3894" s="82"/>
      <c r="U3894" s="119" t="s">
        <v>2908</v>
      </c>
      <c r="V3894" s="82"/>
      <c r="W3894" s="82"/>
      <c r="X3894" s="80"/>
      <c r="Y3894" s="79"/>
      <c r="Z3894" s="79"/>
      <c r="AB3894" s="24" t="s">
        <v>294</v>
      </c>
    </row>
    <row r="3895" spans="6:28" s="77" customFormat="1" outlineLevel="5">
      <c r="F3895" s="78"/>
      <c r="G3895" s="79"/>
      <c r="H3895" s="79"/>
      <c r="I3895" s="79"/>
      <c r="J3895" s="80" t="s">
        <v>2940</v>
      </c>
      <c r="K3895" s="79"/>
      <c r="L3895" s="81"/>
      <c r="M3895" s="82"/>
      <c r="N3895" s="83"/>
      <c r="O3895" s="82"/>
      <c r="P3895" s="84"/>
      <c r="Q3895" s="85"/>
      <c r="R3895" s="82"/>
      <c r="S3895" s="82"/>
      <c r="T3895" s="82"/>
      <c r="U3895" s="119" t="s">
        <v>2908</v>
      </c>
      <c r="V3895" s="82"/>
      <c r="W3895" s="82"/>
      <c r="X3895" s="80"/>
      <c r="Y3895" s="79"/>
      <c r="Z3895" s="79"/>
      <c r="AB3895" s="24" t="s">
        <v>294</v>
      </c>
    </row>
    <row r="3896" spans="6:28" s="77" customFormat="1" outlineLevel="5">
      <c r="F3896" s="78"/>
      <c r="G3896" s="79"/>
      <c r="H3896" s="79"/>
      <c r="I3896" s="79"/>
      <c r="J3896" s="80" t="s">
        <v>3283</v>
      </c>
      <c r="K3896" s="79"/>
      <c r="L3896" s="81"/>
      <c r="M3896" s="82"/>
      <c r="N3896" s="83"/>
      <c r="O3896" s="82"/>
      <c r="P3896" s="84"/>
      <c r="Q3896" s="85"/>
      <c r="R3896" s="82"/>
      <c r="S3896" s="82"/>
      <c r="T3896" s="82"/>
      <c r="U3896" s="119" t="s">
        <v>2908</v>
      </c>
      <c r="V3896" s="82"/>
      <c r="W3896" s="82"/>
      <c r="X3896" s="80"/>
      <c r="Y3896" s="79"/>
      <c r="Z3896" s="79"/>
      <c r="AB3896" s="24" t="s">
        <v>294</v>
      </c>
    </row>
    <row r="3897" spans="6:28" s="77" customFormat="1" outlineLevel="5">
      <c r="F3897" s="78"/>
      <c r="G3897" s="79"/>
      <c r="H3897" s="79"/>
      <c r="I3897" s="79"/>
      <c r="J3897" s="80" t="s">
        <v>2942</v>
      </c>
      <c r="K3897" s="79"/>
      <c r="L3897" s="81"/>
      <c r="M3897" s="82"/>
      <c r="N3897" s="83"/>
      <c r="O3897" s="82"/>
      <c r="P3897" s="84"/>
      <c r="Q3897" s="85"/>
      <c r="R3897" s="82"/>
      <c r="S3897" s="82"/>
      <c r="T3897" s="82"/>
      <c r="U3897" s="119" t="s">
        <v>2908</v>
      </c>
      <c r="V3897" s="82"/>
      <c r="W3897" s="82"/>
      <c r="X3897" s="80"/>
      <c r="Y3897" s="79"/>
      <c r="Z3897" s="79"/>
      <c r="AB3897" s="24" t="s">
        <v>294</v>
      </c>
    </row>
    <row r="3898" spans="6:28" s="77" customFormat="1" outlineLevel="5">
      <c r="F3898" s="78"/>
      <c r="G3898" s="79"/>
      <c r="H3898" s="79"/>
      <c r="I3898" s="79"/>
      <c r="J3898" s="80" t="s">
        <v>3284</v>
      </c>
      <c r="K3898" s="79"/>
      <c r="L3898" s="81"/>
      <c r="M3898" s="82"/>
      <c r="N3898" s="83"/>
      <c r="O3898" s="82"/>
      <c r="P3898" s="84"/>
      <c r="Q3898" s="85"/>
      <c r="R3898" s="82"/>
      <c r="S3898" s="82"/>
      <c r="T3898" s="82"/>
      <c r="U3898" s="119" t="s">
        <v>2908</v>
      </c>
      <c r="V3898" s="82"/>
      <c r="W3898" s="82"/>
      <c r="X3898" s="80"/>
      <c r="Y3898" s="79"/>
      <c r="Z3898" s="79"/>
      <c r="AB3898" s="24" t="s">
        <v>294</v>
      </c>
    </row>
    <row r="3899" spans="6:28" s="77" customFormat="1" outlineLevel="5">
      <c r="F3899" s="78"/>
      <c r="G3899" s="79"/>
      <c r="H3899" s="79"/>
      <c r="I3899" s="79"/>
      <c r="J3899" s="80" t="s">
        <v>2940</v>
      </c>
      <c r="K3899" s="79"/>
      <c r="L3899" s="81"/>
      <c r="M3899" s="82"/>
      <c r="N3899" s="83"/>
      <c r="O3899" s="82"/>
      <c r="P3899" s="84"/>
      <c r="Q3899" s="85"/>
      <c r="R3899" s="82"/>
      <c r="S3899" s="82"/>
      <c r="T3899" s="82"/>
      <c r="U3899" s="119" t="s">
        <v>2908</v>
      </c>
      <c r="V3899" s="82"/>
      <c r="W3899" s="82"/>
      <c r="X3899" s="80"/>
      <c r="Y3899" s="79"/>
      <c r="Z3899" s="79"/>
      <c r="AB3899" s="24" t="s">
        <v>294</v>
      </c>
    </row>
    <row r="3900" spans="6:28" s="77" customFormat="1" outlineLevel="5">
      <c r="F3900" s="78"/>
      <c r="G3900" s="79"/>
      <c r="H3900" s="79"/>
      <c r="I3900" s="79"/>
      <c r="J3900" s="80" t="s">
        <v>2145</v>
      </c>
      <c r="K3900" s="79"/>
      <c r="L3900" s="81">
        <v>14</v>
      </c>
      <c r="M3900" s="82"/>
      <c r="N3900" s="83"/>
      <c r="O3900" s="82"/>
      <c r="P3900" s="84"/>
      <c r="Q3900" s="85"/>
      <c r="R3900" s="82"/>
      <c r="S3900" s="82"/>
      <c r="T3900" s="82"/>
      <c r="U3900" s="119" t="s">
        <v>2908</v>
      </c>
      <c r="V3900" s="82"/>
      <c r="W3900" s="82"/>
      <c r="X3900" s="80"/>
      <c r="Y3900" s="79"/>
      <c r="Z3900" s="79"/>
      <c r="AB3900" s="24" t="s">
        <v>294</v>
      </c>
    </row>
    <row r="3901" spans="6:28" s="71" customFormat="1" outlineLevel="4">
      <c r="F3901" s="17">
        <v>1623</v>
      </c>
      <c r="G3901" s="18" t="s">
        <v>2929</v>
      </c>
      <c r="H3901" s="72" t="s">
        <v>4266</v>
      </c>
      <c r="I3901" s="72"/>
      <c r="J3901" s="73" t="s">
        <v>1556</v>
      </c>
      <c r="K3901" s="18" t="s">
        <v>3000</v>
      </c>
      <c r="L3901" s="74">
        <v>3</v>
      </c>
      <c r="M3901" s="21">
        <v>0</v>
      </c>
      <c r="N3901" s="74">
        <f>L3901*(1+M3901/100)</f>
        <v>3</v>
      </c>
      <c r="O3901" s="145"/>
      <c r="P3901" s="22">
        <f>N3901*O3901</f>
        <v>0</v>
      </c>
      <c r="Q3901" s="75"/>
      <c r="R3901" s="76">
        <f>N3901*Q3901</f>
        <v>0</v>
      </c>
      <c r="S3901" s="75"/>
      <c r="T3901" s="76">
        <f>N3901*S3901</f>
        <v>0</v>
      </c>
      <c r="U3901" s="22">
        <v>21</v>
      </c>
      <c r="V3901" s="22">
        <f>P3901*(U3901/100)</f>
        <v>0</v>
      </c>
      <c r="W3901" s="22">
        <f>P3901+V3901</f>
        <v>0</v>
      </c>
      <c r="X3901" s="73"/>
      <c r="Y3901" s="72" t="s">
        <v>2930</v>
      </c>
      <c r="Z3901" s="72" t="s">
        <v>2914</v>
      </c>
      <c r="AA3901" s="143" t="s">
        <v>296</v>
      </c>
      <c r="AB3901" s="24" t="s">
        <v>294</v>
      </c>
    </row>
    <row r="3902" spans="6:28" s="77" customFormat="1" outlineLevel="5">
      <c r="F3902" s="78"/>
      <c r="G3902" s="79"/>
      <c r="H3902" s="79"/>
      <c r="I3902" s="79"/>
      <c r="J3902" s="80" t="s">
        <v>3281</v>
      </c>
      <c r="K3902" s="79"/>
      <c r="L3902" s="81"/>
      <c r="M3902" s="82"/>
      <c r="N3902" s="83"/>
      <c r="O3902" s="82"/>
      <c r="P3902" s="84"/>
      <c r="Q3902" s="85"/>
      <c r="R3902" s="82"/>
      <c r="S3902" s="82"/>
      <c r="T3902" s="82"/>
      <c r="U3902" s="119" t="s">
        <v>2908</v>
      </c>
      <c r="V3902" s="82"/>
      <c r="W3902" s="82"/>
      <c r="X3902" s="80"/>
      <c r="Y3902" s="79"/>
      <c r="Z3902" s="79"/>
      <c r="AB3902" s="24" t="s">
        <v>294</v>
      </c>
    </row>
    <row r="3903" spans="6:28" s="77" customFormat="1" outlineLevel="5">
      <c r="F3903" s="78"/>
      <c r="G3903" s="79"/>
      <c r="H3903" s="79"/>
      <c r="I3903" s="79"/>
      <c r="J3903" s="80" t="s">
        <v>2937</v>
      </c>
      <c r="K3903" s="79"/>
      <c r="L3903" s="81"/>
      <c r="M3903" s="82"/>
      <c r="N3903" s="83"/>
      <c r="O3903" s="82"/>
      <c r="P3903" s="84"/>
      <c r="Q3903" s="85"/>
      <c r="R3903" s="82"/>
      <c r="S3903" s="82"/>
      <c r="T3903" s="82"/>
      <c r="U3903" s="119" t="s">
        <v>2908</v>
      </c>
      <c r="V3903" s="82"/>
      <c r="W3903" s="82"/>
      <c r="X3903" s="80"/>
      <c r="Y3903" s="79"/>
      <c r="Z3903" s="79"/>
      <c r="AB3903" s="24" t="s">
        <v>294</v>
      </c>
    </row>
    <row r="3904" spans="6:28" s="77" customFormat="1" outlineLevel="5">
      <c r="F3904" s="78"/>
      <c r="G3904" s="79"/>
      <c r="H3904" s="79"/>
      <c r="I3904" s="79"/>
      <c r="J3904" s="80" t="s">
        <v>3283</v>
      </c>
      <c r="K3904" s="79"/>
      <c r="L3904" s="81"/>
      <c r="M3904" s="82"/>
      <c r="N3904" s="83"/>
      <c r="O3904" s="82"/>
      <c r="P3904" s="84"/>
      <c r="Q3904" s="85"/>
      <c r="R3904" s="82"/>
      <c r="S3904" s="82"/>
      <c r="T3904" s="82"/>
      <c r="U3904" s="119" t="s">
        <v>2908</v>
      </c>
      <c r="V3904" s="82"/>
      <c r="W3904" s="82"/>
      <c r="X3904" s="80"/>
      <c r="Y3904" s="79"/>
      <c r="Z3904" s="79"/>
      <c r="AB3904" s="24" t="s">
        <v>294</v>
      </c>
    </row>
    <row r="3905" spans="6:28" s="77" customFormat="1" outlineLevel="5">
      <c r="F3905" s="78"/>
      <c r="G3905" s="79"/>
      <c r="H3905" s="79"/>
      <c r="I3905" s="79"/>
      <c r="J3905" s="80" t="s">
        <v>2937</v>
      </c>
      <c r="K3905" s="79"/>
      <c r="L3905" s="81"/>
      <c r="M3905" s="82"/>
      <c r="N3905" s="83"/>
      <c r="O3905" s="82"/>
      <c r="P3905" s="84"/>
      <c r="Q3905" s="85"/>
      <c r="R3905" s="82"/>
      <c r="S3905" s="82"/>
      <c r="T3905" s="82"/>
      <c r="U3905" s="119" t="s">
        <v>2908</v>
      </c>
      <c r="V3905" s="82"/>
      <c r="W3905" s="82"/>
      <c r="X3905" s="80"/>
      <c r="Y3905" s="79"/>
      <c r="Z3905" s="79"/>
      <c r="AB3905" s="24" t="s">
        <v>294</v>
      </c>
    </row>
    <row r="3906" spans="6:28" s="77" customFormat="1" outlineLevel="5">
      <c r="F3906" s="78"/>
      <c r="G3906" s="79"/>
      <c r="H3906" s="79"/>
      <c r="I3906" s="79"/>
      <c r="J3906" s="80" t="s">
        <v>3284</v>
      </c>
      <c r="K3906" s="79"/>
      <c r="L3906" s="81"/>
      <c r="M3906" s="82"/>
      <c r="N3906" s="83"/>
      <c r="O3906" s="82"/>
      <c r="P3906" s="84"/>
      <c r="Q3906" s="85"/>
      <c r="R3906" s="82"/>
      <c r="S3906" s="82"/>
      <c r="T3906" s="82"/>
      <c r="U3906" s="119" t="s">
        <v>2908</v>
      </c>
      <c r="V3906" s="82"/>
      <c r="W3906" s="82"/>
      <c r="X3906" s="80"/>
      <c r="Y3906" s="79"/>
      <c r="Z3906" s="79"/>
      <c r="AB3906" s="24" t="s">
        <v>294</v>
      </c>
    </row>
    <row r="3907" spans="6:28" s="77" customFormat="1" outlineLevel="5">
      <c r="F3907" s="78"/>
      <c r="G3907" s="79"/>
      <c r="H3907" s="79"/>
      <c r="I3907" s="79"/>
      <c r="J3907" s="80" t="s">
        <v>2937</v>
      </c>
      <c r="K3907" s="79"/>
      <c r="L3907" s="81"/>
      <c r="M3907" s="82"/>
      <c r="N3907" s="83"/>
      <c r="O3907" s="82"/>
      <c r="P3907" s="84"/>
      <c r="Q3907" s="85"/>
      <c r="R3907" s="82"/>
      <c r="S3907" s="82"/>
      <c r="T3907" s="82"/>
      <c r="U3907" s="119" t="s">
        <v>2908</v>
      </c>
      <c r="V3907" s="82"/>
      <c r="W3907" s="82"/>
      <c r="X3907" s="80"/>
      <c r="Y3907" s="79"/>
      <c r="Z3907" s="79"/>
      <c r="AB3907" s="24" t="s">
        <v>294</v>
      </c>
    </row>
    <row r="3908" spans="6:28" s="77" customFormat="1" outlineLevel="5">
      <c r="F3908" s="78"/>
      <c r="G3908" s="79"/>
      <c r="H3908" s="79"/>
      <c r="I3908" s="79"/>
      <c r="J3908" s="80" t="s">
        <v>2121</v>
      </c>
      <c r="K3908" s="79"/>
      <c r="L3908" s="81">
        <v>3</v>
      </c>
      <c r="M3908" s="82"/>
      <c r="N3908" s="83"/>
      <c r="O3908" s="82"/>
      <c r="P3908" s="84"/>
      <c r="Q3908" s="85"/>
      <c r="R3908" s="82"/>
      <c r="S3908" s="82"/>
      <c r="T3908" s="82"/>
      <c r="U3908" s="119" t="s">
        <v>2908</v>
      </c>
      <c r="V3908" s="82"/>
      <c r="W3908" s="82"/>
      <c r="X3908" s="80"/>
      <c r="Y3908" s="79"/>
      <c r="Z3908" s="79"/>
      <c r="AB3908" s="24" t="s">
        <v>294</v>
      </c>
    </row>
    <row r="3909" spans="6:28" s="71" customFormat="1" ht="24" outlineLevel="4">
      <c r="F3909" s="17">
        <v>1624</v>
      </c>
      <c r="G3909" s="18" t="s">
        <v>2929</v>
      </c>
      <c r="H3909" s="72" t="s">
        <v>4267</v>
      </c>
      <c r="I3909" s="72"/>
      <c r="J3909" s="73" t="s">
        <v>1062</v>
      </c>
      <c r="K3909" s="18" t="s">
        <v>3000</v>
      </c>
      <c r="L3909" s="74">
        <v>1</v>
      </c>
      <c r="M3909" s="21">
        <v>0</v>
      </c>
      <c r="N3909" s="74">
        <f>L3909*(1+M3909/100)</f>
        <v>1</v>
      </c>
      <c r="O3909" s="145"/>
      <c r="P3909" s="22">
        <f>N3909*O3909</f>
        <v>0</v>
      </c>
      <c r="Q3909" s="75"/>
      <c r="R3909" s="76">
        <f>N3909*Q3909</f>
        <v>0</v>
      </c>
      <c r="S3909" s="75"/>
      <c r="T3909" s="76">
        <f>N3909*S3909</f>
        <v>0</v>
      </c>
      <c r="U3909" s="22">
        <v>21</v>
      </c>
      <c r="V3909" s="22">
        <f>P3909*(U3909/100)</f>
        <v>0</v>
      </c>
      <c r="W3909" s="22">
        <f>P3909+V3909</f>
        <v>0</v>
      </c>
      <c r="X3909" s="73"/>
      <c r="Y3909" s="72" t="s">
        <v>2930</v>
      </c>
      <c r="Z3909" s="72" t="s">
        <v>2914</v>
      </c>
      <c r="AA3909" s="143" t="s">
        <v>296</v>
      </c>
      <c r="AB3909" s="24" t="s">
        <v>294</v>
      </c>
    </row>
    <row r="3910" spans="6:28" s="77" customFormat="1" outlineLevel="5">
      <c r="F3910" s="78"/>
      <c r="G3910" s="79"/>
      <c r="H3910" s="79"/>
      <c r="I3910" s="79"/>
      <c r="J3910" s="80" t="s">
        <v>3283</v>
      </c>
      <c r="K3910" s="79"/>
      <c r="L3910" s="81"/>
      <c r="M3910" s="82"/>
      <c r="N3910" s="83"/>
      <c r="O3910" s="82"/>
      <c r="P3910" s="84"/>
      <c r="Q3910" s="85"/>
      <c r="R3910" s="82"/>
      <c r="S3910" s="82"/>
      <c r="T3910" s="82"/>
      <c r="U3910" s="119" t="s">
        <v>2908</v>
      </c>
      <c r="V3910" s="82"/>
      <c r="W3910" s="82"/>
      <c r="X3910" s="80"/>
      <c r="Y3910" s="79"/>
      <c r="Z3910" s="79"/>
      <c r="AB3910" s="24" t="s">
        <v>294</v>
      </c>
    </row>
    <row r="3911" spans="6:28" s="77" customFormat="1" outlineLevel="5">
      <c r="F3911" s="78"/>
      <c r="G3911" s="79"/>
      <c r="H3911" s="79"/>
      <c r="I3911" s="79"/>
      <c r="J3911" s="80" t="s">
        <v>2937</v>
      </c>
      <c r="K3911" s="79"/>
      <c r="L3911" s="81"/>
      <c r="M3911" s="82"/>
      <c r="N3911" s="83"/>
      <c r="O3911" s="82"/>
      <c r="P3911" s="84"/>
      <c r="Q3911" s="85"/>
      <c r="R3911" s="82"/>
      <c r="S3911" s="82"/>
      <c r="T3911" s="82"/>
      <c r="U3911" s="119" t="s">
        <v>2908</v>
      </c>
      <c r="V3911" s="82"/>
      <c r="W3911" s="82"/>
      <c r="X3911" s="80"/>
      <c r="Y3911" s="79"/>
      <c r="Z3911" s="79"/>
      <c r="AB3911" s="24" t="s">
        <v>294</v>
      </c>
    </row>
    <row r="3912" spans="6:28" s="77" customFormat="1" outlineLevel="5">
      <c r="F3912" s="78"/>
      <c r="G3912" s="79"/>
      <c r="H3912" s="79"/>
      <c r="I3912" s="79"/>
      <c r="J3912" s="80" t="s">
        <v>2119</v>
      </c>
      <c r="K3912" s="79"/>
      <c r="L3912" s="81">
        <v>1</v>
      </c>
      <c r="M3912" s="82"/>
      <c r="N3912" s="83"/>
      <c r="O3912" s="82"/>
      <c r="P3912" s="84"/>
      <c r="Q3912" s="85"/>
      <c r="R3912" s="82"/>
      <c r="S3912" s="82"/>
      <c r="T3912" s="82"/>
      <c r="U3912" s="119" t="s">
        <v>2908</v>
      </c>
      <c r="V3912" s="82"/>
      <c r="W3912" s="82"/>
      <c r="X3912" s="80"/>
      <c r="Y3912" s="79"/>
      <c r="Z3912" s="79"/>
      <c r="AB3912" s="24" t="s">
        <v>294</v>
      </c>
    </row>
    <row r="3913" spans="6:28" s="71" customFormat="1" ht="24" outlineLevel="4">
      <c r="F3913" s="17">
        <v>1625</v>
      </c>
      <c r="G3913" s="18" t="s">
        <v>2929</v>
      </c>
      <c r="H3913" s="72" t="s">
        <v>4419</v>
      </c>
      <c r="I3913" s="72"/>
      <c r="J3913" s="73" t="s">
        <v>728</v>
      </c>
      <c r="K3913" s="18" t="s">
        <v>2910</v>
      </c>
      <c r="L3913" s="74">
        <v>0.438</v>
      </c>
      <c r="M3913" s="21">
        <v>0</v>
      </c>
      <c r="N3913" s="74">
        <f>L3913*(1+M3913/100)</f>
        <v>0.438</v>
      </c>
      <c r="O3913" s="145"/>
      <c r="P3913" s="22">
        <f>N3913*O3913</f>
        <v>0</v>
      </c>
      <c r="Q3913" s="75"/>
      <c r="R3913" s="76">
        <f>N3913*Q3913</f>
        <v>0</v>
      </c>
      <c r="S3913" s="75"/>
      <c r="T3913" s="76">
        <f>N3913*S3913</f>
        <v>0</v>
      </c>
      <c r="U3913" s="22">
        <v>21</v>
      </c>
      <c r="V3913" s="22">
        <f>P3913*(U3913/100)</f>
        <v>0</v>
      </c>
      <c r="W3913" s="22">
        <f>P3913+V3913</f>
        <v>0</v>
      </c>
      <c r="X3913" s="73"/>
      <c r="Y3913" s="72" t="s">
        <v>2930</v>
      </c>
      <c r="Z3913" s="72" t="s">
        <v>2914</v>
      </c>
      <c r="AA3913" s="143" t="s">
        <v>296</v>
      </c>
      <c r="AB3913" s="24" t="s">
        <v>294</v>
      </c>
    </row>
    <row r="3914" spans="6:28" s="71" customFormat="1" outlineLevel="4">
      <c r="F3914" s="17">
        <v>1626</v>
      </c>
      <c r="G3914" s="18" t="s">
        <v>2929</v>
      </c>
      <c r="H3914" s="72" t="s">
        <v>3129</v>
      </c>
      <c r="I3914" s="72"/>
      <c r="J3914" s="73" t="s">
        <v>4753</v>
      </c>
      <c r="K3914" s="18" t="s">
        <v>3280</v>
      </c>
      <c r="L3914" s="74">
        <v>1</v>
      </c>
      <c r="M3914" s="21">
        <v>0</v>
      </c>
      <c r="N3914" s="74">
        <f>L3914*(1+M3914/100)</f>
        <v>1</v>
      </c>
      <c r="O3914" s="145"/>
      <c r="P3914" s="22">
        <f>N3914*O3914</f>
        <v>0</v>
      </c>
      <c r="Q3914" s="75"/>
      <c r="R3914" s="76">
        <f>N3914*Q3914</f>
        <v>0</v>
      </c>
      <c r="S3914" s="75"/>
      <c r="T3914" s="76">
        <f>N3914*S3914</f>
        <v>0</v>
      </c>
      <c r="U3914" s="22">
        <v>21</v>
      </c>
      <c r="V3914" s="22">
        <f>P3914*(U3914/100)</f>
        <v>0</v>
      </c>
      <c r="W3914" s="22">
        <f>P3914+V3914</f>
        <v>0</v>
      </c>
      <c r="X3914" s="73"/>
      <c r="Y3914" s="72" t="s">
        <v>2930</v>
      </c>
      <c r="Z3914" s="72" t="s">
        <v>2914</v>
      </c>
      <c r="AA3914" s="143" t="s">
        <v>295</v>
      </c>
      <c r="AB3914" s="24" t="s">
        <v>294</v>
      </c>
    </row>
    <row r="3915" spans="6:28" s="77" customFormat="1" outlineLevel="5">
      <c r="F3915" s="78"/>
      <c r="G3915" s="79"/>
      <c r="H3915" s="79"/>
      <c r="I3915" s="79"/>
      <c r="J3915" s="80" t="s">
        <v>3281</v>
      </c>
      <c r="K3915" s="79"/>
      <c r="L3915" s="81"/>
      <c r="M3915" s="82"/>
      <c r="N3915" s="83"/>
      <c r="O3915" s="82"/>
      <c r="P3915" s="84"/>
      <c r="Q3915" s="85"/>
      <c r="R3915" s="82"/>
      <c r="S3915" s="82"/>
      <c r="T3915" s="82"/>
      <c r="U3915" s="119" t="s">
        <v>2908</v>
      </c>
      <c r="V3915" s="82"/>
      <c r="W3915" s="82"/>
      <c r="X3915" s="80"/>
      <c r="Y3915" s="79"/>
      <c r="Z3915" s="79"/>
      <c r="AB3915" s="24" t="s">
        <v>294</v>
      </c>
    </row>
    <row r="3916" spans="6:28" s="77" customFormat="1" outlineLevel="5">
      <c r="F3916" s="78"/>
      <c r="G3916" s="79"/>
      <c r="H3916" s="79"/>
      <c r="I3916" s="79"/>
      <c r="J3916" s="80" t="s">
        <v>2902</v>
      </c>
      <c r="K3916" s="79"/>
      <c r="L3916" s="81">
        <v>1</v>
      </c>
      <c r="M3916" s="82"/>
      <c r="N3916" s="83"/>
      <c r="O3916" s="82"/>
      <c r="P3916" s="84"/>
      <c r="Q3916" s="85"/>
      <c r="R3916" s="82"/>
      <c r="S3916" s="82"/>
      <c r="T3916" s="82"/>
      <c r="U3916" s="119" t="s">
        <v>2908</v>
      </c>
      <c r="V3916" s="82"/>
      <c r="W3916" s="82"/>
      <c r="X3916" s="80"/>
      <c r="Y3916" s="79"/>
      <c r="Z3916" s="79"/>
      <c r="AB3916" s="24" t="s">
        <v>294</v>
      </c>
    </row>
    <row r="3917" spans="6:28" s="77" customFormat="1" outlineLevel="5">
      <c r="F3917" s="78"/>
      <c r="G3917" s="79"/>
      <c r="H3917" s="79"/>
      <c r="I3917" s="79"/>
      <c r="J3917" s="80"/>
      <c r="K3917" s="79"/>
      <c r="L3917" s="81">
        <v>0</v>
      </c>
      <c r="M3917" s="82"/>
      <c r="N3917" s="83"/>
      <c r="O3917" s="82"/>
      <c r="P3917" s="84"/>
      <c r="Q3917" s="85"/>
      <c r="R3917" s="82"/>
      <c r="S3917" s="82"/>
      <c r="T3917" s="82"/>
      <c r="U3917" s="119" t="s">
        <v>2908</v>
      </c>
      <c r="V3917" s="82"/>
      <c r="W3917" s="82"/>
      <c r="X3917" s="80"/>
      <c r="Y3917" s="79"/>
      <c r="Z3917" s="79"/>
      <c r="AB3917" s="24" t="s">
        <v>294</v>
      </c>
    </row>
    <row r="3918" spans="6:28" s="71" customFormat="1" outlineLevel="4">
      <c r="F3918" s="17">
        <v>1627</v>
      </c>
      <c r="G3918" s="18" t="s">
        <v>2929</v>
      </c>
      <c r="H3918" s="72" t="s">
        <v>4253</v>
      </c>
      <c r="I3918" s="72"/>
      <c r="J3918" s="73" t="s">
        <v>2442</v>
      </c>
      <c r="K3918" s="18" t="s">
        <v>3280</v>
      </c>
      <c r="L3918" s="74">
        <v>2</v>
      </c>
      <c r="M3918" s="21">
        <v>0</v>
      </c>
      <c r="N3918" s="74">
        <f>L3918*(1+M3918/100)</f>
        <v>2</v>
      </c>
      <c r="O3918" s="145"/>
      <c r="P3918" s="22">
        <f>N3918*O3918</f>
        <v>0</v>
      </c>
      <c r="Q3918" s="75"/>
      <c r="R3918" s="76">
        <f>N3918*Q3918</f>
        <v>0</v>
      </c>
      <c r="S3918" s="75"/>
      <c r="T3918" s="76">
        <f>N3918*S3918</f>
        <v>0</v>
      </c>
      <c r="U3918" s="22">
        <v>21</v>
      </c>
      <c r="V3918" s="22">
        <f>P3918*(U3918/100)</f>
        <v>0</v>
      </c>
      <c r="W3918" s="22">
        <f>P3918+V3918</f>
        <v>0</v>
      </c>
      <c r="X3918" s="73"/>
      <c r="Y3918" s="72" t="s">
        <v>2930</v>
      </c>
      <c r="Z3918" s="72" t="s">
        <v>2914</v>
      </c>
      <c r="AA3918" s="143" t="s">
        <v>296</v>
      </c>
      <c r="AB3918" s="24" t="s">
        <v>294</v>
      </c>
    </row>
    <row r="3919" spans="6:28" s="77" customFormat="1" outlineLevel="5">
      <c r="F3919" s="78"/>
      <c r="G3919" s="79"/>
      <c r="H3919" s="79"/>
      <c r="I3919" s="79"/>
      <c r="J3919" s="80" t="s">
        <v>3301</v>
      </c>
      <c r="K3919" s="79"/>
      <c r="L3919" s="81">
        <v>1</v>
      </c>
      <c r="M3919" s="82"/>
      <c r="N3919" s="83"/>
      <c r="O3919" s="82"/>
      <c r="P3919" s="84"/>
      <c r="Q3919" s="85"/>
      <c r="R3919" s="82"/>
      <c r="S3919" s="82"/>
      <c r="T3919" s="82"/>
      <c r="U3919" s="119" t="s">
        <v>2908</v>
      </c>
      <c r="V3919" s="82"/>
      <c r="W3919" s="82"/>
      <c r="X3919" s="80"/>
      <c r="Y3919" s="79"/>
      <c r="Z3919" s="79"/>
      <c r="AB3919" s="24" t="s">
        <v>294</v>
      </c>
    </row>
    <row r="3920" spans="6:28" s="77" customFormat="1" outlineLevel="5">
      <c r="F3920" s="78"/>
      <c r="G3920" s="79"/>
      <c r="H3920" s="79"/>
      <c r="I3920" s="79"/>
      <c r="J3920" s="80" t="s">
        <v>3303</v>
      </c>
      <c r="K3920" s="79"/>
      <c r="L3920" s="81">
        <v>1</v>
      </c>
      <c r="M3920" s="82"/>
      <c r="N3920" s="83"/>
      <c r="O3920" s="82"/>
      <c r="P3920" s="84"/>
      <c r="Q3920" s="85"/>
      <c r="R3920" s="82"/>
      <c r="S3920" s="82"/>
      <c r="T3920" s="82"/>
      <c r="U3920" s="119" t="s">
        <v>2908</v>
      </c>
      <c r="V3920" s="82"/>
      <c r="W3920" s="82"/>
      <c r="X3920" s="80"/>
      <c r="Y3920" s="79"/>
      <c r="Z3920" s="79"/>
      <c r="AB3920" s="24" t="s">
        <v>294</v>
      </c>
    </row>
    <row r="3921" spans="6:28" s="120" customFormat="1" ht="12.75" customHeight="1" outlineLevel="4">
      <c r="F3921" s="121"/>
      <c r="G3921" s="122"/>
      <c r="H3921" s="122"/>
      <c r="I3921" s="122"/>
      <c r="J3921" s="123"/>
      <c r="K3921" s="122"/>
      <c r="L3921" s="124"/>
      <c r="M3921" s="125"/>
      <c r="N3921" s="124"/>
      <c r="O3921" s="125"/>
      <c r="P3921" s="126"/>
      <c r="Q3921" s="127"/>
      <c r="R3921" s="125"/>
      <c r="S3921" s="125"/>
      <c r="T3921" s="125"/>
      <c r="U3921" s="128" t="s">
        <v>2908</v>
      </c>
      <c r="V3921" s="125"/>
      <c r="W3921" s="125"/>
      <c r="X3921" s="125"/>
      <c r="Y3921" s="122"/>
      <c r="Z3921" s="122"/>
      <c r="AB3921" s="24" t="s">
        <v>294</v>
      </c>
    </row>
    <row r="3922" spans="6:28" s="62" customFormat="1" ht="16.5" customHeight="1" outlineLevel="3">
      <c r="F3922" s="63"/>
      <c r="G3922" s="6"/>
      <c r="H3922" s="64"/>
      <c r="I3922" s="64"/>
      <c r="J3922" s="64" t="s">
        <v>1271</v>
      </c>
      <c r="K3922" s="6"/>
      <c r="L3922" s="65"/>
      <c r="M3922" s="66"/>
      <c r="N3922" s="65"/>
      <c r="O3922" s="66"/>
      <c r="P3922" s="67">
        <f>SUBTOTAL(9,P3923:P3931)</f>
        <v>0</v>
      </c>
      <c r="Q3922" s="68"/>
      <c r="R3922" s="69">
        <f>SUBTOTAL(9,R3923:R3931)</f>
        <v>0</v>
      </c>
      <c r="S3922" s="66"/>
      <c r="T3922" s="69">
        <f>SUBTOTAL(9,T3923:T3931)</f>
        <v>0</v>
      </c>
      <c r="U3922" s="118" t="s">
        <v>2908</v>
      </c>
      <c r="V3922" s="67">
        <f>SUBTOTAL(9,V3923:V3931)</f>
        <v>0</v>
      </c>
      <c r="W3922" s="67">
        <f>SUBTOTAL(9,W3923:W3931)</f>
        <v>0</v>
      </c>
      <c r="X3922" s="70"/>
      <c r="Y3922" s="26"/>
      <c r="Z3922" s="26"/>
      <c r="AB3922" s="24" t="s">
        <v>294</v>
      </c>
    </row>
    <row r="3923" spans="6:28" s="71" customFormat="1" ht="24" outlineLevel="4">
      <c r="F3923" s="17">
        <v>1628</v>
      </c>
      <c r="G3923" s="18" t="s">
        <v>2929</v>
      </c>
      <c r="H3923" s="72" t="s">
        <v>4268</v>
      </c>
      <c r="I3923" s="72"/>
      <c r="J3923" s="73" t="s">
        <v>665</v>
      </c>
      <c r="K3923" s="18" t="s">
        <v>3280</v>
      </c>
      <c r="L3923" s="74">
        <v>9</v>
      </c>
      <c r="M3923" s="21">
        <v>0</v>
      </c>
      <c r="N3923" s="74">
        <f>L3923*(1+M3923/100)</f>
        <v>9</v>
      </c>
      <c r="O3923" s="145"/>
      <c r="P3923" s="22">
        <f>N3923*O3923</f>
        <v>0</v>
      </c>
      <c r="Q3923" s="75"/>
      <c r="R3923" s="76">
        <f>N3923*Q3923</f>
        <v>0</v>
      </c>
      <c r="S3923" s="75"/>
      <c r="T3923" s="76">
        <f>N3923*S3923</f>
        <v>0</v>
      </c>
      <c r="U3923" s="22">
        <v>21</v>
      </c>
      <c r="V3923" s="22">
        <f>P3923*(U3923/100)</f>
        <v>0</v>
      </c>
      <c r="W3923" s="22">
        <f>P3923+V3923</f>
        <v>0</v>
      </c>
      <c r="X3923" s="73"/>
      <c r="Y3923" s="72" t="s">
        <v>2930</v>
      </c>
      <c r="Z3923" s="72" t="s">
        <v>2914</v>
      </c>
      <c r="AA3923" s="143" t="s">
        <v>296</v>
      </c>
      <c r="AB3923" s="24" t="s">
        <v>294</v>
      </c>
    </row>
    <row r="3924" spans="6:28" s="77" customFormat="1" outlineLevel="5">
      <c r="F3924" s="78"/>
      <c r="G3924" s="79"/>
      <c r="H3924" s="79"/>
      <c r="I3924" s="79"/>
      <c r="J3924" s="80" t="s">
        <v>3281</v>
      </c>
      <c r="K3924" s="79"/>
      <c r="L3924" s="81"/>
      <c r="M3924" s="82"/>
      <c r="N3924" s="83"/>
      <c r="O3924" s="82"/>
      <c r="P3924" s="84"/>
      <c r="Q3924" s="85"/>
      <c r="R3924" s="82"/>
      <c r="S3924" s="82"/>
      <c r="T3924" s="82"/>
      <c r="U3924" s="119" t="s">
        <v>2908</v>
      </c>
      <c r="V3924" s="82"/>
      <c r="W3924" s="82"/>
      <c r="X3924" s="80"/>
      <c r="Y3924" s="79"/>
      <c r="Z3924" s="79"/>
      <c r="AB3924" s="24" t="s">
        <v>294</v>
      </c>
    </row>
    <row r="3925" spans="6:28" s="77" customFormat="1" outlineLevel="5">
      <c r="F3925" s="78"/>
      <c r="G3925" s="79"/>
      <c r="H3925" s="79"/>
      <c r="I3925" s="79"/>
      <c r="J3925" s="80" t="s">
        <v>2939</v>
      </c>
      <c r="K3925" s="79"/>
      <c r="L3925" s="81"/>
      <c r="M3925" s="82"/>
      <c r="N3925" s="83"/>
      <c r="O3925" s="82"/>
      <c r="P3925" s="84"/>
      <c r="Q3925" s="85"/>
      <c r="R3925" s="82"/>
      <c r="S3925" s="82"/>
      <c r="T3925" s="82"/>
      <c r="U3925" s="119" t="s">
        <v>2908</v>
      </c>
      <c r="V3925" s="82"/>
      <c r="W3925" s="82"/>
      <c r="X3925" s="80"/>
      <c r="Y3925" s="79"/>
      <c r="Z3925" s="79"/>
      <c r="AB3925" s="24" t="s">
        <v>294</v>
      </c>
    </row>
    <row r="3926" spans="6:28" s="77" customFormat="1" outlineLevel="5">
      <c r="F3926" s="78"/>
      <c r="G3926" s="79"/>
      <c r="H3926" s="79"/>
      <c r="I3926" s="79"/>
      <c r="J3926" s="80" t="s">
        <v>3283</v>
      </c>
      <c r="K3926" s="79"/>
      <c r="L3926" s="81"/>
      <c r="M3926" s="82"/>
      <c r="N3926" s="83"/>
      <c r="O3926" s="82"/>
      <c r="P3926" s="84"/>
      <c r="Q3926" s="85"/>
      <c r="R3926" s="82"/>
      <c r="S3926" s="82"/>
      <c r="T3926" s="82"/>
      <c r="U3926" s="119" t="s">
        <v>2908</v>
      </c>
      <c r="V3926" s="82"/>
      <c r="W3926" s="82"/>
      <c r="X3926" s="80"/>
      <c r="Y3926" s="79"/>
      <c r="Z3926" s="79"/>
      <c r="AB3926" s="24" t="s">
        <v>294</v>
      </c>
    </row>
    <row r="3927" spans="6:28" s="77" customFormat="1" outlineLevel="5">
      <c r="F3927" s="78"/>
      <c r="G3927" s="79"/>
      <c r="H3927" s="79"/>
      <c r="I3927" s="79"/>
      <c r="J3927" s="80" t="s">
        <v>2939</v>
      </c>
      <c r="K3927" s="79"/>
      <c r="L3927" s="81"/>
      <c r="M3927" s="82"/>
      <c r="N3927" s="83"/>
      <c r="O3927" s="82"/>
      <c r="P3927" s="84"/>
      <c r="Q3927" s="85"/>
      <c r="R3927" s="82"/>
      <c r="S3927" s="82"/>
      <c r="T3927" s="82"/>
      <c r="U3927" s="119" t="s">
        <v>2908</v>
      </c>
      <c r="V3927" s="82"/>
      <c r="W3927" s="82"/>
      <c r="X3927" s="80"/>
      <c r="Y3927" s="79"/>
      <c r="Z3927" s="79"/>
      <c r="AB3927" s="24" t="s">
        <v>294</v>
      </c>
    </row>
    <row r="3928" spans="6:28" s="77" customFormat="1" outlineLevel="5">
      <c r="F3928" s="78"/>
      <c r="G3928" s="79"/>
      <c r="H3928" s="79"/>
      <c r="I3928" s="79"/>
      <c r="J3928" s="80" t="s">
        <v>3284</v>
      </c>
      <c r="K3928" s="79"/>
      <c r="L3928" s="81"/>
      <c r="M3928" s="82"/>
      <c r="N3928" s="83"/>
      <c r="O3928" s="82"/>
      <c r="P3928" s="84"/>
      <c r="Q3928" s="85"/>
      <c r="R3928" s="82"/>
      <c r="S3928" s="82"/>
      <c r="T3928" s="82"/>
      <c r="U3928" s="119" t="s">
        <v>2908</v>
      </c>
      <c r="V3928" s="82"/>
      <c r="W3928" s="82"/>
      <c r="X3928" s="80"/>
      <c r="Y3928" s="79"/>
      <c r="Z3928" s="79"/>
      <c r="AB3928" s="24" t="s">
        <v>294</v>
      </c>
    </row>
    <row r="3929" spans="6:28" s="77" customFormat="1" outlineLevel="5">
      <c r="F3929" s="78"/>
      <c r="G3929" s="79"/>
      <c r="H3929" s="79"/>
      <c r="I3929" s="79"/>
      <c r="J3929" s="80" t="s">
        <v>2939</v>
      </c>
      <c r="K3929" s="79"/>
      <c r="L3929" s="81"/>
      <c r="M3929" s="82"/>
      <c r="N3929" s="83"/>
      <c r="O3929" s="82"/>
      <c r="P3929" s="84"/>
      <c r="Q3929" s="85"/>
      <c r="R3929" s="82"/>
      <c r="S3929" s="82"/>
      <c r="T3929" s="82"/>
      <c r="U3929" s="119" t="s">
        <v>2908</v>
      </c>
      <c r="V3929" s="82"/>
      <c r="W3929" s="82"/>
      <c r="X3929" s="80"/>
      <c r="Y3929" s="79"/>
      <c r="Z3929" s="79"/>
      <c r="AB3929" s="24" t="s">
        <v>294</v>
      </c>
    </row>
    <row r="3930" spans="6:28" s="77" customFormat="1" outlineLevel="5">
      <c r="F3930" s="78"/>
      <c r="G3930" s="79"/>
      <c r="H3930" s="79"/>
      <c r="I3930" s="79"/>
      <c r="J3930" s="80" t="s">
        <v>2125</v>
      </c>
      <c r="K3930" s="79"/>
      <c r="L3930" s="81">
        <v>9</v>
      </c>
      <c r="M3930" s="82"/>
      <c r="N3930" s="83"/>
      <c r="O3930" s="82"/>
      <c r="P3930" s="84"/>
      <c r="Q3930" s="85"/>
      <c r="R3930" s="82"/>
      <c r="S3930" s="82"/>
      <c r="T3930" s="82"/>
      <c r="U3930" s="119" t="s">
        <v>2908</v>
      </c>
      <c r="V3930" s="82"/>
      <c r="W3930" s="82"/>
      <c r="X3930" s="80"/>
      <c r="Y3930" s="79"/>
      <c r="Z3930" s="79"/>
      <c r="AB3930" s="24" t="s">
        <v>294</v>
      </c>
    </row>
    <row r="3931" spans="6:28" s="120" customFormat="1" ht="12.75" customHeight="1" outlineLevel="4">
      <c r="F3931" s="121"/>
      <c r="G3931" s="122"/>
      <c r="H3931" s="122"/>
      <c r="I3931" s="122"/>
      <c r="J3931" s="123"/>
      <c r="K3931" s="122"/>
      <c r="L3931" s="124"/>
      <c r="M3931" s="125"/>
      <c r="N3931" s="124"/>
      <c r="O3931" s="125"/>
      <c r="P3931" s="126"/>
      <c r="Q3931" s="127"/>
      <c r="R3931" s="125"/>
      <c r="S3931" s="125"/>
      <c r="T3931" s="125"/>
      <c r="U3931" s="128" t="s">
        <v>2908</v>
      </c>
      <c r="V3931" s="125"/>
      <c r="W3931" s="125"/>
      <c r="X3931" s="125"/>
      <c r="Y3931" s="122"/>
      <c r="Z3931" s="122"/>
      <c r="AB3931" s="24" t="s">
        <v>294</v>
      </c>
    </row>
    <row r="3932" spans="6:28" s="120" customFormat="1" ht="12.75" customHeight="1" outlineLevel="3">
      <c r="F3932" s="121"/>
      <c r="G3932" s="122"/>
      <c r="H3932" s="122"/>
      <c r="I3932" s="122"/>
      <c r="J3932" s="123"/>
      <c r="K3932" s="122"/>
      <c r="L3932" s="124"/>
      <c r="M3932" s="125"/>
      <c r="N3932" s="124"/>
      <c r="O3932" s="125"/>
      <c r="P3932" s="126"/>
      <c r="Q3932" s="127"/>
      <c r="R3932" s="125"/>
      <c r="S3932" s="125"/>
      <c r="T3932" s="125"/>
      <c r="U3932" s="128" t="s">
        <v>2908</v>
      </c>
      <c r="V3932" s="125"/>
      <c r="W3932" s="125"/>
      <c r="X3932" s="125"/>
      <c r="Y3932" s="122"/>
      <c r="Z3932" s="122"/>
      <c r="AB3932" s="24" t="s">
        <v>294</v>
      </c>
    </row>
    <row r="3933" spans="6:28" s="51" customFormat="1" ht="18.75" customHeight="1" outlineLevel="2">
      <c r="F3933" s="52"/>
      <c r="G3933" s="53"/>
      <c r="H3933" s="54"/>
      <c r="I3933" s="54"/>
      <c r="J3933" s="54" t="s">
        <v>2181</v>
      </c>
      <c r="K3933" s="53"/>
      <c r="L3933" s="55"/>
      <c r="M3933" s="56"/>
      <c r="N3933" s="55"/>
      <c r="O3933" s="56"/>
      <c r="P3933" s="57">
        <f>SUBTOTAL(9,P3934:P4006)</f>
        <v>0</v>
      </c>
      <c r="Q3933" s="58"/>
      <c r="R3933" s="59">
        <f>SUBTOTAL(9,R3934:R4006)</f>
        <v>0</v>
      </c>
      <c r="S3933" s="56"/>
      <c r="T3933" s="59">
        <f>SUBTOTAL(9,T3934:T4006)</f>
        <v>0</v>
      </c>
      <c r="U3933" s="117" t="s">
        <v>2908</v>
      </c>
      <c r="V3933" s="57">
        <f>SUBTOTAL(9,V3934:V4006)</f>
        <v>0</v>
      </c>
      <c r="W3933" s="57">
        <f>SUBTOTAL(9,W3934:W4006)</f>
        <v>0</v>
      </c>
      <c r="X3933" s="60"/>
      <c r="Y3933" s="61"/>
      <c r="Z3933" s="61"/>
      <c r="AB3933" s="24" t="s">
        <v>294</v>
      </c>
    </row>
    <row r="3934" spans="6:28" s="62" customFormat="1" ht="16.5" customHeight="1" outlineLevel="3">
      <c r="F3934" s="63"/>
      <c r="G3934" s="6"/>
      <c r="H3934" s="64"/>
      <c r="I3934" s="64"/>
      <c r="J3934" s="64" t="s">
        <v>2845</v>
      </c>
      <c r="K3934" s="6"/>
      <c r="L3934" s="65"/>
      <c r="M3934" s="66"/>
      <c r="N3934" s="65"/>
      <c r="O3934" s="66"/>
      <c r="P3934" s="67">
        <f>SUBTOTAL(9,P3935:P3939)</f>
        <v>0</v>
      </c>
      <c r="Q3934" s="68"/>
      <c r="R3934" s="69">
        <f>SUBTOTAL(9,R3935:R3939)</f>
        <v>0</v>
      </c>
      <c r="S3934" s="66"/>
      <c r="T3934" s="69">
        <f>SUBTOTAL(9,T3935:T3939)</f>
        <v>0</v>
      </c>
      <c r="U3934" s="118" t="s">
        <v>2908</v>
      </c>
      <c r="V3934" s="67">
        <f>SUBTOTAL(9,V3935:V3939)</f>
        <v>0</v>
      </c>
      <c r="W3934" s="67">
        <f>SUBTOTAL(9,W3935:W3939)</f>
        <v>0</v>
      </c>
      <c r="X3934" s="70"/>
      <c r="Y3934" s="26"/>
      <c r="Z3934" s="26"/>
      <c r="AB3934" s="24" t="s">
        <v>294</v>
      </c>
    </row>
    <row r="3935" spans="6:28" s="71" customFormat="1" ht="24" outlineLevel="4">
      <c r="F3935" s="17">
        <v>1629</v>
      </c>
      <c r="G3935" s="18" t="s">
        <v>2929</v>
      </c>
      <c r="H3935" s="72" t="s">
        <v>4167</v>
      </c>
      <c r="I3935" s="72"/>
      <c r="J3935" s="73" t="s">
        <v>731</v>
      </c>
      <c r="K3935" s="18" t="s">
        <v>2909</v>
      </c>
      <c r="L3935" s="74">
        <v>2.63</v>
      </c>
      <c r="M3935" s="21">
        <v>0</v>
      </c>
      <c r="N3935" s="74">
        <f>L3935*(1+M3935/100)</f>
        <v>2.63</v>
      </c>
      <c r="O3935" s="145"/>
      <c r="P3935" s="22">
        <f>N3935*O3935</f>
        <v>0</v>
      </c>
      <c r="Q3935" s="75"/>
      <c r="R3935" s="76">
        <f>N3935*Q3935</f>
        <v>0</v>
      </c>
      <c r="S3935" s="75"/>
      <c r="T3935" s="76">
        <f>N3935*S3935</f>
        <v>0</v>
      </c>
      <c r="U3935" s="22">
        <v>21</v>
      </c>
      <c r="V3935" s="22">
        <f>P3935*(U3935/100)</f>
        <v>0</v>
      </c>
      <c r="W3935" s="22">
        <f>P3935+V3935</f>
        <v>0</v>
      </c>
      <c r="X3935" s="73"/>
      <c r="Y3935" s="72" t="s">
        <v>2930</v>
      </c>
      <c r="Z3935" s="72" t="s">
        <v>2915</v>
      </c>
      <c r="AA3935" s="143" t="s">
        <v>296</v>
      </c>
      <c r="AB3935" s="24" t="s">
        <v>294</v>
      </c>
    </row>
    <row r="3936" spans="6:28" s="77" customFormat="1" outlineLevel="5">
      <c r="F3936" s="78"/>
      <c r="G3936" s="79"/>
      <c r="H3936" s="79"/>
      <c r="I3936" s="79"/>
      <c r="J3936" s="80" t="s">
        <v>3332</v>
      </c>
      <c r="K3936" s="79"/>
      <c r="L3936" s="81"/>
      <c r="M3936" s="82"/>
      <c r="N3936" s="83"/>
      <c r="O3936" s="82"/>
      <c r="P3936" s="84"/>
      <c r="Q3936" s="85"/>
      <c r="R3936" s="82"/>
      <c r="S3936" s="82"/>
      <c r="T3936" s="82"/>
      <c r="U3936" s="119" t="s">
        <v>2908</v>
      </c>
      <c r="V3936" s="82"/>
      <c r="W3936" s="82"/>
      <c r="X3936" s="80"/>
      <c r="Y3936" s="79"/>
      <c r="Z3936" s="79"/>
      <c r="AB3936" s="24" t="s">
        <v>294</v>
      </c>
    </row>
    <row r="3937" spans="6:28" s="77" customFormat="1" outlineLevel="5">
      <c r="F3937" s="78"/>
      <c r="G3937" s="79"/>
      <c r="H3937" s="79"/>
      <c r="I3937" s="79"/>
      <c r="J3937" s="80" t="s">
        <v>3141</v>
      </c>
      <c r="K3937" s="79"/>
      <c r="L3937" s="81"/>
      <c r="M3937" s="82"/>
      <c r="N3937" s="83"/>
      <c r="O3937" s="82"/>
      <c r="P3937" s="84"/>
      <c r="Q3937" s="85"/>
      <c r="R3937" s="82"/>
      <c r="S3937" s="82"/>
      <c r="T3937" s="82"/>
      <c r="U3937" s="119" t="s">
        <v>2908</v>
      </c>
      <c r="V3937" s="82"/>
      <c r="W3937" s="82"/>
      <c r="X3937" s="80"/>
      <c r="Y3937" s="79"/>
      <c r="Z3937" s="79"/>
      <c r="AB3937" s="24" t="s">
        <v>294</v>
      </c>
    </row>
    <row r="3938" spans="6:28" s="77" customFormat="1" outlineLevel="5">
      <c r="F3938" s="78"/>
      <c r="G3938" s="79"/>
      <c r="H3938" s="79"/>
      <c r="I3938" s="79"/>
      <c r="J3938" s="80" t="s">
        <v>2218</v>
      </c>
      <c r="K3938" s="79"/>
      <c r="L3938" s="81">
        <v>2.63</v>
      </c>
      <c r="M3938" s="82"/>
      <c r="N3938" s="83"/>
      <c r="O3938" s="82"/>
      <c r="P3938" s="84"/>
      <c r="Q3938" s="85"/>
      <c r="R3938" s="82"/>
      <c r="S3938" s="82"/>
      <c r="T3938" s="82"/>
      <c r="U3938" s="119" t="s">
        <v>2908</v>
      </c>
      <c r="V3938" s="82"/>
      <c r="W3938" s="82"/>
      <c r="X3938" s="80"/>
      <c r="Y3938" s="79"/>
      <c r="Z3938" s="79"/>
      <c r="AB3938" s="24" t="s">
        <v>294</v>
      </c>
    </row>
    <row r="3939" spans="6:28" s="120" customFormat="1" ht="12.75" customHeight="1" outlineLevel="4">
      <c r="F3939" s="121"/>
      <c r="G3939" s="122"/>
      <c r="H3939" s="122"/>
      <c r="I3939" s="122"/>
      <c r="J3939" s="123"/>
      <c r="K3939" s="122"/>
      <c r="L3939" s="124"/>
      <c r="M3939" s="125"/>
      <c r="N3939" s="124"/>
      <c r="O3939" s="125"/>
      <c r="P3939" s="126"/>
      <c r="Q3939" s="127"/>
      <c r="R3939" s="125"/>
      <c r="S3939" s="125"/>
      <c r="T3939" s="125"/>
      <c r="U3939" s="128" t="s">
        <v>2908</v>
      </c>
      <c r="V3939" s="125"/>
      <c r="W3939" s="125"/>
      <c r="X3939" s="125"/>
      <c r="Y3939" s="122"/>
      <c r="Z3939" s="122"/>
      <c r="AB3939" s="24" t="s">
        <v>294</v>
      </c>
    </row>
    <row r="3940" spans="6:28" s="62" customFormat="1" ht="16.5" customHeight="1" outlineLevel="3">
      <c r="F3940" s="63"/>
      <c r="G3940" s="6"/>
      <c r="H3940" s="64"/>
      <c r="I3940" s="64"/>
      <c r="J3940" s="64" t="s">
        <v>1318</v>
      </c>
      <c r="K3940" s="6"/>
      <c r="L3940" s="65"/>
      <c r="M3940" s="66"/>
      <c r="N3940" s="65"/>
      <c r="O3940" s="66"/>
      <c r="P3940" s="67">
        <f>SUBTOTAL(9,P3941:P3948)</f>
        <v>0</v>
      </c>
      <c r="Q3940" s="68"/>
      <c r="R3940" s="69">
        <f>SUBTOTAL(9,R3941:R3948)</f>
        <v>0</v>
      </c>
      <c r="S3940" s="66"/>
      <c r="T3940" s="69">
        <f>SUBTOTAL(9,T3941:T3948)</f>
        <v>0</v>
      </c>
      <c r="U3940" s="118" t="s">
        <v>2908</v>
      </c>
      <c r="V3940" s="67">
        <f>SUBTOTAL(9,V3941:V3948)</f>
        <v>0</v>
      </c>
      <c r="W3940" s="67">
        <f>SUBTOTAL(9,W3941:W3948)</f>
        <v>0</v>
      </c>
      <c r="X3940" s="70"/>
      <c r="Y3940" s="26"/>
      <c r="Z3940" s="26"/>
      <c r="AB3940" s="24" t="s">
        <v>294</v>
      </c>
    </row>
    <row r="3941" spans="6:28" s="71" customFormat="1" outlineLevel="4">
      <c r="F3941" s="17">
        <v>1630</v>
      </c>
      <c r="G3941" s="18" t="s">
        <v>2929</v>
      </c>
      <c r="H3941" s="72" t="s">
        <v>4175</v>
      </c>
      <c r="I3941" s="72"/>
      <c r="J3941" s="73" t="s">
        <v>1474</v>
      </c>
      <c r="K3941" s="18" t="s">
        <v>2935</v>
      </c>
      <c r="L3941" s="74">
        <v>1.397</v>
      </c>
      <c r="M3941" s="21">
        <v>0</v>
      </c>
      <c r="N3941" s="74">
        <f>L3941*(1+M3941/100)</f>
        <v>1.397</v>
      </c>
      <c r="O3941" s="145"/>
      <c r="P3941" s="22">
        <f>N3941*O3941</f>
        <v>0</v>
      </c>
      <c r="Q3941" s="75"/>
      <c r="R3941" s="76">
        <f>N3941*Q3941</f>
        <v>0</v>
      </c>
      <c r="S3941" s="75"/>
      <c r="T3941" s="76">
        <f>N3941*S3941</f>
        <v>0</v>
      </c>
      <c r="U3941" s="22">
        <v>21</v>
      </c>
      <c r="V3941" s="22">
        <f>P3941*(U3941/100)</f>
        <v>0</v>
      </c>
      <c r="W3941" s="22">
        <f>P3941+V3941</f>
        <v>0</v>
      </c>
      <c r="X3941" s="73"/>
      <c r="Y3941" s="72" t="s">
        <v>2930</v>
      </c>
      <c r="Z3941" s="72" t="s">
        <v>2915</v>
      </c>
      <c r="AA3941" s="143" t="s">
        <v>296</v>
      </c>
      <c r="AB3941" s="24" t="s">
        <v>294</v>
      </c>
    </row>
    <row r="3942" spans="6:28" s="77" customFormat="1" outlineLevel="5">
      <c r="F3942" s="78"/>
      <c r="G3942" s="79"/>
      <c r="H3942" s="79"/>
      <c r="I3942" s="79"/>
      <c r="J3942" s="80" t="s">
        <v>4561</v>
      </c>
      <c r="K3942" s="79"/>
      <c r="L3942" s="81"/>
      <c r="M3942" s="82"/>
      <c r="N3942" s="83"/>
      <c r="O3942" s="82"/>
      <c r="P3942" s="84"/>
      <c r="Q3942" s="85"/>
      <c r="R3942" s="82"/>
      <c r="S3942" s="82"/>
      <c r="T3942" s="82"/>
      <c r="U3942" s="119" t="s">
        <v>2908</v>
      </c>
      <c r="V3942" s="82"/>
      <c r="W3942" s="82"/>
      <c r="X3942" s="80"/>
      <c r="Y3942" s="79"/>
      <c r="Z3942" s="79"/>
      <c r="AB3942" s="24" t="s">
        <v>294</v>
      </c>
    </row>
    <row r="3943" spans="6:28" s="77" customFormat="1" outlineLevel="5">
      <c r="F3943" s="78"/>
      <c r="G3943" s="79"/>
      <c r="H3943" s="79"/>
      <c r="I3943" s="79"/>
      <c r="J3943" s="80" t="s">
        <v>2236</v>
      </c>
      <c r="K3943" s="79"/>
      <c r="L3943" s="81">
        <v>1.397</v>
      </c>
      <c r="M3943" s="82"/>
      <c r="N3943" s="83"/>
      <c r="O3943" s="82"/>
      <c r="P3943" s="84"/>
      <c r="Q3943" s="85"/>
      <c r="R3943" s="82"/>
      <c r="S3943" s="82"/>
      <c r="T3943" s="82"/>
      <c r="U3943" s="119" t="s">
        <v>2908</v>
      </c>
      <c r="V3943" s="82"/>
      <c r="W3943" s="82"/>
      <c r="X3943" s="80"/>
      <c r="Y3943" s="79"/>
      <c r="Z3943" s="79"/>
      <c r="AB3943" s="24" t="s">
        <v>294</v>
      </c>
    </row>
    <row r="3944" spans="6:28" s="71" customFormat="1" ht="24" outlineLevel="4">
      <c r="F3944" s="17">
        <v>1631</v>
      </c>
      <c r="G3944" s="18" t="s">
        <v>2929</v>
      </c>
      <c r="H3944" s="72" t="s">
        <v>4185</v>
      </c>
      <c r="I3944" s="72"/>
      <c r="J3944" s="73" t="s">
        <v>612</v>
      </c>
      <c r="K3944" s="18" t="s">
        <v>2936</v>
      </c>
      <c r="L3944" s="74">
        <v>8.9999999999999993E-3</v>
      </c>
      <c r="M3944" s="21">
        <v>0</v>
      </c>
      <c r="N3944" s="74">
        <f>L3944*(1+M3944/100)</f>
        <v>8.9999999999999993E-3</v>
      </c>
      <c r="O3944" s="145"/>
      <c r="P3944" s="22">
        <f>N3944*O3944</f>
        <v>0</v>
      </c>
      <c r="Q3944" s="75"/>
      <c r="R3944" s="76">
        <f>N3944*Q3944</f>
        <v>0</v>
      </c>
      <c r="S3944" s="75"/>
      <c r="T3944" s="76">
        <f>N3944*S3944</f>
        <v>0</v>
      </c>
      <c r="U3944" s="22">
        <v>21</v>
      </c>
      <c r="V3944" s="22">
        <f>P3944*(U3944/100)</f>
        <v>0</v>
      </c>
      <c r="W3944" s="22">
        <f>P3944+V3944</f>
        <v>0</v>
      </c>
      <c r="X3944" s="73"/>
      <c r="Y3944" s="72" t="s">
        <v>2930</v>
      </c>
      <c r="Z3944" s="72" t="s">
        <v>2915</v>
      </c>
      <c r="AA3944" s="143" t="s">
        <v>296</v>
      </c>
      <c r="AB3944" s="24" t="s">
        <v>294</v>
      </c>
    </row>
    <row r="3945" spans="6:28" s="77" customFormat="1" outlineLevel="5">
      <c r="F3945" s="78"/>
      <c r="G3945" s="79"/>
      <c r="H3945" s="79"/>
      <c r="I3945" s="79"/>
      <c r="J3945" s="80" t="s">
        <v>3332</v>
      </c>
      <c r="K3945" s="79"/>
      <c r="L3945" s="81"/>
      <c r="M3945" s="82"/>
      <c r="N3945" s="83"/>
      <c r="O3945" s="82"/>
      <c r="P3945" s="84"/>
      <c r="Q3945" s="85"/>
      <c r="R3945" s="82"/>
      <c r="S3945" s="82"/>
      <c r="T3945" s="82"/>
      <c r="U3945" s="119" t="s">
        <v>2908</v>
      </c>
      <c r="V3945" s="82"/>
      <c r="W3945" s="82"/>
      <c r="X3945" s="80"/>
      <c r="Y3945" s="79"/>
      <c r="Z3945" s="79"/>
      <c r="AB3945" s="24" t="s">
        <v>294</v>
      </c>
    </row>
    <row r="3946" spans="6:28" s="77" customFormat="1" outlineLevel="5">
      <c r="F3946" s="78"/>
      <c r="G3946" s="79"/>
      <c r="H3946" s="79"/>
      <c r="I3946" s="79"/>
      <c r="J3946" s="80" t="s">
        <v>1678</v>
      </c>
      <c r="K3946" s="79"/>
      <c r="L3946" s="81"/>
      <c r="M3946" s="82"/>
      <c r="N3946" s="83"/>
      <c r="O3946" s="82"/>
      <c r="P3946" s="84"/>
      <c r="Q3946" s="85"/>
      <c r="R3946" s="82"/>
      <c r="S3946" s="82"/>
      <c r="T3946" s="82"/>
      <c r="U3946" s="119" t="s">
        <v>2908</v>
      </c>
      <c r="V3946" s="82"/>
      <c r="W3946" s="82"/>
      <c r="X3946" s="80"/>
      <c r="Y3946" s="79"/>
      <c r="Z3946" s="79"/>
      <c r="AB3946" s="24" t="s">
        <v>294</v>
      </c>
    </row>
    <row r="3947" spans="6:28" s="77" customFormat="1" outlineLevel="5">
      <c r="F3947" s="78"/>
      <c r="G3947" s="79"/>
      <c r="H3947" s="79"/>
      <c r="I3947" s="79"/>
      <c r="J3947" s="80" t="s">
        <v>2230</v>
      </c>
      <c r="K3947" s="79"/>
      <c r="L3947" s="81">
        <v>8.9999999999999993E-3</v>
      </c>
      <c r="M3947" s="82"/>
      <c r="N3947" s="83"/>
      <c r="O3947" s="82"/>
      <c r="P3947" s="84"/>
      <c r="Q3947" s="85"/>
      <c r="R3947" s="82"/>
      <c r="S3947" s="82"/>
      <c r="T3947" s="82"/>
      <c r="U3947" s="119" t="s">
        <v>2908</v>
      </c>
      <c r="V3947" s="82"/>
      <c r="W3947" s="82"/>
      <c r="X3947" s="80"/>
      <c r="Y3947" s="79"/>
      <c r="Z3947" s="79"/>
      <c r="AB3947" s="24" t="s">
        <v>294</v>
      </c>
    </row>
    <row r="3948" spans="6:28" s="120" customFormat="1" ht="12.75" customHeight="1" outlineLevel="4">
      <c r="F3948" s="121"/>
      <c r="G3948" s="122"/>
      <c r="H3948" s="122"/>
      <c r="I3948" s="122"/>
      <c r="J3948" s="123"/>
      <c r="K3948" s="122"/>
      <c r="L3948" s="124"/>
      <c r="M3948" s="125"/>
      <c r="N3948" s="124"/>
      <c r="O3948" s="125"/>
      <c r="P3948" s="126"/>
      <c r="Q3948" s="127"/>
      <c r="R3948" s="125"/>
      <c r="S3948" s="125"/>
      <c r="T3948" s="125"/>
      <c r="U3948" s="128" t="s">
        <v>2908</v>
      </c>
      <c r="V3948" s="125"/>
      <c r="W3948" s="125"/>
      <c r="X3948" s="125"/>
      <c r="Y3948" s="122"/>
      <c r="Z3948" s="122"/>
      <c r="AB3948" s="24" t="s">
        <v>294</v>
      </c>
    </row>
    <row r="3949" spans="6:28" s="62" customFormat="1" ht="16.5" customHeight="1" outlineLevel="3">
      <c r="F3949" s="63"/>
      <c r="G3949" s="6"/>
      <c r="H3949" s="64"/>
      <c r="I3949" s="64"/>
      <c r="J3949" s="64" t="s">
        <v>1178</v>
      </c>
      <c r="K3949" s="6"/>
      <c r="L3949" s="65"/>
      <c r="M3949" s="66"/>
      <c r="N3949" s="65"/>
      <c r="O3949" s="66"/>
      <c r="P3949" s="67">
        <f>SUBTOTAL(9,P3950:P3980)</f>
        <v>0</v>
      </c>
      <c r="Q3949" s="68"/>
      <c r="R3949" s="69">
        <f>SUBTOTAL(9,R3950:R3980)</f>
        <v>0</v>
      </c>
      <c r="S3949" s="66"/>
      <c r="T3949" s="69">
        <f>SUBTOTAL(9,T3950:T3980)</f>
        <v>0</v>
      </c>
      <c r="U3949" s="118" t="s">
        <v>2908</v>
      </c>
      <c r="V3949" s="67">
        <f>SUBTOTAL(9,V3950:V3980)</f>
        <v>0</v>
      </c>
      <c r="W3949" s="67">
        <f>SUBTOTAL(9,W3950:W3980)</f>
        <v>0</v>
      </c>
      <c r="X3949" s="70"/>
      <c r="Y3949" s="26"/>
      <c r="Z3949" s="26"/>
      <c r="AB3949" s="24" t="s">
        <v>294</v>
      </c>
    </row>
    <row r="3950" spans="6:28" s="71" customFormat="1" outlineLevel="4">
      <c r="F3950" s="17">
        <v>1632</v>
      </c>
      <c r="G3950" s="18" t="s">
        <v>2929</v>
      </c>
      <c r="H3950" s="72" t="s">
        <v>4233</v>
      </c>
      <c r="I3950" s="72"/>
      <c r="J3950" s="73" t="s">
        <v>864</v>
      </c>
      <c r="K3950" s="18" t="s">
        <v>2909</v>
      </c>
      <c r="L3950" s="74">
        <v>21.803999999999998</v>
      </c>
      <c r="M3950" s="21">
        <v>0</v>
      </c>
      <c r="N3950" s="74">
        <f>L3950*(1+M3950/100)</f>
        <v>21.803999999999998</v>
      </c>
      <c r="O3950" s="145"/>
      <c r="P3950" s="22">
        <f>N3950*O3950</f>
        <v>0</v>
      </c>
      <c r="Q3950" s="75"/>
      <c r="R3950" s="76">
        <f>N3950*Q3950</f>
        <v>0</v>
      </c>
      <c r="S3950" s="75"/>
      <c r="T3950" s="76">
        <f>N3950*S3950</f>
        <v>0</v>
      </c>
      <c r="U3950" s="22">
        <v>21</v>
      </c>
      <c r="V3950" s="22">
        <f>P3950*(U3950/100)</f>
        <v>0</v>
      </c>
      <c r="W3950" s="22">
        <f>P3950+V3950</f>
        <v>0</v>
      </c>
      <c r="X3950" s="73"/>
      <c r="Y3950" s="72" t="s">
        <v>2930</v>
      </c>
      <c r="Z3950" s="72" t="s">
        <v>2915</v>
      </c>
      <c r="AA3950" s="143" t="s">
        <v>296</v>
      </c>
      <c r="AB3950" s="24" t="s">
        <v>294</v>
      </c>
    </row>
    <row r="3951" spans="6:28" s="77" customFormat="1" outlineLevel="5">
      <c r="F3951" s="78"/>
      <c r="G3951" s="79"/>
      <c r="H3951" s="79"/>
      <c r="I3951" s="79"/>
      <c r="J3951" s="80" t="s">
        <v>3281</v>
      </c>
      <c r="K3951" s="79"/>
      <c r="L3951" s="81"/>
      <c r="M3951" s="82"/>
      <c r="N3951" s="83"/>
      <c r="O3951" s="82"/>
      <c r="P3951" s="84"/>
      <c r="Q3951" s="85"/>
      <c r="R3951" s="82"/>
      <c r="S3951" s="82"/>
      <c r="T3951" s="82"/>
      <c r="U3951" s="119" t="s">
        <v>2908</v>
      </c>
      <c r="V3951" s="82"/>
      <c r="W3951" s="82"/>
      <c r="X3951" s="80"/>
      <c r="Y3951" s="79"/>
      <c r="Z3951" s="79"/>
      <c r="AB3951" s="24" t="s">
        <v>294</v>
      </c>
    </row>
    <row r="3952" spans="6:28" s="77" customFormat="1" outlineLevel="5">
      <c r="F3952" s="78"/>
      <c r="G3952" s="79"/>
      <c r="H3952" s="79"/>
      <c r="I3952" s="79"/>
      <c r="J3952" s="80" t="s">
        <v>4429</v>
      </c>
      <c r="K3952" s="79"/>
      <c r="L3952" s="81"/>
      <c r="M3952" s="82"/>
      <c r="N3952" s="83"/>
      <c r="O3952" s="82"/>
      <c r="P3952" s="84"/>
      <c r="Q3952" s="85"/>
      <c r="R3952" s="82"/>
      <c r="S3952" s="82"/>
      <c r="T3952" s="82"/>
      <c r="U3952" s="119" t="s">
        <v>2908</v>
      </c>
      <c r="V3952" s="82"/>
      <c r="W3952" s="82"/>
      <c r="X3952" s="80"/>
      <c r="Y3952" s="79"/>
      <c r="Z3952" s="79"/>
      <c r="AB3952" s="24" t="s">
        <v>294</v>
      </c>
    </row>
    <row r="3953" spans="6:28" s="77" customFormat="1" outlineLevel="5">
      <c r="F3953" s="78"/>
      <c r="G3953" s="79"/>
      <c r="H3953" s="79"/>
      <c r="I3953" s="79"/>
      <c r="J3953" s="80" t="s">
        <v>3283</v>
      </c>
      <c r="K3953" s="79"/>
      <c r="L3953" s="81"/>
      <c r="M3953" s="82"/>
      <c r="N3953" s="83"/>
      <c r="O3953" s="82"/>
      <c r="P3953" s="84"/>
      <c r="Q3953" s="85"/>
      <c r="R3953" s="82"/>
      <c r="S3953" s="82"/>
      <c r="T3953" s="82"/>
      <c r="U3953" s="119" t="s">
        <v>2908</v>
      </c>
      <c r="V3953" s="82"/>
      <c r="W3953" s="82"/>
      <c r="X3953" s="80"/>
      <c r="Y3953" s="79"/>
      <c r="Z3953" s="79"/>
      <c r="AB3953" s="24" t="s">
        <v>294</v>
      </c>
    </row>
    <row r="3954" spans="6:28" s="77" customFormat="1" outlineLevel="5">
      <c r="F3954" s="78"/>
      <c r="G3954" s="79"/>
      <c r="H3954" s="79"/>
      <c r="I3954" s="79"/>
      <c r="J3954" s="80" t="s">
        <v>1676</v>
      </c>
      <c r="K3954" s="79"/>
      <c r="L3954" s="81"/>
      <c r="M3954" s="82"/>
      <c r="N3954" s="83"/>
      <c r="O3954" s="82"/>
      <c r="P3954" s="84"/>
      <c r="Q3954" s="85"/>
      <c r="R3954" s="82"/>
      <c r="S3954" s="82"/>
      <c r="T3954" s="82"/>
      <c r="U3954" s="119" t="s">
        <v>2908</v>
      </c>
      <c r="V3954" s="82"/>
      <c r="W3954" s="82"/>
      <c r="X3954" s="80"/>
      <c r="Y3954" s="79"/>
      <c r="Z3954" s="79"/>
      <c r="AB3954" s="24" t="s">
        <v>294</v>
      </c>
    </row>
    <row r="3955" spans="6:28" s="77" customFormat="1" outlineLevel="5">
      <c r="F3955" s="78"/>
      <c r="G3955" s="79"/>
      <c r="H3955" s="79"/>
      <c r="I3955" s="79"/>
      <c r="J3955" s="80" t="s">
        <v>3284</v>
      </c>
      <c r="K3955" s="79"/>
      <c r="L3955" s="81"/>
      <c r="M3955" s="82"/>
      <c r="N3955" s="83"/>
      <c r="O3955" s="82"/>
      <c r="P3955" s="84"/>
      <c r="Q3955" s="85"/>
      <c r="R3955" s="82"/>
      <c r="S3955" s="82"/>
      <c r="T3955" s="82"/>
      <c r="U3955" s="119" t="s">
        <v>2908</v>
      </c>
      <c r="V3955" s="82"/>
      <c r="W3955" s="82"/>
      <c r="X3955" s="80"/>
      <c r="Y3955" s="79"/>
      <c r="Z3955" s="79"/>
      <c r="AB3955" s="24" t="s">
        <v>294</v>
      </c>
    </row>
    <row r="3956" spans="6:28" s="77" customFormat="1" outlineLevel="5">
      <c r="F3956" s="78"/>
      <c r="G3956" s="79"/>
      <c r="H3956" s="79"/>
      <c r="I3956" s="79"/>
      <c r="J3956" s="80" t="s">
        <v>1675</v>
      </c>
      <c r="K3956" s="79"/>
      <c r="L3956" s="81"/>
      <c r="M3956" s="82"/>
      <c r="N3956" s="83"/>
      <c r="O3956" s="82"/>
      <c r="P3956" s="84"/>
      <c r="Q3956" s="85"/>
      <c r="R3956" s="82"/>
      <c r="S3956" s="82"/>
      <c r="T3956" s="82"/>
      <c r="U3956" s="119" t="s">
        <v>2908</v>
      </c>
      <c r="V3956" s="82"/>
      <c r="W3956" s="82"/>
      <c r="X3956" s="80"/>
      <c r="Y3956" s="79"/>
      <c r="Z3956" s="79"/>
      <c r="AB3956" s="24" t="s">
        <v>294</v>
      </c>
    </row>
    <row r="3957" spans="6:28" s="77" customFormat="1" outlineLevel="5">
      <c r="F3957" s="78"/>
      <c r="G3957" s="79"/>
      <c r="H3957" s="79"/>
      <c r="I3957" s="79"/>
      <c r="J3957" s="80" t="s">
        <v>3285</v>
      </c>
      <c r="K3957" s="79"/>
      <c r="L3957" s="81"/>
      <c r="M3957" s="82"/>
      <c r="N3957" s="83"/>
      <c r="O3957" s="82"/>
      <c r="P3957" s="84"/>
      <c r="Q3957" s="85"/>
      <c r="R3957" s="82"/>
      <c r="S3957" s="82"/>
      <c r="T3957" s="82"/>
      <c r="U3957" s="119" t="s">
        <v>2908</v>
      </c>
      <c r="V3957" s="82"/>
      <c r="W3957" s="82"/>
      <c r="X3957" s="80"/>
      <c r="Y3957" s="79"/>
      <c r="Z3957" s="79"/>
      <c r="AB3957" s="24" t="s">
        <v>294</v>
      </c>
    </row>
    <row r="3958" spans="6:28" s="77" customFormat="1" outlineLevel="5">
      <c r="F3958" s="78"/>
      <c r="G3958" s="79"/>
      <c r="H3958" s="79"/>
      <c r="I3958" s="79"/>
      <c r="J3958" s="80" t="s">
        <v>4758</v>
      </c>
      <c r="K3958" s="79"/>
      <c r="L3958" s="81"/>
      <c r="M3958" s="82"/>
      <c r="N3958" s="83"/>
      <c r="O3958" s="82"/>
      <c r="P3958" s="84"/>
      <c r="Q3958" s="85"/>
      <c r="R3958" s="82"/>
      <c r="S3958" s="82"/>
      <c r="T3958" s="82"/>
      <c r="U3958" s="119" t="s">
        <v>2908</v>
      </c>
      <c r="V3958" s="82"/>
      <c r="W3958" s="82"/>
      <c r="X3958" s="80"/>
      <c r="Y3958" s="79"/>
      <c r="Z3958" s="79"/>
      <c r="AB3958" s="24" t="s">
        <v>294</v>
      </c>
    </row>
    <row r="3959" spans="6:28" s="77" customFormat="1" outlineLevel="5">
      <c r="F3959" s="78"/>
      <c r="G3959" s="79"/>
      <c r="H3959" s="79"/>
      <c r="I3959" s="79"/>
      <c r="J3959" s="80" t="s">
        <v>2303</v>
      </c>
      <c r="K3959" s="79"/>
      <c r="L3959" s="81"/>
      <c r="M3959" s="82"/>
      <c r="N3959" s="83"/>
      <c r="O3959" s="82"/>
      <c r="P3959" s="84"/>
      <c r="Q3959" s="85"/>
      <c r="R3959" s="82"/>
      <c r="S3959" s="82"/>
      <c r="T3959" s="82"/>
      <c r="U3959" s="119" t="s">
        <v>2908</v>
      </c>
      <c r="V3959" s="82"/>
      <c r="W3959" s="82"/>
      <c r="X3959" s="80"/>
      <c r="Y3959" s="79"/>
      <c r="Z3959" s="79"/>
      <c r="AB3959" s="24" t="s">
        <v>294</v>
      </c>
    </row>
    <row r="3960" spans="6:28" s="77" customFormat="1" outlineLevel="5">
      <c r="F3960" s="78"/>
      <c r="G3960" s="79"/>
      <c r="H3960" s="79"/>
      <c r="I3960" s="79"/>
      <c r="J3960" s="80" t="s">
        <v>3143</v>
      </c>
      <c r="K3960" s="79"/>
      <c r="L3960" s="81"/>
      <c r="M3960" s="82"/>
      <c r="N3960" s="83"/>
      <c r="O3960" s="82"/>
      <c r="P3960" s="84"/>
      <c r="Q3960" s="85"/>
      <c r="R3960" s="82"/>
      <c r="S3960" s="82"/>
      <c r="T3960" s="82"/>
      <c r="U3960" s="119" t="s">
        <v>2908</v>
      </c>
      <c r="V3960" s="82"/>
      <c r="W3960" s="82"/>
      <c r="X3960" s="80"/>
      <c r="Y3960" s="79"/>
      <c r="Z3960" s="79"/>
      <c r="AB3960" s="24" t="s">
        <v>294</v>
      </c>
    </row>
    <row r="3961" spans="6:28" s="77" customFormat="1" outlineLevel="5">
      <c r="F3961" s="78"/>
      <c r="G3961" s="79"/>
      <c r="H3961" s="79"/>
      <c r="I3961" s="79"/>
      <c r="J3961" s="80" t="s">
        <v>2281</v>
      </c>
      <c r="K3961" s="79"/>
      <c r="L3961" s="81">
        <v>21.803999999999998</v>
      </c>
      <c r="M3961" s="82"/>
      <c r="N3961" s="83"/>
      <c r="O3961" s="82"/>
      <c r="P3961" s="84"/>
      <c r="Q3961" s="85"/>
      <c r="R3961" s="82"/>
      <c r="S3961" s="82"/>
      <c r="T3961" s="82"/>
      <c r="U3961" s="119" t="s">
        <v>2908</v>
      </c>
      <c r="V3961" s="82"/>
      <c r="W3961" s="82"/>
      <c r="X3961" s="80"/>
      <c r="Y3961" s="79"/>
      <c r="Z3961" s="79"/>
      <c r="AB3961" s="24" t="s">
        <v>294</v>
      </c>
    </row>
    <row r="3962" spans="6:28" s="71" customFormat="1" outlineLevel="4">
      <c r="F3962" s="17">
        <v>1633</v>
      </c>
      <c r="G3962" s="18" t="s">
        <v>2929</v>
      </c>
      <c r="H3962" s="72" t="s">
        <v>4234</v>
      </c>
      <c r="I3962" s="72"/>
      <c r="J3962" s="73" t="s">
        <v>865</v>
      </c>
      <c r="K3962" s="18" t="s">
        <v>2909</v>
      </c>
      <c r="L3962" s="74">
        <v>8.08</v>
      </c>
      <c r="M3962" s="21">
        <v>0</v>
      </c>
      <c r="N3962" s="74">
        <f>L3962*(1+M3962/100)</f>
        <v>8.08</v>
      </c>
      <c r="O3962" s="145"/>
      <c r="P3962" s="22">
        <f>N3962*O3962</f>
        <v>0</v>
      </c>
      <c r="Q3962" s="75"/>
      <c r="R3962" s="76">
        <f>N3962*Q3962</f>
        <v>0</v>
      </c>
      <c r="S3962" s="75"/>
      <c r="T3962" s="76">
        <f>N3962*S3962</f>
        <v>0</v>
      </c>
      <c r="U3962" s="22">
        <v>21</v>
      </c>
      <c r="V3962" s="22">
        <f>P3962*(U3962/100)</f>
        <v>0</v>
      </c>
      <c r="W3962" s="22">
        <f>P3962+V3962</f>
        <v>0</v>
      </c>
      <c r="X3962" s="73"/>
      <c r="Y3962" s="72" t="s">
        <v>2930</v>
      </c>
      <c r="Z3962" s="72" t="s">
        <v>2915</v>
      </c>
      <c r="AA3962" s="143" t="s">
        <v>296</v>
      </c>
      <c r="AB3962" s="24" t="s">
        <v>294</v>
      </c>
    </row>
    <row r="3963" spans="6:28" s="77" customFormat="1" outlineLevel="5">
      <c r="F3963" s="78"/>
      <c r="G3963" s="79"/>
      <c r="H3963" s="79"/>
      <c r="I3963" s="79"/>
      <c r="J3963" s="80" t="s">
        <v>3281</v>
      </c>
      <c r="K3963" s="79"/>
      <c r="L3963" s="81"/>
      <c r="M3963" s="82"/>
      <c r="N3963" s="83"/>
      <c r="O3963" s="82"/>
      <c r="P3963" s="84"/>
      <c r="Q3963" s="85"/>
      <c r="R3963" s="82"/>
      <c r="S3963" s="82"/>
      <c r="T3963" s="82"/>
      <c r="U3963" s="119" t="s">
        <v>2908</v>
      </c>
      <c r="V3963" s="82"/>
      <c r="W3963" s="82"/>
      <c r="X3963" s="80"/>
      <c r="Y3963" s="79"/>
      <c r="Z3963" s="79"/>
      <c r="AB3963" s="24" t="s">
        <v>294</v>
      </c>
    </row>
    <row r="3964" spans="6:28" s="77" customFormat="1" outlineLevel="5">
      <c r="F3964" s="78"/>
      <c r="G3964" s="79"/>
      <c r="H3964" s="79"/>
      <c r="I3964" s="79"/>
      <c r="J3964" s="80" t="s">
        <v>4465</v>
      </c>
      <c r="K3964" s="79"/>
      <c r="L3964" s="81"/>
      <c r="M3964" s="82"/>
      <c r="N3964" s="83"/>
      <c r="O3964" s="82"/>
      <c r="P3964" s="84"/>
      <c r="Q3964" s="85"/>
      <c r="R3964" s="82"/>
      <c r="S3964" s="82"/>
      <c r="T3964" s="82"/>
      <c r="U3964" s="119" t="s">
        <v>2908</v>
      </c>
      <c r="V3964" s="82"/>
      <c r="W3964" s="82"/>
      <c r="X3964" s="80"/>
      <c r="Y3964" s="79"/>
      <c r="Z3964" s="79"/>
      <c r="AB3964" s="24" t="s">
        <v>294</v>
      </c>
    </row>
    <row r="3965" spans="6:28" s="77" customFormat="1" outlineLevel="5">
      <c r="F3965" s="78"/>
      <c r="G3965" s="79"/>
      <c r="H3965" s="79"/>
      <c r="I3965" s="79"/>
      <c r="J3965" s="80" t="s">
        <v>2162</v>
      </c>
      <c r="K3965" s="79"/>
      <c r="L3965" s="81"/>
      <c r="M3965" s="82"/>
      <c r="N3965" s="83"/>
      <c r="O3965" s="82"/>
      <c r="P3965" s="84"/>
      <c r="Q3965" s="85"/>
      <c r="R3965" s="82"/>
      <c r="S3965" s="82"/>
      <c r="T3965" s="82"/>
      <c r="U3965" s="119" t="s">
        <v>2908</v>
      </c>
      <c r="V3965" s="82"/>
      <c r="W3965" s="82"/>
      <c r="X3965" s="80"/>
      <c r="Y3965" s="79"/>
      <c r="Z3965" s="79"/>
      <c r="AB3965" s="24" t="s">
        <v>294</v>
      </c>
    </row>
    <row r="3966" spans="6:28" s="77" customFormat="1" outlineLevel="5">
      <c r="F3966" s="78"/>
      <c r="G3966" s="79"/>
      <c r="H3966" s="79"/>
      <c r="I3966" s="79"/>
      <c r="J3966" s="80" t="s">
        <v>2941</v>
      </c>
      <c r="K3966" s="79"/>
      <c r="L3966" s="81"/>
      <c r="M3966" s="82"/>
      <c r="N3966" s="83"/>
      <c r="O3966" s="82"/>
      <c r="P3966" s="84"/>
      <c r="Q3966" s="85"/>
      <c r="R3966" s="82"/>
      <c r="S3966" s="82"/>
      <c r="T3966" s="82"/>
      <c r="U3966" s="119" t="s">
        <v>2908</v>
      </c>
      <c r="V3966" s="82"/>
      <c r="W3966" s="82"/>
      <c r="X3966" s="80"/>
      <c r="Y3966" s="79"/>
      <c r="Z3966" s="79"/>
      <c r="AB3966" s="24" t="s">
        <v>294</v>
      </c>
    </row>
    <row r="3967" spans="6:28" s="77" customFormat="1" outlineLevel="5">
      <c r="F3967" s="78"/>
      <c r="G3967" s="79"/>
      <c r="H3967" s="79"/>
      <c r="I3967" s="79"/>
      <c r="J3967" s="80" t="s">
        <v>2222</v>
      </c>
      <c r="K3967" s="79"/>
      <c r="L3967" s="81">
        <v>8.08</v>
      </c>
      <c r="M3967" s="82"/>
      <c r="N3967" s="83"/>
      <c r="O3967" s="82"/>
      <c r="P3967" s="84"/>
      <c r="Q3967" s="85"/>
      <c r="R3967" s="82"/>
      <c r="S3967" s="82"/>
      <c r="T3967" s="82"/>
      <c r="U3967" s="119" t="s">
        <v>2908</v>
      </c>
      <c r="V3967" s="82"/>
      <c r="W3967" s="82"/>
      <c r="X3967" s="80"/>
      <c r="Y3967" s="79"/>
      <c r="Z3967" s="79"/>
      <c r="AB3967" s="24" t="s">
        <v>294</v>
      </c>
    </row>
    <row r="3968" spans="6:28" s="71" customFormat="1" outlineLevel="4">
      <c r="F3968" s="17">
        <v>1634</v>
      </c>
      <c r="G3968" s="18" t="s">
        <v>2929</v>
      </c>
      <c r="H3968" s="72" t="s">
        <v>4249</v>
      </c>
      <c r="I3968" s="72"/>
      <c r="J3968" s="73" t="s">
        <v>878</v>
      </c>
      <c r="K3968" s="18" t="s">
        <v>3000</v>
      </c>
      <c r="L3968" s="74">
        <v>5</v>
      </c>
      <c r="M3968" s="21">
        <v>0</v>
      </c>
      <c r="N3968" s="74">
        <f>L3968*(1+M3968/100)</f>
        <v>5</v>
      </c>
      <c r="O3968" s="145"/>
      <c r="P3968" s="22">
        <f>N3968*O3968</f>
        <v>0</v>
      </c>
      <c r="Q3968" s="75"/>
      <c r="R3968" s="76">
        <f>N3968*Q3968</f>
        <v>0</v>
      </c>
      <c r="S3968" s="75"/>
      <c r="T3968" s="76">
        <f>N3968*S3968</f>
        <v>0</v>
      </c>
      <c r="U3968" s="22">
        <v>21</v>
      </c>
      <c r="V3968" s="22">
        <f>P3968*(U3968/100)</f>
        <v>0</v>
      </c>
      <c r="W3968" s="22">
        <f>P3968+V3968</f>
        <v>0</v>
      </c>
      <c r="X3968" s="73"/>
      <c r="Y3968" s="72" t="s">
        <v>2930</v>
      </c>
      <c r="Z3968" s="72" t="s">
        <v>2915</v>
      </c>
      <c r="AA3968" s="143" t="s">
        <v>296</v>
      </c>
      <c r="AB3968" s="24" t="s">
        <v>294</v>
      </c>
    </row>
    <row r="3969" spans="6:28" s="71" customFormat="1" outlineLevel="4">
      <c r="F3969" s="17">
        <v>1635</v>
      </c>
      <c r="G3969" s="18" t="s">
        <v>2929</v>
      </c>
      <c r="H3969" s="72" t="s">
        <v>4250</v>
      </c>
      <c r="I3969" s="72"/>
      <c r="J3969" s="73" t="s">
        <v>1072</v>
      </c>
      <c r="K3969" s="18" t="s">
        <v>3280</v>
      </c>
      <c r="L3969" s="74">
        <v>5</v>
      </c>
      <c r="M3969" s="21">
        <v>0</v>
      </c>
      <c r="N3969" s="74">
        <f>L3969*(1+M3969/100)</f>
        <v>5</v>
      </c>
      <c r="O3969" s="145"/>
      <c r="P3969" s="22">
        <f>N3969*O3969</f>
        <v>0</v>
      </c>
      <c r="Q3969" s="75"/>
      <c r="R3969" s="76">
        <f>N3969*Q3969</f>
        <v>0</v>
      </c>
      <c r="S3969" s="75"/>
      <c r="T3969" s="76">
        <f>N3969*S3969</f>
        <v>0</v>
      </c>
      <c r="U3969" s="22">
        <v>21</v>
      </c>
      <c r="V3969" s="22">
        <f>P3969*(U3969/100)</f>
        <v>0</v>
      </c>
      <c r="W3969" s="22">
        <f>P3969+V3969</f>
        <v>0</v>
      </c>
      <c r="X3969" s="73"/>
      <c r="Y3969" s="72" t="s">
        <v>2930</v>
      </c>
      <c r="Z3969" s="72" t="s">
        <v>2915</v>
      </c>
      <c r="AA3969" s="143" t="s">
        <v>296</v>
      </c>
      <c r="AB3969" s="24" t="s">
        <v>294</v>
      </c>
    </row>
    <row r="3970" spans="6:28" s="77" customFormat="1" outlineLevel="5">
      <c r="F3970" s="78"/>
      <c r="G3970" s="79"/>
      <c r="H3970" s="79"/>
      <c r="I3970" s="79"/>
      <c r="J3970" s="80" t="s">
        <v>3281</v>
      </c>
      <c r="K3970" s="79"/>
      <c r="L3970" s="81"/>
      <c r="M3970" s="82"/>
      <c r="N3970" s="83"/>
      <c r="O3970" s="82"/>
      <c r="P3970" s="84"/>
      <c r="Q3970" s="85"/>
      <c r="R3970" s="82"/>
      <c r="S3970" s="82"/>
      <c r="T3970" s="82"/>
      <c r="U3970" s="119" t="s">
        <v>2908</v>
      </c>
      <c r="V3970" s="82"/>
      <c r="W3970" s="82"/>
      <c r="X3970" s="80"/>
      <c r="Y3970" s="79"/>
      <c r="Z3970" s="79"/>
      <c r="AB3970" s="24" t="s">
        <v>294</v>
      </c>
    </row>
    <row r="3971" spans="6:28" s="77" customFormat="1" outlineLevel="5">
      <c r="F3971" s="78"/>
      <c r="G3971" s="79"/>
      <c r="H3971" s="79"/>
      <c r="I3971" s="79"/>
      <c r="J3971" s="80" t="s">
        <v>2937</v>
      </c>
      <c r="K3971" s="79"/>
      <c r="L3971" s="81"/>
      <c r="M3971" s="82"/>
      <c r="N3971" s="83"/>
      <c r="O3971" s="82"/>
      <c r="P3971" s="84"/>
      <c r="Q3971" s="85"/>
      <c r="R3971" s="82"/>
      <c r="S3971" s="82"/>
      <c r="T3971" s="82"/>
      <c r="U3971" s="119" t="s">
        <v>2908</v>
      </c>
      <c r="V3971" s="82"/>
      <c r="W3971" s="82"/>
      <c r="X3971" s="80"/>
      <c r="Y3971" s="79"/>
      <c r="Z3971" s="79"/>
      <c r="AB3971" s="24" t="s">
        <v>294</v>
      </c>
    </row>
    <row r="3972" spans="6:28" s="77" customFormat="1" outlineLevel="5">
      <c r="F3972" s="78"/>
      <c r="G3972" s="79"/>
      <c r="H3972" s="79"/>
      <c r="I3972" s="79"/>
      <c r="J3972" s="80" t="s">
        <v>3283</v>
      </c>
      <c r="K3972" s="79"/>
      <c r="L3972" s="81"/>
      <c r="M3972" s="82"/>
      <c r="N3972" s="83"/>
      <c r="O3972" s="82"/>
      <c r="P3972" s="84"/>
      <c r="Q3972" s="85"/>
      <c r="R3972" s="82"/>
      <c r="S3972" s="82"/>
      <c r="T3972" s="82"/>
      <c r="U3972" s="119" t="s">
        <v>2908</v>
      </c>
      <c r="V3972" s="82"/>
      <c r="W3972" s="82"/>
      <c r="X3972" s="80"/>
      <c r="Y3972" s="79"/>
      <c r="Z3972" s="79"/>
      <c r="AB3972" s="24" t="s">
        <v>294</v>
      </c>
    </row>
    <row r="3973" spans="6:28" s="77" customFormat="1" outlineLevel="5">
      <c r="F3973" s="78"/>
      <c r="G3973" s="79"/>
      <c r="H3973" s="79"/>
      <c r="I3973" s="79"/>
      <c r="J3973" s="80" t="s">
        <v>2937</v>
      </c>
      <c r="K3973" s="79"/>
      <c r="L3973" s="81"/>
      <c r="M3973" s="82"/>
      <c r="N3973" s="83"/>
      <c r="O3973" s="82"/>
      <c r="P3973" s="84"/>
      <c r="Q3973" s="85"/>
      <c r="R3973" s="82"/>
      <c r="S3973" s="82"/>
      <c r="T3973" s="82"/>
      <c r="U3973" s="119" t="s">
        <v>2908</v>
      </c>
      <c r="V3973" s="82"/>
      <c r="W3973" s="82"/>
      <c r="X3973" s="80"/>
      <c r="Y3973" s="79"/>
      <c r="Z3973" s="79"/>
      <c r="AB3973" s="24" t="s">
        <v>294</v>
      </c>
    </row>
    <row r="3974" spans="6:28" s="77" customFormat="1" outlineLevel="5">
      <c r="F3974" s="78"/>
      <c r="G3974" s="79"/>
      <c r="H3974" s="79"/>
      <c r="I3974" s="79"/>
      <c r="J3974" s="80" t="s">
        <v>3284</v>
      </c>
      <c r="K3974" s="79"/>
      <c r="L3974" s="81"/>
      <c r="M3974" s="82"/>
      <c r="N3974" s="83"/>
      <c r="O3974" s="82"/>
      <c r="P3974" s="84"/>
      <c r="Q3974" s="85"/>
      <c r="R3974" s="82"/>
      <c r="S3974" s="82"/>
      <c r="T3974" s="82"/>
      <c r="U3974" s="119" t="s">
        <v>2908</v>
      </c>
      <c r="V3974" s="82"/>
      <c r="W3974" s="82"/>
      <c r="X3974" s="80"/>
      <c r="Y3974" s="79"/>
      <c r="Z3974" s="79"/>
      <c r="AB3974" s="24" t="s">
        <v>294</v>
      </c>
    </row>
    <row r="3975" spans="6:28" s="77" customFormat="1" outlineLevel="5">
      <c r="F3975" s="78"/>
      <c r="G3975" s="79"/>
      <c r="H3975" s="79"/>
      <c r="I3975" s="79"/>
      <c r="J3975" s="80" t="s">
        <v>2937</v>
      </c>
      <c r="K3975" s="79"/>
      <c r="L3975" s="81"/>
      <c r="M3975" s="82"/>
      <c r="N3975" s="83"/>
      <c r="O3975" s="82"/>
      <c r="P3975" s="84"/>
      <c r="Q3975" s="85"/>
      <c r="R3975" s="82"/>
      <c r="S3975" s="82"/>
      <c r="T3975" s="82"/>
      <c r="U3975" s="119" t="s">
        <v>2908</v>
      </c>
      <c r="V3975" s="82"/>
      <c r="W3975" s="82"/>
      <c r="X3975" s="80"/>
      <c r="Y3975" s="79"/>
      <c r="Z3975" s="79"/>
      <c r="AB3975" s="24" t="s">
        <v>294</v>
      </c>
    </row>
    <row r="3976" spans="6:28" s="77" customFormat="1" outlineLevel="5">
      <c r="F3976" s="78"/>
      <c r="G3976" s="79"/>
      <c r="H3976" s="79"/>
      <c r="I3976" s="79"/>
      <c r="J3976" s="80" t="s">
        <v>3285</v>
      </c>
      <c r="K3976" s="79"/>
      <c r="L3976" s="81"/>
      <c r="M3976" s="82"/>
      <c r="N3976" s="83"/>
      <c r="O3976" s="82"/>
      <c r="P3976" s="84"/>
      <c r="Q3976" s="85"/>
      <c r="R3976" s="82"/>
      <c r="S3976" s="82"/>
      <c r="T3976" s="82"/>
      <c r="U3976" s="119" t="s">
        <v>2908</v>
      </c>
      <c r="V3976" s="82"/>
      <c r="W3976" s="82"/>
      <c r="X3976" s="80"/>
      <c r="Y3976" s="79"/>
      <c r="Z3976" s="79"/>
      <c r="AB3976" s="24" t="s">
        <v>294</v>
      </c>
    </row>
    <row r="3977" spans="6:28" s="77" customFormat="1" outlineLevel="5">
      <c r="F3977" s="78"/>
      <c r="G3977" s="79"/>
      <c r="H3977" s="79"/>
      <c r="I3977" s="79"/>
      <c r="J3977" s="80" t="s">
        <v>2938</v>
      </c>
      <c r="K3977" s="79"/>
      <c r="L3977" s="81"/>
      <c r="M3977" s="82"/>
      <c r="N3977" s="83"/>
      <c r="O3977" s="82"/>
      <c r="P3977" s="84"/>
      <c r="Q3977" s="85"/>
      <c r="R3977" s="82"/>
      <c r="S3977" s="82"/>
      <c r="T3977" s="82"/>
      <c r="U3977" s="119" t="s">
        <v>2908</v>
      </c>
      <c r="V3977" s="82"/>
      <c r="W3977" s="82"/>
      <c r="X3977" s="80"/>
      <c r="Y3977" s="79"/>
      <c r="Z3977" s="79"/>
      <c r="AB3977" s="24" t="s">
        <v>294</v>
      </c>
    </row>
    <row r="3978" spans="6:28" s="77" customFormat="1" outlineLevel="5">
      <c r="F3978" s="78"/>
      <c r="G3978" s="79"/>
      <c r="H3978" s="79"/>
      <c r="I3978" s="79"/>
      <c r="J3978" s="80" t="s">
        <v>2123</v>
      </c>
      <c r="K3978" s="79"/>
      <c r="L3978" s="81">
        <v>5</v>
      </c>
      <c r="M3978" s="82"/>
      <c r="N3978" s="83"/>
      <c r="O3978" s="82"/>
      <c r="P3978" s="84"/>
      <c r="Q3978" s="85"/>
      <c r="R3978" s="82"/>
      <c r="S3978" s="82"/>
      <c r="T3978" s="82"/>
      <c r="U3978" s="119" t="s">
        <v>2908</v>
      </c>
      <c r="V3978" s="82"/>
      <c r="W3978" s="82"/>
      <c r="X3978" s="80"/>
      <c r="Y3978" s="79"/>
      <c r="Z3978" s="79"/>
      <c r="AB3978" s="24" t="s">
        <v>294</v>
      </c>
    </row>
    <row r="3979" spans="6:28" s="71" customFormat="1" ht="24" outlineLevel="4">
      <c r="F3979" s="17">
        <v>1636</v>
      </c>
      <c r="G3979" s="18" t="s">
        <v>2929</v>
      </c>
      <c r="H3979" s="72" t="s">
        <v>4416</v>
      </c>
      <c r="I3979" s="72"/>
      <c r="J3979" s="73" t="s">
        <v>711</v>
      </c>
      <c r="K3979" s="18" t="s">
        <v>2910</v>
      </c>
      <c r="L3979" s="74">
        <v>0.3</v>
      </c>
      <c r="M3979" s="21">
        <v>0</v>
      </c>
      <c r="N3979" s="74">
        <f>L3979*(1+M3979/100)</f>
        <v>0.3</v>
      </c>
      <c r="O3979" s="145"/>
      <c r="P3979" s="22">
        <f>N3979*O3979</f>
        <v>0</v>
      </c>
      <c r="Q3979" s="75"/>
      <c r="R3979" s="76">
        <f>N3979*Q3979</f>
        <v>0</v>
      </c>
      <c r="S3979" s="75"/>
      <c r="T3979" s="76">
        <f>N3979*S3979</f>
        <v>0</v>
      </c>
      <c r="U3979" s="22">
        <v>21</v>
      </c>
      <c r="V3979" s="22">
        <f>P3979*(U3979/100)</f>
        <v>0</v>
      </c>
      <c r="W3979" s="22">
        <f>P3979+V3979</f>
        <v>0</v>
      </c>
      <c r="X3979" s="73"/>
      <c r="Y3979" s="72" t="s">
        <v>2930</v>
      </c>
      <c r="Z3979" s="72" t="s">
        <v>2915</v>
      </c>
      <c r="AA3979" s="143" t="s">
        <v>296</v>
      </c>
      <c r="AB3979" s="24" t="s">
        <v>294</v>
      </c>
    </row>
    <row r="3980" spans="6:28" s="120" customFormat="1" ht="12.75" customHeight="1" outlineLevel="4">
      <c r="F3980" s="121"/>
      <c r="G3980" s="122"/>
      <c r="H3980" s="122"/>
      <c r="I3980" s="122"/>
      <c r="J3980" s="123"/>
      <c r="K3980" s="122"/>
      <c r="L3980" s="124"/>
      <c r="M3980" s="125"/>
      <c r="N3980" s="124"/>
      <c r="O3980" s="125"/>
      <c r="P3980" s="126"/>
      <c r="Q3980" s="127"/>
      <c r="R3980" s="125"/>
      <c r="S3980" s="125"/>
      <c r="T3980" s="125"/>
      <c r="U3980" s="128" t="s">
        <v>2908</v>
      </c>
      <c r="V3980" s="125"/>
      <c r="W3980" s="125"/>
      <c r="X3980" s="125"/>
      <c r="Y3980" s="122"/>
      <c r="Z3980" s="122"/>
      <c r="AB3980" s="24" t="s">
        <v>294</v>
      </c>
    </row>
    <row r="3981" spans="6:28" s="62" customFormat="1" ht="16.5" customHeight="1" outlineLevel="3">
      <c r="F3981" s="63"/>
      <c r="G3981" s="6"/>
      <c r="H3981" s="64"/>
      <c r="I3981" s="64"/>
      <c r="J3981" s="64" t="s">
        <v>2207</v>
      </c>
      <c r="K3981" s="6"/>
      <c r="L3981" s="65"/>
      <c r="M3981" s="66"/>
      <c r="N3981" s="65"/>
      <c r="O3981" s="66"/>
      <c r="P3981" s="67">
        <f>SUBTOTAL(9,P3982:P3994)</f>
        <v>0</v>
      </c>
      <c r="Q3981" s="68"/>
      <c r="R3981" s="69">
        <f>SUBTOTAL(9,R3982:R3994)</f>
        <v>0</v>
      </c>
      <c r="S3981" s="66"/>
      <c r="T3981" s="69">
        <f>SUBTOTAL(9,T3982:T3994)</f>
        <v>0</v>
      </c>
      <c r="U3981" s="118" t="s">
        <v>2908</v>
      </c>
      <c r="V3981" s="67">
        <f>SUBTOTAL(9,V3982:V3994)</f>
        <v>0</v>
      </c>
      <c r="W3981" s="67">
        <f>SUBTOTAL(9,W3982:W3994)</f>
        <v>0</v>
      </c>
      <c r="X3981" s="70"/>
      <c r="Y3981" s="26"/>
      <c r="Z3981" s="26"/>
      <c r="AB3981" s="24" t="s">
        <v>294</v>
      </c>
    </row>
    <row r="3982" spans="6:28" s="71" customFormat="1" outlineLevel="4">
      <c r="F3982" s="17">
        <v>1637</v>
      </c>
      <c r="G3982" s="18" t="s">
        <v>2929</v>
      </c>
      <c r="H3982" s="72" t="s">
        <v>4384</v>
      </c>
      <c r="I3982" s="72"/>
      <c r="J3982" s="73" t="s">
        <v>1573</v>
      </c>
      <c r="K3982" s="18" t="s">
        <v>2909</v>
      </c>
      <c r="L3982" s="74">
        <v>19.95</v>
      </c>
      <c r="M3982" s="21">
        <v>0</v>
      </c>
      <c r="N3982" s="74">
        <f>L3982*(1+M3982/100)</f>
        <v>19.95</v>
      </c>
      <c r="O3982" s="145"/>
      <c r="P3982" s="22">
        <f>N3982*O3982</f>
        <v>0</v>
      </c>
      <c r="Q3982" s="75"/>
      <c r="R3982" s="76">
        <f>N3982*Q3982</f>
        <v>0</v>
      </c>
      <c r="S3982" s="75"/>
      <c r="T3982" s="76">
        <f>N3982*S3982</f>
        <v>0</v>
      </c>
      <c r="U3982" s="22">
        <v>21</v>
      </c>
      <c r="V3982" s="22">
        <f>P3982*(U3982/100)</f>
        <v>0</v>
      </c>
      <c r="W3982" s="22">
        <f>P3982+V3982</f>
        <v>0</v>
      </c>
      <c r="X3982" s="73"/>
      <c r="Y3982" s="72" t="s">
        <v>2930</v>
      </c>
      <c r="Z3982" s="72" t="s">
        <v>2915</v>
      </c>
      <c r="AA3982" s="143" t="s">
        <v>296</v>
      </c>
      <c r="AB3982" s="24" t="s">
        <v>294</v>
      </c>
    </row>
    <row r="3983" spans="6:28" s="77" customFormat="1" outlineLevel="5">
      <c r="F3983" s="78"/>
      <c r="G3983" s="79"/>
      <c r="H3983" s="79"/>
      <c r="I3983" s="79"/>
      <c r="J3983" s="80" t="s">
        <v>2163</v>
      </c>
      <c r="K3983" s="79"/>
      <c r="L3983" s="81"/>
      <c r="M3983" s="82"/>
      <c r="N3983" s="83"/>
      <c r="O3983" s="82"/>
      <c r="P3983" s="84"/>
      <c r="Q3983" s="85"/>
      <c r="R3983" s="82"/>
      <c r="S3983" s="82"/>
      <c r="T3983" s="82"/>
      <c r="U3983" s="119" t="s">
        <v>2908</v>
      </c>
      <c r="V3983" s="82"/>
      <c r="W3983" s="82"/>
      <c r="X3983" s="80"/>
      <c r="Y3983" s="79"/>
      <c r="Z3983" s="79"/>
      <c r="AB3983" s="24" t="s">
        <v>294</v>
      </c>
    </row>
    <row r="3984" spans="6:28" s="77" customFormat="1" outlineLevel="5">
      <c r="F3984" s="78"/>
      <c r="G3984" s="79"/>
      <c r="H3984" s="79"/>
      <c r="I3984" s="79"/>
      <c r="J3984" s="80" t="s">
        <v>4466</v>
      </c>
      <c r="K3984" s="79"/>
      <c r="L3984" s="81"/>
      <c r="M3984" s="82"/>
      <c r="N3984" s="83"/>
      <c r="O3984" s="82"/>
      <c r="P3984" s="84"/>
      <c r="Q3984" s="85"/>
      <c r="R3984" s="82"/>
      <c r="S3984" s="82"/>
      <c r="T3984" s="82"/>
      <c r="U3984" s="119" t="s">
        <v>2908</v>
      </c>
      <c r="V3984" s="82"/>
      <c r="W3984" s="82"/>
      <c r="X3984" s="80"/>
      <c r="Y3984" s="79"/>
      <c r="Z3984" s="79"/>
      <c r="AB3984" s="24" t="s">
        <v>294</v>
      </c>
    </row>
    <row r="3985" spans="6:28" s="77" customFormat="1" outlineLevel="5">
      <c r="F3985" s="78"/>
      <c r="G3985" s="79"/>
      <c r="H3985" s="79"/>
      <c r="I3985" s="79"/>
      <c r="J3985" s="80" t="s">
        <v>3285</v>
      </c>
      <c r="K3985" s="79"/>
      <c r="L3985" s="81"/>
      <c r="M3985" s="82"/>
      <c r="N3985" s="83"/>
      <c r="O3985" s="82"/>
      <c r="P3985" s="84"/>
      <c r="Q3985" s="85"/>
      <c r="R3985" s="82"/>
      <c r="S3985" s="82"/>
      <c r="T3985" s="82"/>
      <c r="U3985" s="119" t="s">
        <v>2908</v>
      </c>
      <c r="V3985" s="82"/>
      <c r="W3985" s="82"/>
      <c r="X3985" s="80"/>
      <c r="Y3985" s="79"/>
      <c r="Z3985" s="79"/>
      <c r="AB3985" s="24" t="s">
        <v>294</v>
      </c>
    </row>
    <row r="3986" spans="6:28" s="77" customFormat="1" outlineLevel="5">
      <c r="F3986" s="78"/>
      <c r="G3986" s="79"/>
      <c r="H3986" s="79"/>
      <c r="I3986" s="79"/>
      <c r="J3986" s="80" t="s">
        <v>4758</v>
      </c>
      <c r="K3986" s="79"/>
      <c r="L3986" s="81"/>
      <c r="M3986" s="82"/>
      <c r="N3986" s="83"/>
      <c r="O3986" s="82"/>
      <c r="P3986" s="84"/>
      <c r="Q3986" s="85"/>
      <c r="R3986" s="82"/>
      <c r="S3986" s="82"/>
      <c r="T3986" s="82"/>
      <c r="U3986" s="119" t="s">
        <v>2908</v>
      </c>
      <c r="V3986" s="82"/>
      <c r="W3986" s="82"/>
      <c r="X3986" s="80"/>
      <c r="Y3986" s="79"/>
      <c r="Z3986" s="79"/>
      <c r="AB3986" s="24" t="s">
        <v>294</v>
      </c>
    </row>
    <row r="3987" spans="6:28" s="77" customFormat="1" outlineLevel="5">
      <c r="F3987" s="78"/>
      <c r="G3987" s="79"/>
      <c r="H3987" s="79"/>
      <c r="I3987" s="79"/>
      <c r="J3987" s="80" t="s">
        <v>2239</v>
      </c>
      <c r="K3987" s="79"/>
      <c r="L3987" s="81">
        <v>19.95</v>
      </c>
      <c r="M3987" s="82"/>
      <c r="N3987" s="83"/>
      <c r="O3987" s="82"/>
      <c r="P3987" s="84"/>
      <c r="Q3987" s="85"/>
      <c r="R3987" s="82"/>
      <c r="S3987" s="82"/>
      <c r="T3987" s="82"/>
      <c r="U3987" s="119" t="s">
        <v>2908</v>
      </c>
      <c r="V3987" s="82"/>
      <c r="W3987" s="82"/>
      <c r="X3987" s="80"/>
      <c r="Y3987" s="79"/>
      <c r="Z3987" s="79"/>
      <c r="AB3987" s="24" t="s">
        <v>294</v>
      </c>
    </row>
    <row r="3988" spans="6:28" s="71" customFormat="1" ht="24" outlineLevel="4">
      <c r="F3988" s="17">
        <v>1638</v>
      </c>
      <c r="G3988" s="18" t="s">
        <v>2929</v>
      </c>
      <c r="H3988" s="72" t="s">
        <v>4392</v>
      </c>
      <c r="I3988" s="72"/>
      <c r="J3988" s="73" t="s">
        <v>674</v>
      </c>
      <c r="K3988" s="18" t="s">
        <v>2909</v>
      </c>
      <c r="L3988" s="74">
        <v>2.2000000000000002</v>
      </c>
      <c r="M3988" s="21">
        <v>0</v>
      </c>
      <c r="N3988" s="74">
        <f>L3988*(1+M3988/100)</f>
        <v>2.2000000000000002</v>
      </c>
      <c r="O3988" s="145"/>
      <c r="P3988" s="22">
        <f>N3988*O3988</f>
        <v>0</v>
      </c>
      <c r="Q3988" s="75"/>
      <c r="R3988" s="76">
        <f>N3988*Q3988</f>
        <v>0</v>
      </c>
      <c r="S3988" s="75"/>
      <c r="T3988" s="76">
        <f>N3988*S3988</f>
        <v>0</v>
      </c>
      <c r="U3988" s="22">
        <v>21</v>
      </c>
      <c r="V3988" s="22">
        <f>P3988*(U3988/100)</f>
        <v>0</v>
      </c>
      <c r="W3988" s="22">
        <f>P3988+V3988</f>
        <v>0</v>
      </c>
      <c r="X3988" s="73"/>
      <c r="Y3988" s="72" t="s">
        <v>2930</v>
      </c>
      <c r="Z3988" s="72" t="s">
        <v>2915</v>
      </c>
      <c r="AA3988" s="143" t="s">
        <v>296</v>
      </c>
      <c r="AB3988" s="24" t="s">
        <v>294</v>
      </c>
    </row>
    <row r="3989" spans="6:28" s="77" customFormat="1" outlineLevel="5">
      <c r="F3989" s="78"/>
      <c r="G3989" s="79"/>
      <c r="H3989" s="79"/>
      <c r="I3989" s="79"/>
      <c r="J3989" s="80" t="s">
        <v>1807</v>
      </c>
      <c r="K3989" s="79"/>
      <c r="L3989" s="81"/>
      <c r="M3989" s="82"/>
      <c r="N3989" s="83"/>
      <c r="O3989" s="82"/>
      <c r="P3989" s="84"/>
      <c r="Q3989" s="85"/>
      <c r="R3989" s="82"/>
      <c r="S3989" s="82"/>
      <c r="T3989" s="82"/>
      <c r="U3989" s="119" t="s">
        <v>2908</v>
      </c>
      <c r="V3989" s="82"/>
      <c r="W3989" s="82"/>
      <c r="X3989" s="80"/>
      <c r="Y3989" s="79"/>
      <c r="Z3989" s="79"/>
      <c r="AB3989" s="24" t="s">
        <v>294</v>
      </c>
    </row>
    <row r="3990" spans="6:28" s="77" customFormat="1" outlineLevel="5">
      <c r="F3990" s="78"/>
      <c r="G3990" s="79"/>
      <c r="H3990" s="79"/>
      <c r="I3990" s="79"/>
      <c r="J3990" s="80" t="s">
        <v>3288</v>
      </c>
      <c r="K3990" s="79"/>
      <c r="L3990" s="81"/>
      <c r="M3990" s="82"/>
      <c r="N3990" s="83"/>
      <c r="O3990" s="82"/>
      <c r="P3990" s="84"/>
      <c r="Q3990" s="85"/>
      <c r="R3990" s="82"/>
      <c r="S3990" s="82"/>
      <c r="T3990" s="82"/>
      <c r="U3990" s="119" t="s">
        <v>2908</v>
      </c>
      <c r="V3990" s="82"/>
      <c r="W3990" s="82"/>
      <c r="X3990" s="80"/>
      <c r="Y3990" s="79"/>
      <c r="Z3990" s="79"/>
      <c r="AB3990" s="24" t="s">
        <v>294</v>
      </c>
    </row>
    <row r="3991" spans="6:28" s="77" customFormat="1" outlineLevel="5">
      <c r="F3991" s="78"/>
      <c r="G3991" s="79"/>
      <c r="H3991" s="79"/>
      <c r="I3991" s="79"/>
      <c r="J3991" s="80" t="s">
        <v>2106</v>
      </c>
      <c r="K3991" s="79"/>
      <c r="L3991" s="81"/>
      <c r="M3991" s="82"/>
      <c r="N3991" s="83"/>
      <c r="O3991" s="82"/>
      <c r="P3991" s="84"/>
      <c r="Q3991" s="85"/>
      <c r="R3991" s="82"/>
      <c r="S3991" s="82"/>
      <c r="T3991" s="82"/>
      <c r="U3991" s="119" t="s">
        <v>2908</v>
      </c>
      <c r="V3991" s="82"/>
      <c r="W3991" s="82"/>
      <c r="X3991" s="80"/>
      <c r="Y3991" s="79"/>
      <c r="Z3991" s="79"/>
      <c r="AB3991" s="24" t="s">
        <v>294</v>
      </c>
    </row>
    <row r="3992" spans="6:28" s="77" customFormat="1" outlineLevel="5">
      <c r="F3992" s="78"/>
      <c r="G3992" s="79"/>
      <c r="H3992" s="79"/>
      <c r="I3992" s="79"/>
      <c r="J3992" s="80" t="s">
        <v>3340</v>
      </c>
      <c r="K3992" s="79"/>
      <c r="L3992" s="81"/>
      <c r="M3992" s="82"/>
      <c r="N3992" s="83"/>
      <c r="O3992" s="82"/>
      <c r="P3992" s="84"/>
      <c r="Q3992" s="85"/>
      <c r="R3992" s="82"/>
      <c r="S3992" s="82"/>
      <c r="T3992" s="82"/>
      <c r="U3992" s="119" t="s">
        <v>2908</v>
      </c>
      <c r="V3992" s="82"/>
      <c r="W3992" s="82"/>
      <c r="X3992" s="80"/>
      <c r="Y3992" s="79"/>
      <c r="Z3992" s="79"/>
      <c r="AB3992" s="24" t="s">
        <v>294</v>
      </c>
    </row>
    <row r="3993" spans="6:28" s="77" customFormat="1" outlineLevel="5">
      <c r="F3993" s="78"/>
      <c r="G3993" s="79"/>
      <c r="H3993" s="79"/>
      <c r="I3993" s="79"/>
      <c r="J3993" s="80" t="s">
        <v>2183</v>
      </c>
      <c r="K3993" s="79"/>
      <c r="L3993" s="81">
        <v>2.2000000000000002</v>
      </c>
      <c r="M3993" s="82"/>
      <c r="N3993" s="83"/>
      <c r="O3993" s="82"/>
      <c r="P3993" s="84"/>
      <c r="Q3993" s="85"/>
      <c r="R3993" s="82"/>
      <c r="S3993" s="82"/>
      <c r="T3993" s="82"/>
      <c r="U3993" s="119" t="s">
        <v>2908</v>
      </c>
      <c r="V3993" s="82"/>
      <c r="W3993" s="82"/>
      <c r="X3993" s="80"/>
      <c r="Y3993" s="79"/>
      <c r="Z3993" s="79"/>
      <c r="AB3993" s="24" t="s">
        <v>294</v>
      </c>
    </row>
    <row r="3994" spans="6:28" s="120" customFormat="1" ht="12.75" customHeight="1" outlineLevel="4">
      <c r="F3994" s="121"/>
      <c r="G3994" s="122"/>
      <c r="H3994" s="122"/>
      <c r="I3994" s="122"/>
      <c r="J3994" s="123"/>
      <c r="K3994" s="122"/>
      <c r="L3994" s="124"/>
      <c r="M3994" s="125"/>
      <c r="N3994" s="124"/>
      <c r="O3994" s="125"/>
      <c r="P3994" s="126"/>
      <c r="Q3994" s="127"/>
      <c r="R3994" s="125"/>
      <c r="S3994" s="125"/>
      <c r="T3994" s="125"/>
      <c r="U3994" s="128" t="s">
        <v>2908</v>
      </c>
      <c r="V3994" s="125"/>
      <c r="W3994" s="125"/>
      <c r="X3994" s="125"/>
      <c r="Y3994" s="122"/>
      <c r="Z3994" s="122"/>
      <c r="AB3994" s="24" t="s">
        <v>294</v>
      </c>
    </row>
    <row r="3995" spans="6:28" s="62" customFormat="1" ht="16.5" customHeight="1" outlineLevel="3">
      <c r="F3995" s="63"/>
      <c r="G3995" s="6"/>
      <c r="H3995" s="64"/>
      <c r="I3995" s="64"/>
      <c r="J3995" s="64" t="s">
        <v>2078</v>
      </c>
      <c r="K3995" s="6"/>
      <c r="L3995" s="65"/>
      <c r="M3995" s="66"/>
      <c r="N3995" s="65"/>
      <c r="O3995" s="66"/>
      <c r="P3995" s="67">
        <f>SUBTOTAL(9,P3996:P4002)</f>
        <v>0</v>
      </c>
      <c r="Q3995" s="68"/>
      <c r="R3995" s="69">
        <f>SUBTOTAL(9,R3996:R4002)</f>
        <v>0</v>
      </c>
      <c r="S3995" s="66"/>
      <c r="T3995" s="69">
        <f>SUBTOTAL(9,T3996:T4002)</f>
        <v>0</v>
      </c>
      <c r="U3995" s="118" t="s">
        <v>2908</v>
      </c>
      <c r="V3995" s="67">
        <f>SUBTOTAL(9,V3996:V4002)</f>
        <v>0</v>
      </c>
      <c r="W3995" s="67">
        <f>SUBTOTAL(9,W3996:W4002)</f>
        <v>0</v>
      </c>
      <c r="X3995" s="70"/>
      <c r="Y3995" s="26"/>
      <c r="Z3995" s="26"/>
      <c r="AB3995" s="24" t="s">
        <v>294</v>
      </c>
    </row>
    <row r="3996" spans="6:28" s="71" customFormat="1" ht="24" outlineLevel="4">
      <c r="F3996" s="17">
        <v>1639</v>
      </c>
      <c r="G3996" s="18" t="s">
        <v>2929</v>
      </c>
      <c r="H3996" s="72" t="s">
        <v>4398</v>
      </c>
      <c r="I3996" s="72"/>
      <c r="J3996" s="73" t="s">
        <v>614</v>
      </c>
      <c r="K3996" s="18" t="s">
        <v>2910</v>
      </c>
      <c r="L3996" s="74">
        <v>0.184</v>
      </c>
      <c r="M3996" s="21">
        <v>0</v>
      </c>
      <c r="N3996" s="74">
        <f>L3996*(1+M3996/100)</f>
        <v>0.184</v>
      </c>
      <c r="O3996" s="145"/>
      <c r="P3996" s="22">
        <f>N3996*O3996</f>
        <v>0</v>
      </c>
      <c r="Q3996" s="75"/>
      <c r="R3996" s="76">
        <f>N3996*Q3996</f>
        <v>0</v>
      </c>
      <c r="S3996" s="75"/>
      <c r="T3996" s="76">
        <f>N3996*S3996</f>
        <v>0</v>
      </c>
      <c r="U3996" s="22">
        <v>21</v>
      </c>
      <c r="V3996" s="22">
        <f>P3996*(U3996/100)</f>
        <v>0</v>
      </c>
      <c r="W3996" s="22">
        <f>P3996+V3996</f>
        <v>0</v>
      </c>
      <c r="X3996" s="73"/>
      <c r="Y3996" s="72" t="s">
        <v>2930</v>
      </c>
      <c r="Z3996" s="72" t="s">
        <v>2915</v>
      </c>
      <c r="AA3996" s="143" t="s">
        <v>296</v>
      </c>
      <c r="AB3996" s="24" t="s">
        <v>294</v>
      </c>
    </row>
    <row r="3997" spans="6:28" s="71" customFormat="1" ht="24" outlineLevel="4">
      <c r="F3997" s="17">
        <v>1640</v>
      </c>
      <c r="G3997" s="18" t="s">
        <v>2929</v>
      </c>
      <c r="H3997" s="72" t="s">
        <v>4400</v>
      </c>
      <c r="I3997" s="72"/>
      <c r="J3997" s="73" t="s">
        <v>692</v>
      </c>
      <c r="K3997" s="18" t="s">
        <v>2910</v>
      </c>
      <c r="L3997" s="74">
        <v>0.92</v>
      </c>
      <c r="M3997" s="21">
        <v>0</v>
      </c>
      <c r="N3997" s="74">
        <f>L3997*(1+M3997/100)</f>
        <v>0.92</v>
      </c>
      <c r="O3997" s="145"/>
      <c r="P3997" s="22">
        <f>N3997*O3997</f>
        <v>0</v>
      </c>
      <c r="Q3997" s="75"/>
      <c r="R3997" s="76">
        <f>N3997*Q3997</f>
        <v>0</v>
      </c>
      <c r="S3997" s="75"/>
      <c r="T3997" s="76">
        <f>N3997*S3997</f>
        <v>0</v>
      </c>
      <c r="U3997" s="22">
        <v>21</v>
      </c>
      <c r="V3997" s="22">
        <f>P3997*(U3997/100)</f>
        <v>0</v>
      </c>
      <c r="W3997" s="22">
        <f>P3997+V3997</f>
        <v>0</v>
      </c>
      <c r="X3997" s="73"/>
      <c r="Y3997" s="72" t="s">
        <v>2930</v>
      </c>
      <c r="Z3997" s="72" t="s">
        <v>2915</v>
      </c>
      <c r="AA3997" s="143" t="s">
        <v>296</v>
      </c>
      <c r="AB3997" s="24" t="s">
        <v>294</v>
      </c>
    </row>
    <row r="3998" spans="6:28" s="77" customFormat="1" outlineLevel="5">
      <c r="F3998" s="78"/>
      <c r="G3998" s="79"/>
      <c r="H3998" s="79"/>
      <c r="I3998" s="79"/>
      <c r="J3998" s="80" t="s">
        <v>1246</v>
      </c>
      <c r="K3998" s="79"/>
      <c r="L3998" s="81"/>
      <c r="M3998" s="82"/>
      <c r="N3998" s="83"/>
      <c r="O3998" s="82"/>
      <c r="P3998" s="84"/>
      <c r="Q3998" s="85"/>
      <c r="R3998" s="82"/>
      <c r="S3998" s="82"/>
      <c r="T3998" s="82"/>
      <c r="U3998" s="119" t="s">
        <v>2908</v>
      </c>
      <c r="V3998" s="82"/>
      <c r="W3998" s="82"/>
      <c r="X3998" s="80"/>
      <c r="Y3998" s="79"/>
      <c r="Z3998" s="79"/>
      <c r="AB3998" s="24" t="s">
        <v>294</v>
      </c>
    </row>
    <row r="3999" spans="6:28" s="77" customFormat="1" outlineLevel="5">
      <c r="F3999" s="78"/>
      <c r="G3999" s="79"/>
      <c r="H3999" s="79"/>
      <c r="I3999" s="79"/>
      <c r="J3999" s="80" t="s">
        <v>2215</v>
      </c>
      <c r="K3999" s="79"/>
      <c r="L3999" s="81">
        <v>0.92</v>
      </c>
      <c r="M3999" s="82"/>
      <c r="N3999" s="83"/>
      <c r="O3999" s="82"/>
      <c r="P3999" s="84"/>
      <c r="Q3999" s="85"/>
      <c r="R3999" s="82"/>
      <c r="S3999" s="82"/>
      <c r="T3999" s="82"/>
      <c r="U3999" s="119" t="s">
        <v>2908</v>
      </c>
      <c r="V3999" s="82"/>
      <c r="W3999" s="82"/>
      <c r="X3999" s="80"/>
      <c r="Y3999" s="79"/>
      <c r="Z3999" s="79"/>
      <c r="AB3999" s="24" t="s">
        <v>294</v>
      </c>
    </row>
    <row r="4000" spans="6:28" s="71" customFormat="1" ht="24" outlineLevel="4">
      <c r="F4000" s="17">
        <v>1641</v>
      </c>
      <c r="G4000" s="18" t="s">
        <v>2929</v>
      </c>
      <c r="H4000" s="72" t="s">
        <v>4401</v>
      </c>
      <c r="I4000" s="72"/>
      <c r="J4000" s="73" t="s">
        <v>1104</v>
      </c>
      <c r="K4000" s="18" t="s">
        <v>2910</v>
      </c>
      <c r="L4000" s="74">
        <v>0.184</v>
      </c>
      <c r="M4000" s="21">
        <v>0</v>
      </c>
      <c r="N4000" s="74">
        <f>L4000*(1+M4000/100)</f>
        <v>0.184</v>
      </c>
      <c r="O4000" s="145"/>
      <c r="P4000" s="22">
        <f>N4000*O4000</f>
        <v>0</v>
      </c>
      <c r="Q4000" s="75"/>
      <c r="R4000" s="76">
        <f>N4000*Q4000</f>
        <v>0</v>
      </c>
      <c r="S4000" s="75"/>
      <c r="T4000" s="76">
        <f>N4000*S4000</f>
        <v>0</v>
      </c>
      <c r="U4000" s="22">
        <v>21</v>
      </c>
      <c r="V4000" s="22">
        <f>P4000*(U4000/100)</f>
        <v>0</v>
      </c>
      <c r="W4000" s="22">
        <f>P4000+V4000</f>
        <v>0</v>
      </c>
      <c r="X4000" s="73"/>
      <c r="Y4000" s="72" t="s">
        <v>2930</v>
      </c>
      <c r="Z4000" s="72" t="s">
        <v>2915</v>
      </c>
      <c r="AA4000" s="143" t="s">
        <v>296</v>
      </c>
      <c r="AB4000" s="24" t="s">
        <v>294</v>
      </c>
    </row>
    <row r="4001" spans="6:28" s="71" customFormat="1" ht="24" outlineLevel="4">
      <c r="F4001" s="17">
        <v>1642</v>
      </c>
      <c r="G4001" s="18" t="s">
        <v>2929</v>
      </c>
      <c r="H4001" s="72" t="s">
        <v>4406</v>
      </c>
      <c r="I4001" s="72"/>
      <c r="J4001" s="73" t="s">
        <v>702</v>
      </c>
      <c r="K4001" s="18" t="s">
        <v>2910</v>
      </c>
      <c r="L4001" s="74">
        <v>0.184</v>
      </c>
      <c r="M4001" s="21">
        <v>0</v>
      </c>
      <c r="N4001" s="74">
        <f>L4001*(1+M4001/100)</f>
        <v>0.184</v>
      </c>
      <c r="O4001" s="145"/>
      <c r="P4001" s="22">
        <f>N4001*O4001</f>
        <v>0</v>
      </c>
      <c r="Q4001" s="75"/>
      <c r="R4001" s="76">
        <f>N4001*Q4001</f>
        <v>0</v>
      </c>
      <c r="S4001" s="75"/>
      <c r="T4001" s="76">
        <f>N4001*S4001</f>
        <v>0</v>
      </c>
      <c r="U4001" s="22">
        <v>21</v>
      </c>
      <c r="V4001" s="22">
        <f>P4001*(U4001/100)</f>
        <v>0</v>
      </c>
      <c r="W4001" s="22">
        <f>P4001+V4001</f>
        <v>0</v>
      </c>
      <c r="X4001" s="73"/>
      <c r="Y4001" s="72" t="s">
        <v>2930</v>
      </c>
      <c r="Z4001" s="72" t="s">
        <v>2915</v>
      </c>
      <c r="AA4001" s="143" t="s">
        <v>296</v>
      </c>
      <c r="AB4001" s="24" t="s">
        <v>294</v>
      </c>
    </row>
    <row r="4002" spans="6:28" s="120" customFormat="1" ht="12.75" customHeight="1" outlineLevel="4">
      <c r="F4002" s="121"/>
      <c r="G4002" s="122"/>
      <c r="H4002" s="122"/>
      <c r="I4002" s="122"/>
      <c r="J4002" s="123"/>
      <c r="K4002" s="122"/>
      <c r="L4002" s="124"/>
      <c r="M4002" s="125"/>
      <c r="N4002" s="124"/>
      <c r="O4002" s="125"/>
      <c r="P4002" s="126"/>
      <c r="Q4002" s="127"/>
      <c r="R4002" s="125"/>
      <c r="S4002" s="125"/>
      <c r="T4002" s="125"/>
      <c r="U4002" s="128" t="s">
        <v>2908</v>
      </c>
      <c r="V4002" s="125"/>
      <c r="W4002" s="125"/>
      <c r="X4002" s="125"/>
      <c r="Y4002" s="122"/>
      <c r="Z4002" s="122"/>
      <c r="AB4002" s="24" t="s">
        <v>294</v>
      </c>
    </row>
    <row r="4003" spans="6:28" s="62" customFormat="1" ht="16.5" customHeight="1" outlineLevel="3">
      <c r="F4003" s="63"/>
      <c r="G4003" s="6"/>
      <c r="H4003" s="64"/>
      <c r="I4003" s="64"/>
      <c r="J4003" s="64" t="s">
        <v>2079</v>
      </c>
      <c r="K4003" s="6"/>
      <c r="L4003" s="65"/>
      <c r="M4003" s="66"/>
      <c r="N4003" s="65"/>
      <c r="O4003" s="66"/>
      <c r="P4003" s="67">
        <f>SUBTOTAL(9,P4004:P4005)</f>
        <v>0</v>
      </c>
      <c r="Q4003" s="68"/>
      <c r="R4003" s="69">
        <f>SUBTOTAL(9,R4004:R4005)</f>
        <v>0</v>
      </c>
      <c r="S4003" s="66"/>
      <c r="T4003" s="69">
        <f>SUBTOTAL(9,T4004:T4005)</f>
        <v>0</v>
      </c>
      <c r="U4003" s="118" t="s">
        <v>2908</v>
      </c>
      <c r="V4003" s="67">
        <f>SUBTOTAL(9,V4004:V4005)</f>
        <v>0</v>
      </c>
      <c r="W4003" s="67">
        <f>SUBTOTAL(9,W4004:W4005)</f>
        <v>0</v>
      </c>
      <c r="X4003" s="70"/>
      <c r="Y4003" s="26"/>
      <c r="Z4003" s="26"/>
      <c r="AB4003" s="24" t="s">
        <v>294</v>
      </c>
    </row>
    <row r="4004" spans="6:28" s="71" customFormat="1" ht="36" outlineLevel="4">
      <c r="F4004" s="17">
        <v>1643</v>
      </c>
      <c r="G4004" s="18" t="s">
        <v>2929</v>
      </c>
      <c r="H4004" s="72" t="s">
        <v>4411</v>
      </c>
      <c r="I4004" s="72"/>
      <c r="J4004" s="73" t="s">
        <v>475</v>
      </c>
      <c r="K4004" s="18" t="s">
        <v>2910</v>
      </c>
      <c r="L4004" s="74">
        <v>7.8E-2</v>
      </c>
      <c r="M4004" s="21">
        <v>0</v>
      </c>
      <c r="N4004" s="74">
        <f>L4004*(1+M4004/100)</f>
        <v>7.8E-2</v>
      </c>
      <c r="O4004" s="145"/>
      <c r="P4004" s="22">
        <f>N4004*O4004</f>
        <v>0</v>
      </c>
      <c r="Q4004" s="75"/>
      <c r="R4004" s="76">
        <f>N4004*Q4004</f>
        <v>0</v>
      </c>
      <c r="S4004" s="75"/>
      <c r="T4004" s="76">
        <f>N4004*S4004</f>
        <v>0</v>
      </c>
      <c r="U4004" s="22">
        <v>21</v>
      </c>
      <c r="V4004" s="22">
        <f>P4004*(U4004/100)</f>
        <v>0</v>
      </c>
      <c r="W4004" s="22">
        <f>P4004+V4004</f>
        <v>0</v>
      </c>
      <c r="X4004" s="73"/>
      <c r="Y4004" s="72" t="s">
        <v>2930</v>
      </c>
      <c r="Z4004" s="72" t="s">
        <v>2915</v>
      </c>
      <c r="AA4004" s="143" t="s">
        <v>296</v>
      </c>
      <c r="AB4004" s="24" t="s">
        <v>294</v>
      </c>
    </row>
    <row r="4005" spans="6:28" s="120" customFormat="1" ht="12.75" customHeight="1" outlineLevel="4">
      <c r="F4005" s="121"/>
      <c r="G4005" s="122"/>
      <c r="H4005" s="122"/>
      <c r="I4005" s="122"/>
      <c r="J4005" s="123"/>
      <c r="K4005" s="122"/>
      <c r="L4005" s="124"/>
      <c r="M4005" s="125"/>
      <c r="N4005" s="124"/>
      <c r="O4005" s="125"/>
      <c r="P4005" s="126"/>
      <c r="Q4005" s="127"/>
      <c r="R4005" s="125"/>
      <c r="S4005" s="125"/>
      <c r="T4005" s="125"/>
      <c r="U4005" s="128" t="s">
        <v>2908</v>
      </c>
      <c r="V4005" s="125"/>
      <c r="W4005" s="125"/>
      <c r="X4005" s="125"/>
      <c r="Y4005" s="122"/>
      <c r="Z4005" s="122"/>
      <c r="AB4005" s="24" t="s">
        <v>294</v>
      </c>
    </row>
    <row r="4006" spans="6:28" s="120" customFormat="1" ht="12.75" customHeight="1" outlineLevel="3">
      <c r="F4006" s="121"/>
      <c r="G4006" s="122"/>
      <c r="H4006" s="122"/>
      <c r="I4006" s="122"/>
      <c r="J4006" s="123"/>
      <c r="K4006" s="122"/>
      <c r="L4006" s="124"/>
      <c r="M4006" s="125"/>
      <c r="N4006" s="124"/>
      <c r="O4006" s="125"/>
      <c r="P4006" s="126"/>
      <c r="Q4006" s="127"/>
      <c r="R4006" s="125"/>
      <c r="S4006" s="125"/>
      <c r="T4006" s="125"/>
      <c r="U4006" s="128" t="s">
        <v>2908</v>
      </c>
      <c r="V4006" s="125"/>
      <c r="W4006" s="125"/>
      <c r="X4006" s="125"/>
      <c r="Y4006" s="122"/>
      <c r="Z4006" s="122"/>
      <c r="AB4006" s="24" t="s">
        <v>294</v>
      </c>
    </row>
    <row r="4007" spans="6:28" s="51" customFormat="1" ht="18.75" customHeight="1" outlineLevel="2">
      <c r="F4007" s="52"/>
      <c r="G4007" s="53"/>
      <c r="H4007" s="54"/>
      <c r="I4007" s="54"/>
      <c r="J4007" s="54" t="s">
        <v>3298</v>
      </c>
      <c r="K4007" s="53"/>
      <c r="L4007" s="55"/>
      <c r="M4007" s="56"/>
      <c r="N4007" s="55"/>
      <c r="O4007" s="56"/>
      <c r="P4007" s="57">
        <f>SUBTOTAL(9,P4008:P4020)</f>
        <v>0</v>
      </c>
      <c r="Q4007" s="58"/>
      <c r="R4007" s="59">
        <f>SUBTOTAL(9,R4008:R4020)</f>
        <v>0</v>
      </c>
      <c r="S4007" s="56"/>
      <c r="T4007" s="59">
        <f>SUBTOTAL(9,T4008:T4020)</f>
        <v>0</v>
      </c>
      <c r="U4007" s="117" t="s">
        <v>2908</v>
      </c>
      <c r="V4007" s="57">
        <f>SUBTOTAL(9,V4008:V4020)</f>
        <v>0</v>
      </c>
      <c r="W4007" s="57">
        <f>SUBTOTAL(9,W4008:W4020)</f>
        <v>0</v>
      </c>
      <c r="X4007" s="60"/>
      <c r="Y4007" s="61"/>
      <c r="Z4007" s="61"/>
      <c r="AB4007" s="24" t="s">
        <v>294</v>
      </c>
    </row>
    <row r="4008" spans="6:28" s="62" customFormat="1" ht="16.5" customHeight="1" outlineLevel="3">
      <c r="F4008" s="63"/>
      <c r="G4008" s="6"/>
      <c r="H4008" s="64"/>
      <c r="I4008" s="64"/>
      <c r="J4008" s="64" t="s">
        <v>3298</v>
      </c>
      <c r="K4008" s="6"/>
      <c r="L4008" s="65"/>
      <c r="M4008" s="66"/>
      <c r="N4008" s="65"/>
      <c r="O4008" s="66"/>
      <c r="P4008" s="67">
        <f>SUBTOTAL(9,P4009:P4019)</f>
        <v>0</v>
      </c>
      <c r="Q4008" s="68"/>
      <c r="R4008" s="69">
        <f>SUBTOTAL(9,R4009:R4019)</f>
        <v>0</v>
      </c>
      <c r="S4008" s="66"/>
      <c r="T4008" s="69">
        <f>SUBTOTAL(9,T4009:T4019)</f>
        <v>0</v>
      </c>
      <c r="U4008" s="118" t="s">
        <v>2908</v>
      </c>
      <c r="V4008" s="67">
        <f>SUBTOTAL(9,V4009:V4019)</f>
        <v>0</v>
      </c>
      <c r="W4008" s="67">
        <f>SUBTOTAL(9,W4009:W4019)</f>
        <v>0</v>
      </c>
      <c r="X4008" s="70"/>
      <c r="Y4008" s="26"/>
      <c r="Z4008" s="26"/>
      <c r="AB4008" s="24" t="s">
        <v>294</v>
      </c>
    </row>
    <row r="4009" spans="6:28" s="71" customFormat="1" ht="24" outlineLevel="4">
      <c r="F4009" s="17">
        <v>1644</v>
      </c>
      <c r="G4009" s="18" t="s">
        <v>2929</v>
      </c>
      <c r="H4009" s="72" t="s">
        <v>3270</v>
      </c>
      <c r="I4009" s="72"/>
      <c r="J4009" s="73" t="s">
        <v>1077</v>
      </c>
      <c r="K4009" s="18" t="s">
        <v>2909</v>
      </c>
      <c r="L4009" s="74">
        <v>45</v>
      </c>
      <c r="M4009" s="21">
        <v>0</v>
      </c>
      <c r="N4009" s="74">
        <f t="shared" ref="N4009:N4018" si="288">L4009*(1+M4009/100)</f>
        <v>45</v>
      </c>
      <c r="O4009" s="145"/>
      <c r="P4009" s="22">
        <f t="shared" ref="P4009:P4018" si="289">N4009*O4009</f>
        <v>0</v>
      </c>
      <c r="Q4009" s="75"/>
      <c r="R4009" s="76">
        <f t="shared" ref="R4009:R4018" si="290">N4009*Q4009</f>
        <v>0</v>
      </c>
      <c r="S4009" s="75"/>
      <c r="T4009" s="76">
        <f t="shared" ref="T4009:T4018" si="291">N4009*S4009</f>
        <v>0</v>
      </c>
      <c r="U4009" s="22">
        <v>21</v>
      </c>
      <c r="V4009" s="22">
        <f t="shared" ref="V4009:V4018" si="292">P4009*(U4009/100)</f>
        <v>0</v>
      </c>
      <c r="W4009" s="22">
        <f t="shared" ref="W4009:W4018" si="293">P4009+V4009</f>
        <v>0</v>
      </c>
      <c r="X4009" s="73"/>
      <c r="Y4009" s="72" t="s">
        <v>2930</v>
      </c>
      <c r="Z4009" s="72" t="s">
        <v>2916</v>
      </c>
      <c r="AA4009" s="143" t="s">
        <v>295</v>
      </c>
      <c r="AB4009" s="24" t="s">
        <v>294</v>
      </c>
    </row>
    <row r="4010" spans="6:28" s="71" customFormat="1" outlineLevel="4">
      <c r="F4010" s="17">
        <v>1645</v>
      </c>
      <c r="G4010" s="18" t="s">
        <v>2929</v>
      </c>
      <c r="H4010" s="72" t="s">
        <v>3271</v>
      </c>
      <c r="I4010" s="72"/>
      <c r="J4010" s="73" t="s">
        <v>2136</v>
      </c>
      <c r="K4010" s="18" t="s">
        <v>2909</v>
      </c>
      <c r="L4010" s="74">
        <v>24</v>
      </c>
      <c r="M4010" s="21">
        <v>0</v>
      </c>
      <c r="N4010" s="74">
        <f t="shared" si="288"/>
        <v>24</v>
      </c>
      <c r="O4010" s="145"/>
      <c r="P4010" s="22">
        <f t="shared" si="289"/>
        <v>0</v>
      </c>
      <c r="Q4010" s="75"/>
      <c r="R4010" s="76">
        <f t="shared" si="290"/>
        <v>0</v>
      </c>
      <c r="S4010" s="75"/>
      <c r="T4010" s="76">
        <f t="shared" si="291"/>
        <v>0</v>
      </c>
      <c r="U4010" s="22">
        <v>21</v>
      </c>
      <c r="V4010" s="22">
        <f t="shared" si="292"/>
        <v>0</v>
      </c>
      <c r="W4010" s="22">
        <f t="shared" si="293"/>
        <v>0</v>
      </c>
      <c r="X4010" s="73"/>
      <c r="Y4010" s="72" t="s">
        <v>2930</v>
      </c>
      <c r="Z4010" s="72" t="s">
        <v>2916</v>
      </c>
      <c r="AA4010" s="143" t="s">
        <v>295</v>
      </c>
      <c r="AB4010" s="24" t="s">
        <v>294</v>
      </c>
    </row>
    <row r="4011" spans="6:28" s="71" customFormat="1" outlineLevel="4">
      <c r="F4011" s="17">
        <v>1646</v>
      </c>
      <c r="G4011" s="18" t="s">
        <v>2929</v>
      </c>
      <c r="H4011" s="72" t="s">
        <v>3272</v>
      </c>
      <c r="I4011" s="72"/>
      <c r="J4011" s="73" t="s">
        <v>2137</v>
      </c>
      <c r="K4011" s="18" t="s">
        <v>2909</v>
      </c>
      <c r="L4011" s="74">
        <v>38.5</v>
      </c>
      <c r="M4011" s="21">
        <v>0</v>
      </c>
      <c r="N4011" s="74">
        <f t="shared" si="288"/>
        <v>38.5</v>
      </c>
      <c r="O4011" s="145"/>
      <c r="P4011" s="22">
        <f t="shared" si="289"/>
        <v>0</v>
      </c>
      <c r="Q4011" s="75"/>
      <c r="R4011" s="76">
        <f t="shared" si="290"/>
        <v>0</v>
      </c>
      <c r="S4011" s="75"/>
      <c r="T4011" s="76">
        <f t="shared" si="291"/>
        <v>0</v>
      </c>
      <c r="U4011" s="22">
        <v>21</v>
      </c>
      <c r="V4011" s="22">
        <f t="shared" si="292"/>
        <v>0</v>
      </c>
      <c r="W4011" s="22">
        <f t="shared" si="293"/>
        <v>0</v>
      </c>
      <c r="X4011" s="73"/>
      <c r="Y4011" s="72" t="s">
        <v>2930</v>
      </c>
      <c r="Z4011" s="72" t="s">
        <v>2916</v>
      </c>
      <c r="AA4011" s="143" t="s">
        <v>295</v>
      </c>
      <c r="AB4011" s="24" t="s">
        <v>294</v>
      </c>
    </row>
    <row r="4012" spans="6:28" s="71" customFormat="1" outlineLevel="4">
      <c r="F4012" s="17">
        <v>1647</v>
      </c>
      <c r="G4012" s="18" t="s">
        <v>2929</v>
      </c>
      <c r="H4012" s="72" t="s">
        <v>3273</v>
      </c>
      <c r="I4012" s="72"/>
      <c r="J4012" s="73" t="s">
        <v>2380</v>
      </c>
      <c r="K4012" s="18" t="s">
        <v>2909</v>
      </c>
      <c r="L4012" s="74">
        <v>6.5</v>
      </c>
      <c r="M4012" s="21">
        <v>0</v>
      </c>
      <c r="N4012" s="74">
        <f t="shared" si="288"/>
        <v>6.5</v>
      </c>
      <c r="O4012" s="145"/>
      <c r="P4012" s="22">
        <f t="shared" si="289"/>
        <v>0</v>
      </c>
      <c r="Q4012" s="75"/>
      <c r="R4012" s="76">
        <f t="shared" si="290"/>
        <v>0</v>
      </c>
      <c r="S4012" s="75"/>
      <c r="T4012" s="76">
        <f t="shared" si="291"/>
        <v>0</v>
      </c>
      <c r="U4012" s="22">
        <v>21</v>
      </c>
      <c r="V4012" s="22">
        <f t="shared" si="292"/>
        <v>0</v>
      </c>
      <c r="W4012" s="22">
        <f t="shared" si="293"/>
        <v>0</v>
      </c>
      <c r="X4012" s="73"/>
      <c r="Y4012" s="72" t="s">
        <v>2930</v>
      </c>
      <c r="Z4012" s="72" t="s">
        <v>2916</v>
      </c>
      <c r="AA4012" s="143" t="s">
        <v>295</v>
      </c>
      <c r="AB4012" s="24" t="s">
        <v>294</v>
      </c>
    </row>
    <row r="4013" spans="6:28" s="71" customFormat="1" ht="24" outlineLevel="4">
      <c r="F4013" s="17">
        <v>1648</v>
      </c>
      <c r="G4013" s="18" t="s">
        <v>2929</v>
      </c>
      <c r="H4013" s="72" t="s">
        <v>3274</v>
      </c>
      <c r="I4013" s="72"/>
      <c r="J4013" s="73" t="s">
        <v>666</v>
      </c>
      <c r="K4013" s="18" t="s">
        <v>3000</v>
      </c>
      <c r="L4013" s="74">
        <v>2</v>
      </c>
      <c r="M4013" s="21">
        <v>0</v>
      </c>
      <c r="N4013" s="74">
        <f t="shared" si="288"/>
        <v>2</v>
      </c>
      <c r="O4013" s="145"/>
      <c r="P4013" s="22">
        <f t="shared" si="289"/>
        <v>0</v>
      </c>
      <c r="Q4013" s="75"/>
      <c r="R4013" s="76">
        <f t="shared" si="290"/>
        <v>0</v>
      </c>
      <c r="S4013" s="75"/>
      <c r="T4013" s="76">
        <f t="shared" si="291"/>
        <v>0</v>
      </c>
      <c r="U4013" s="22">
        <v>21</v>
      </c>
      <c r="V4013" s="22">
        <f t="shared" si="292"/>
        <v>0</v>
      </c>
      <c r="W4013" s="22">
        <f t="shared" si="293"/>
        <v>0</v>
      </c>
      <c r="X4013" s="73"/>
      <c r="Y4013" s="72" t="s">
        <v>2930</v>
      </c>
      <c r="Z4013" s="72" t="s">
        <v>2916</v>
      </c>
      <c r="AA4013" s="143" t="s">
        <v>295</v>
      </c>
      <c r="AB4013" s="24" t="s">
        <v>294</v>
      </c>
    </row>
    <row r="4014" spans="6:28" s="71" customFormat="1" ht="24" outlineLevel="4">
      <c r="F4014" s="17">
        <v>1649</v>
      </c>
      <c r="G4014" s="18" t="s">
        <v>2929</v>
      </c>
      <c r="H4014" s="72" t="s">
        <v>3275</v>
      </c>
      <c r="I4014" s="72"/>
      <c r="J4014" s="73" t="s">
        <v>700</v>
      </c>
      <c r="K4014" s="18" t="s">
        <v>3000</v>
      </c>
      <c r="L4014" s="74">
        <v>12</v>
      </c>
      <c r="M4014" s="21">
        <v>0</v>
      </c>
      <c r="N4014" s="74">
        <f t="shared" si="288"/>
        <v>12</v>
      </c>
      <c r="O4014" s="145"/>
      <c r="P4014" s="22">
        <f t="shared" si="289"/>
        <v>0</v>
      </c>
      <c r="Q4014" s="75"/>
      <c r="R4014" s="76">
        <f t="shared" si="290"/>
        <v>0</v>
      </c>
      <c r="S4014" s="75"/>
      <c r="T4014" s="76">
        <f t="shared" si="291"/>
        <v>0</v>
      </c>
      <c r="U4014" s="22">
        <v>21</v>
      </c>
      <c r="V4014" s="22">
        <f t="shared" si="292"/>
        <v>0</v>
      </c>
      <c r="W4014" s="22">
        <f t="shared" si="293"/>
        <v>0</v>
      </c>
      <c r="X4014" s="73"/>
      <c r="Y4014" s="72" t="s">
        <v>2930</v>
      </c>
      <c r="Z4014" s="72" t="s">
        <v>2916</v>
      </c>
      <c r="AA4014" s="143" t="s">
        <v>295</v>
      </c>
      <c r="AB4014" s="24" t="s">
        <v>294</v>
      </c>
    </row>
    <row r="4015" spans="6:28" s="71" customFormat="1" ht="36" outlineLevel="4">
      <c r="F4015" s="17">
        <v>1650</v>
      </c>
      <c r="G4015" s="18" t="s">
        <v>2929</v>
      </c>
      <c r="H4015" s="72" t="s">
        <v>3276</v>
      </c>
      <c r="I4015" s="72"/>
      <c r="J4015" s="73" t="s">
        <v>830</v>
      </c>
      <c r="K4015" s="18" t="s">
        <v>3000</v>
      </c>
      <c r="L4015" s="74">
        <v>5</v>
      </c>
      <c r="M4015" s="21">
        <v>0</v>
      </c>
      <c r="N4015" s="74">
        <f t="shared" si="288"/>
        <v>5</v>
      </c>
      <c r="O4015" s="145"/>
      <c r="P4015" s="22">
        <f t="shared" si="289"/>
        <v>0</v>
      </c>
      <c r="Q4015" s="75"/>
      <c r="R4015" s="76">
        <f t="shared" si="290"/>
        <v>0</v>
      </c>
      <c r="S4015" s="75"/>
      <c r="T4015" s="76">
        <f t="shared" si="291"/>
        <v>0</v>
      </c>
      <c r="U4015" s="22">
        <v>21</v>
      </c>
      <c r="V4015" s="22">
        <f t="shared" si="292"/>
        <v>0</v>
      </c>
      <c r="W4015" s="22">
        <f t="shared" si="293"/>
        <v>0</v>
      </c>
      <c r="X4015" s="73"/>
      <c r="Y4015" s="72" t="s">
        <v>2930</v>
      </c>
      <c r="Z4015" s="72" t="s">
        <v>2916</v>
      </c>
      <c r="AA4015" s="143" t="s">
        <v>295</v>
      </c>
      <c r="AB4015" s="24" t="s">
        <v>294</v>
      </c>
    </row>
    <row r="4016" spans="6:28" s="71" customFormat="1" ht="36" outlineLevel="4">
      <c r="F4016" s="17">
        <v>1651</v>
      </c>
      <c r="G4016" s="18" t="s">
        <v>2929</v>
      </c>
      <c r="H4016" s="72" t="s">
        <v>3277</v>
      </c>
      <c r="I4016" s="72"/>
      <c r="J4016" s="73" t="s">
        <v>543</v>
      </c>
      <c r="K4016" s="18" t="s">
        <v>3000</v>
      </c>
      <c r="L4016" s="74">
        <v>5</v>
      </c>
      <c r="M4016" s="21">
        <v>0</v>
      </c>
      <c r="N4016" s="74">
        <f t="shared" si="288"/>
        <v>5</v>
      </c>
      <c r="O4016" s="145"/>
      <c r="P4016" s="22">
        <f t="shared" si="289"/>
        <v>0</v>
      </c>
      <c r="Q4016" s="75"/>
      <c r="R4016" s="76">
        <f t="shared" si="290"/>
        <v>0</v>
      </c>
      <c r="S4016" s="75"/>
      <c r="T4016" s="76">
        <f t="shared" si="291"/>
        <v>0</v>
      </c>
      <c r="U4016" s="22">
        <v>21</v>
      </c>
      <c r="V4016" s="22">
        <f t="shared" si="292"/>
        <v>0</v>
      </c>
      <c r="W4016" s="22">
        <f t="shared" si="293"/>
        <v>0</v>
      </c>
      <c r="X4016" s="73"/>
      <c r="Y4016" s="72" t="s">
        <v>2930</v>
      </c>
      <c r="Z4016" s="72" t="s">
        <v>2916</v>
      </c>
      <c r="AA4016" s="143" t="s">
        <v>295</v>
      </c>
      <c r="AB4016" s="24" t="s">
        <v>294</v>
      </c>
    </row>
    <row r="4017" spans="6:28" s="71" customFormat="1" ht="24" outlineLevel="4">
      <c r="F4017" s="17">
        <v>1652</v>
      </c>
      <c r="G4017" s="18" t="s">
        <v>2929</v>
      </c>
      <c r="H4017" s="72" t="s">
        <v>3278</v>
      </c>
      <c r="I4017" s="72"/>
      <c r="J4017" s="73" t="s">
        <v>758</v>
      </c>
      <c r="K4017" s="18" t="s">
        <v>3000</v>
      </c>
      <c r="L4017" s="74">
        <v>5</v>
      </c>
      <c r="M4017" s="21">
        <v>0</v>
      </c>
      <c r="N4017" s="74">
        <f t="shared" si="288"/>
        <v>5</v>
      </c>
      <c r="O4017" s="145"/>
      <c r="P4017" s="22">
        <f t="shared" si="289"/>
        <v>0</v>
      </c>
      <c r="Q4017" s="75"/>
      <c r="R4017" s="76">
        <f t="shared" si="290"/>
        <v>0</v>
      </c>
      <c r="S4017" s="75"/>
      <c r="T4017" s="76">
        <f t="shared" si="291"/>
        <v>0</v>
      </c>
      <c r="U4017" s="22">
        <v>21</v>
      </c>
      <c r="V4017" s="22">
        <f t="shared" si="292"/>
        <v>0</v>
      </c>
      <c r="W4017" s="22">
        <f t="shared" si="293"/>
        <v>0</v>
      </c>
      <c r="X4017" s="73"/>
      <c r="Y4017" s="72" t="s">
        <v>2930</v>
      </c>
      <c r="Z4017" s="72" t="s">
        <v>2916</v>
      </c>
      <c r="AA4017" s="143" t="s">
        <v>295</v>
      </c>
      <c r="AB4017" s="24" t="s">
        <v>294</v>
      </c>
    </row>
    <row r="4018" spans="6:28" s="71" customFormat="1" ht="24" outlineLevel="4">
      <c r="F4018" s="17">
        <v>1653</v>
      </c>
      <c r="G4018" s="18" t="s">
        <v>2929</v>
      </c>
      <c r="H4018" s="72" t="s">
        <v>3279</v>
      </c>
      <c r="I4018" s="72"/>
      <c r="J4018" s="73" t="s">
        <v>755</v>
      </c>
      <c r="K4018" s="18" t="s">
        <v>3280</v>
      </c>
      <c r="L4018" s="74">
        <v>1</v>
      </c>
      <c r="M4018" s="21">
        <v>0</v>
      </c>
      <c r="N4018" s="74">
        <f t="shared" si="288"/>
        <v>1</v>
      </c>
      <c r="O4018" s="145"/>
      <c r="P4018" s="22">
        <f t="shared" si="289"/>
        <v>0</v>
      </c>
      <c r="Q4018" s="75"/>
      <c r="R4018" s="76">
        <f t="shared" si="290"/>
        <v>0</v>
      </c>
      <c r="S4018" s="75"/>
      <c r="T4018" s="76">
        <f t="shared" si="291"/>
        <v>0</v>
      </c>
      <c r="U4018" s="22">
        <v>21</v>
      </c>
      <c r="V4018" s="22">
        <f t="shared" si="292"/>
        <v>0</v>
      </c>
      <c r="W4018" s="22">
        <f t="shared" si="293"/>
        <v>0</v>
      </c>
      <c r="X4018" s="73"/>
      <c r="Y4018" s="72" t="s">
        <v>2930</v>
      </c>
      <c r="Z4018" s="72" t="s">
        <v>2916</v>
      </c>
      <c r="AA4018" s="143" t="s">
        <v>295</v>
      </c>
      <c r="AB4018" s="24" t="s">
        <v>294</v>
      </c>
    </row>
    <row r="4019" spans="6:28" s="120" customFormat="1" ht="12.75" customHeight="1" outlineLevel="4">
      <c r="F4019" s="121"/>
      <c r="G4019" s="122"/>
      <c r="H4019" s="122"/>
      <c r="I4019" s="122"/>
      <c r="J4019" s="123"/>
      <c r="K4019" s="122"/>
      <c r="L4019" s="124"/>
      <c r="M4019" s="125"/>
      <c r="N4019" s="124"/>
      <c r="O4019" s="125"/>
      <c r="P4019" s="126"/>
      <c r="Q4019" s="127"/>
      <c r="R4019" s="125"/>
      <c r="S4019" s="125"/>
      <c r="T4019" s="125"/>
      <c r="U4019" s="128" t="s">
        <v>2908</v>
      </c>
      <c r="V4019" s="125"/>
      <c r="W4019" s="125"/>
      <c r="X4019" s="125"/>
      <c r="Y4019" s="122"/>
      <c r="Z4019" s="122"/>
      <c r="AB4019" s="24" t="s">
        <v>294</v>
      </c>
    </row>
    <row r="4020" spans="6:28" s="120" customFormat="1" ht="12.75" customHeight="1" outlineLevel="3">
      <c r="F4020" s="121"/>
      <c r="G4020" s="122"/>
      <c r="H4020" s="122"/>
      <c r="I4020" s="122"/>
      <c r="J4020" s="123"/>
      <c r="K4020" s="122"/>
      <c r="L4020" s="124"/>
      <c r="M4020" s="125"/>
      <c r="N4020" s="124"/>
      <c r="O4020" s="125"/>
      <c r="P4020" s="126"/>
      <c r="Q4020" s="127"/>
      <c r="R4020" s="125"/>
      <c r="S4020" s="125"/>
      <c r="T4020" s="125"/>
      <c r="U4020" s="128" t="s">
        <v>2908</v>
      </c>
      <c r="V4020" s="125"/>
      <c r="W4020" s="125"/>
      <c r="X4020" s="125"/>
      <c r="Y4020" s="122"/>
      <c r="Z4020" s="122"/>
      <c r="AB4020" s="24" t="s">
        <v>294</v>
      </c>
    </row>
    <row r="4021" spans="6:28" s="51" customFormat="1" ht="18.75" customHeight="1" outlineLevel="2">
      <c r="F4021" s="52"/>
      <c r="G4021" s="53"/>
      <c r="H4021" s="54"/>
      <c r="I4021" s="54"/>
      <c r="J4021" s="54" t="s">
        <v>4458</v>
      </c>
      <c r="K4021" s="53"/>
      <c r="L4021" s="55"/>
      <c r="M4021" s="56"/>
      <c r="N4021" s="55"/>
      <c r="O4021" s="56"/>
      <c r="P4021" s="57">
        <f>SUBTOTAL(9,P4022:P4048)</f>
        <v>0</v>
      </c>
      <c r="Q4021" s="58"/>
      <c r="R4021" s="59">
        <f>SUBTOTAL(9,R4022:R4048)</f>
        <v>0</v>
      </c>
      <c r="S4021" s="56"/>
      <c r="T4021" s="59">
        <f>SUBTOTAL(9,T4022:T4048)</f>
        <v>0</v>
      </c>
      <c r="U4021" s="117" t="s">
        <v>2908</v>
      </c>
      <c r="V4021" s="57">
        <f>SUBTOTAL(9,V4022:V4048)</f>
        <v>0</v>
      </c>
      <c r="W4021" s="57">
        <f>SUBTOTAL(9,W4022:W4048)</f>
        <v>0</v>
      </c>
      <c r="X4021" s="60"/>
      <c r="Y4021" s="61"/>
      <c r="Z4021" s="61"/>
      <c r="AB4021" s="24" t="s">
        <v>294</v>
      </c>
    </row>
    <row r="4022" spans="6:28" s="62" customFormat="1" ht="16.5" customHeight="1" outlineLevel="3">
      <c r="F4022" s="63"/>
      <c r="G4022" s="6"/>
      <c r="H4022" s="64"/>
      <c r="I4022" s="64"/>
      <c r="J4022" s="64" t="s">
        <v>1942</v>
      </c>
      <c r="K4022" s="6"/>
      <c r="L4022" s="65"/>
      <c r="M4022" s="66"/>
      <c r="N4022" s="65"/>
      <c r="O4022" s="66"/>
      <c r="P4022" s="67">
        <f>SUBTOTAL(9,P4023:P4032)</f>
        <v>0</v>
      </c>
      <c r="Q4022" s="68"/>
      <c r="R4022" s="69">
        <f>SUBTOTAL(9,R4023:R4032)</f>
        <v>0</v>
      </c>
      <c r="S4022" s="66"/>
      <c r="T4022" s="69">
        <f>SUBTOTAL(9,T4023:T4032)</f>
        <v>0</v>
      </c>
      <c r="U4022" s="118" t="s">
        <v>2908</v>
      </c>
      <c r="V4022" s="67">
        <f>SUBTOTAL(9,V4023:V4032)</f>
        <v>0</v>
      </c>
      <c r="W4022" s="67">
        <f>SUBTOTAL(9,W4023:W4032)</f>
        <v>0</v>
      </c>
      <c r="X4022" s="70"/>
      <c r="Y4022" s="26"/>
      <c r="Z4022" s="26"/>
      <c r="AB4022" s="24" t="s">
        <v>294</v>
      </c>
    </row>
    <row r="4023" spans="6:28" s="71" customFormat="1" ht="24" outlineLevel="4">
      <c r="F4023" s="17">
        <v>1654</v>
      </c>
      <c r="G4023" s="18" t="s">
        <v>2929</v>
      </c>
      <c r="H4023" s="72" t="s">
        <v>3737</v>
      </c>
      <c r="I4023" s="72"/>
      <c r="J4023" s="73" t="s">
        <v>170</v>
      </c>
      <c r="K4023" s="18" t="s">
        <v>2934</v>
      </c>
      <c r="L4023" s="74">
        <v>23</v>
      </c>
      <c r="M4023" s="21">
        <v>0</v>
      </c>
      <c r="N4023" s="74">
        <f t="shared" ref="N4023:N4031" si="294">L4023*(1+M4023/100)</f>
        <v>23</v>
      </c>
      <c r="O4023" s="145"/>
      <c r="P4023" s="22">
        <f t="shared" ref="P4023:P4031" si="295">N4023*O4023</f>
        <v>0</v>
      </c>
      <c r="Q4023" s="75"/>
      <c r="R4023" s="76">
        <f t="shared" ref="R4023:R4031" si="296">N4023*Q4023</f>
        <v>0</v>
      </c>
      <c r="S4023" s="75"/>
      <c r="T4023" s="76">
        <f t="shared" ref="T4023:T4031" si="297">N4023*S4023</f>
        <v>0</v>
      </c>
      <c r="U4023" s="22">
        <v>21</v>
      </c>
      <c r="V4023" s="22">
        <f t="shared" ref="V4023:V4031" si="298">P4023*(U4023/100)</f>
        <v>0</v>
      </c>
      <c r="W4023" s="22">
        <f t="shared" ref="W4023:W4031" si="299">P4023+V4023</f>
        <v>0</v>
      </c>
      <c r="X4023" s="73"/>
      <c r="Y4023" s="72" t="s">
        <v>2930</v>
      </c>
      <c r="Z4023" s="72" t="s">
        <v>3077</v>
      </c>
      <c r="AA4023" s="143" t="s">
        <v>295</v>
      </c>
      <c r="AB4023" s="24" t="s">
        <v>294</v>
      </c>
    </row>
    <row r="4024" spans="6:28" s="71" customFormat="1" ht="24" outlineLevel="4">
      <c r="F4024" s="17">
        <v>1655</v>
      </c>
      <c r="G4024" s="18" t="s">
        <v>2929</v>
      </c>
      <c r="H4024" s="72" t="s">
        <v>3738</v>
      </c>
      <c r="I4024" s="72"/>
      <c r="J4024" s="73" t="s">
        <v>253</v>
      </c>
      <c r="K4024" s="18" t="s">
        <v>2934</v>
      </c>
      <c r="L4024" s="74">
        <v>1</v>
      </c>
      <c r="M4024" s="21">
        <v>0</v>
      </c>
      <c r="N4024" s="74">
        <f t="shared" si="294"/>
        <v>1</v>
      </c>
      <c r="O4024" s="145"/>
      <c r="P4024" s="22">
        <f t="shared" si="295"/>
        <v>0</v>
      </c>
      <c r="Q4024" s="75"/>
      <c r="R4024" s="76">
        <f t="shared" si="296"/>
        <v>0</v>
      </c>
      <c r="S4024" s="75"/>
      <c r="T4024" s="76">
        <f t="shared" si="297"/>
        <v>0</v>
      </c>
      <c r="U4024" s="22">
        <v>21</v>
      </c>
      <c r="V4024" s="22">
        <f t="shared" si="298"/>
        <v>0</v>
      </c>
      <c r="W4024" s="22">
        <f t="shared" si="299"/>
        <v>0</v>
      </c>
      <c r="X4024" s="73"/>
      <c r="Y4024" s="72" t="s">
        <v>2930</v>
      </c>
      <c r="Z4024" s="72" t="s">
        <v>3077</v>
      </c>
      <c r="AA4024" s="143" t="s">
        <v>295</v>
      </c>
      <c r="AB4024" s="24" t="s">
        <v>294</v>
      </c>
    </row>
    <row r="4025" spans="6:28" s="71" customFormat="1" outlineLevel="4">
      <c r="F4025" s="17">
        <v>1656</v>
      </c>
      <c r="G4025" s="18" t="s">
        <v>2929</v>
      </c>
      <c r="H4025" s="72" t="s">
        <v>3739</v>
      </c>
      <c r="I4025" s="72"/>
      <c r="J4025" s="73" t="s">
        <v>171</v>
      </c>
      <c r="K4025" s="18" t="s">
        <v>2934</v>
      </c>
      <c r="L4025" s="74">
        <v>2</v>
      </c>
      <c r="M4025" s="21">
        <v>0</v>
      </c>
      <c r="N4025" s="74">
        <f t="shared" si="294"/>
        <v>2</v>
      </c>
      <c r="O4025" s="145"/>
      <c r="P4025" s="22">
        <f t="shared" si="295"/>
        <v>0</v>
      </c>
      <c r="Q4025" s="75"/>
      <c r="R4025" s="76">
        <f t="shared" si="296"/>
        <v>0</v>
      </c>
      <c r="S4025" s="75"/>
      <c r="T4025" s="76">
        <f t="shared" si="297"/>
        <v>0</v>
      </c>
      <c r="U4025" s="22">
        <v>21</v>
      </c>
      <c r="V4025" s="22">
        <f t="shared" si="298"/>
        <v>0</v>
      </c>
      <c r="W4025" s="22">
        <f t="shared" si="299"/>
        <v>0</v>
      </c>
      <c r="X4025" s="73"/>
      <c r="Y4025" s="72" t="s">
        <v>2930</v>
      </c>
      <c r="Z4025" s="72" t="s">
        <v>3077</v>
      </c>
      <c r="AA4025" s="143" t="s">
        <v>295</v>
      </c>
      <c r="AB4025" s="24" t="s">
        <v>294</v>
      </c>
    </row>
    <row r="4026" spans="6:28" s="71" customFormat="1" ht="24" outlineLevel="4">
      <c r="F4026" s="17">
        <v>1657</v>
      </c>
      <c r="G4026" s="18" t="s">
        <v>2929</v>
      </c>
      <c r="H4026" s="72" t="s">
        <v>3740</v>
      </c>
      <c r="I4026" s="72"/>
      <c r="J4026" s="73" t="s">
        <v>172</v>
      </c>
      <c r="K4026" s="18" t="s">
        <v>2934</v>
      </c>
      <c r="L4026" s="74">
        <v>1</v>
      </c>
      <c r="M4026" s="21">
        <v>0</v>
      </c>
      <c r="N4026" s="74">
        <f t="shared" si="294"/>
        <v>1</v>
      </c>
      <c r="O4026" s="145"/>
      <c r="P4026" s="22">
        <f t="shared" si="295"/>
        <v>0</v>
      </c>
      <c r="Q4026" s="75"/>
      <c r="R4026" s="76">
        <f t="shared" si="296"/>
        <v>0</v>
      </c>
      <c r="S4026" s="75"/>
      <c r="T4026" s="76">
        <f t="shared" si="297"/>
        <v>0</v>
      </c>
      <c r="U4026" s="22">
        <v>21</v>
      </c>
      <c r="V4026" s="22">
        <f t="shared" si="298"/>
        <v>0</v>
      </c>
      <c r="W4026" s="22">
        <f t="shared" si="299"/>
        <v>0</v>
      </c>
      <c r="X4026" s="73"/>
      <c r="Y4026" s="72" t="s">
        <v>2930</v>
      </c>
      <c r="Z4026" s="72" t="s">
        <v>3077</v>
      </c>
      <c r="AA4026" s="143" t="s">
        <v>295</v>
      </c>
      <c r="AB4026" s="24" t="s">
        <v>294</v>
      </c>
    </row>
    <row r="4027" spans="6:28" s="71" customFormat="1" ht="24" outlineLevel="4">
      <c r="F4027" s="17">
        <v>1658</v>
      </c>
      <c r="G4027" s="18" t="s">
        <v>2929</v>
      </c>
      <c r="H4027" s="72" t="s">
        <v>3741</v>
      </c>
      <c r="I4027" s="72"/>
      <c r="J4027" s="73" t="s">
        <v>173</v>
      </c>
      <c r="K4027" s="18" t="s">
        <v>2934</v>
      </c>
      <c r="L4027" s="74">
        <v>1</v>
      </c>
      <c r="M4027" s="21">
        <v>0</v>
      </c>
      <c r="N4027" s="74">
        <f t="shared" si="294"/>
        <v>1</v>
      </c>
      <c r="O4027" s="145"/>
      <c r="P4027" s="22">
        <f t="shared" si="295"/>
        <v>0</v>
      </c>
      <c r="Q4027" s="75"/>
      <c r="R4027" s="76">
        <f t="shared" si="296"/>
        <v>0</v>
      </c>
      <c r="S4027" s="75"/>
      <c r="T4027" s="76">
        <f t="shared" si="297"/>
        <v>0</v>
      </c>
      <c r="U4027" s="22">
        <v>21</v>
      </c>
      <c r="V4027" s="22">
        <f t="shared" si="298"/>
        <v>0</v>
      </c>
      <c r="W4027" s="22">
        <f t="shared" si="299"/>
        <v>0</v>
      </c>
      <c r="X4027" s="73"/>
      <c r="Y4027" s="72" t="s">
        <v>2930</v>
      </c>
      <c r="Z4027" s="72" t="s">
        <v>3077</v>
      </c>
      <c r="AA4027" s="143" t="s">
        <v>295</v>
      </c>
      <c r="AB4027" s="24" t="s">
        <v>294</v>
      </c>
    </row>
    <row r="4028" spans="6:28" s="71" customFormat="1" outlineLevel="4">
      <c r="F4028" s="17">
        <v>1659</v>
      </c>
      <c r="G4028" s="18" t="s">
        <v>2929</v>
      </c>
      <c r="H4028" s="72" t="s">
        <v>3742</v>
      </c>
      <c r="I4028" s="72"/>
      <c r="J4028" s="73" t="s">
        <v>174</v>
      </c>
      <c r="K4028" s="18" t="s">
        <v>2934</v>
      </c>
      <c r="L4028" s="74">
        <v>23</v>
      </c>
      <c r="M4028" s="21">
        <v>0</v>
      </c>
      <c r="N4028" s="74">
        <f t="shared" si="294"/>
        <v>23</v>
      </c>
      <c r="O4028" s="145"/>
      <c r="P4028" s="22">
        <f t="shared" si="295"/>
        <v>0</v>
      </c>
      <c r="Q4028" s="75"/>
      <c r="R4028" s="76">
        <f t="shared" si="296"/>
        <v>0</v>
      </c>
      <c r="S4028" s="75"/>
      <c r="T4028" s="76">
        <f t="shared" si="297"/>
        <v>0</v>
      </c>
      <c r="U4028" s="22">
        <v>21</v>
      </c>
      <c r="V4028" s="22">
        <f t="shared" si="298"/>
        <v>0</v>
      </c>
      <c r="W4028" s="22">
        <f t="shared" si="299"/>
        <v>0</v>
      </c>
      <c r="X4028" s="73"/>
      <c r="Y4028" s="72" t="s">
        <v>2930</v>
      </c>
      <c r="Z4028" s="72" t="s">
        <v>3077</v>
      </c>
      <c r="AA4028" s="143" t="s">
        <v>295</v>
      </c>
      <c r="AB4028" s="24" t="s">
        <v>294</v>
      </c>
    </row>
    <row r="4029" spans="6:28" s="71" customFormat="1" outlineLevel="4">
      <c r="F4029" s="17">
        <v>1660</v>
      </c>
      <c r="G4029" s="18" t="s">
        <v>2929</v>
      </c>
      <c r="H4029" s="72" t="s">
        <v>3743</v>
      </c>
      <c r="I4029" s="72"/>
      <c r="J4029" s="73" t="s">
        <v>175</v>
      </c>
      <c r="K4029" s="18" t="s">
        <v>2934</v>
      </c>
      <c r="L4029" s="74">
        <v>23</v>
      </c>
      <c r="M4029" s="21">
        <v>0</v>
      </c>
      <c r="N4029" s="74">
        <f t="shared" si="294"/>
        <v>23</v>
      </c>
      <c r="O4029" s="145"/>
      <c r="P4029" s="22">
        <f t="shared" si="295"/>
        <v>0</v>
      </c>
      <c r="Q4029" s="75"/>
      <c r="R4029" s="76">
        <f t="shared" si="296"/>
        <v>0</v>
      </c>
      <c r="S4029" s="75"/>
      <c r="T4029" s="76">
        <f t="shared" si="297"/>
        <v>0</v>
      </c>
      <c r="U4029" s="22">
        <v>21</v>
      </c>
      <c r="V4029" s="22">
        <f t="shared" si="298"/>
        <v>0</v>
      </c>
      <c r="W4029" s="22">
        <f t="shared" si="299"/>
        <v>0</v>
      </c>
      <c r="X4029" s="73"/>
      <c r="Y4029" s="72" t="s">
        <v>2930</v>
      </c>
      <c r="Z4029" s="72" t="s">
        <v>3077</v>
      </c>
      <c r="AA4029" s="143" t="s">
        <v>295</v>
      </c>
      <c r="AB4029" s="24" t="s">
        <v>294</v>
      </c>
    </row>
    <row r="4030" spans="6:28" s="71" customFormat="1" outlineLevel="4">
      <c r="F4030" s="17">
        <v>1661</v>
      </c>
      <c r="G4030" s="18" t="s">
        <v>2929</v>
      </c>
      <c r="H4030" s="72" t="s">
        <v>3744</v>
      </c>
      <c r="I4030" s="72"/>
      <c r="J4030" s="73" t="s">
        <v>2743</v>
      </c>
      <c r="K4030" s="18" t="s">
        <v>2934</v>
      </c>
      <c r="L4030" s="74">
        <v>2</v>
      </c>
      <c r="M4030" s="21">
        <v>0</v>
      </c>
      <c r="N4030" s="74">
        <f t="shared" si="294"/>
        <v>2</v>
      </c>
      <c r="O4030" s="145"/>
      <c r="P4030" s="22">
        <f t="shared" si="295"/>
        <v>0</v>
      </c>
      <c r="Q4030" s="75"/>
      <c r="R4030" s="76">
        <f t="shared" si="296"/>
        <v>0</v>
      </c>
      <c r="S4030" s="75"/>
      <c r="T4030" s="76">
        <f t="shared" si="297"/>
        <v>0</v>
      </c>
      <c r="U4030" s="22">
        <v>21</v>
      </c>
      <c r="V4030" s="22">
        <f t="shared" si="298"/>
        <v>0</v>
      </c>
      <c r="W4030" s="22">
        <f t="shared" si="299"/>
        <v>0</v>
      </c>
      <c r="X4030" s="73"/>
      <c r="Y4030" s="72" t="s">
        <v>2930</v>
      </c>
      <c r="Z4030" s="72" t="s">
        <v>3077</v>
      </c>
      <c r="AA4030" s="143" t="s">
        <v>295</v>
      </c>
      <c r="AB4030" s="24" t="s">
        <v>294</v>
      </c>
    </row>
    <row r="4031" spans="6:28" s="71" customFormat="1" outlineLevel="4">
      <c r="F4031" s="17">
        <v>1662</v>
      </c>
      <c r="G4031" s="18" t="s">
        <v>2929</v>
      </c>
      <c r="H4031" s="72" t="s">
        <v>3745</v>
      </c>
      <c r="I4031" s="72"/>
      <c r="J4031" s="73" t="s">
        <v>2614</v>
      </c>
      <c r="K4031" s="18" t="s">
        <v>3280</v>
      </c>
      <c r="L4031" s="74">
        <v>1</v>
      </c>
      <c r="M4031" s="21">
        <v>0</v>
      </c>
      <c r="N4031" s="74">
        <f t="shared" si="294"/>
        <v>1</v>
      </c>
      <c r="O4031" s="145"/>
      <c r="P4031" s="22">
        <f t="shared" si="295"/>
        <v>0</v>
      </c>
      <c r="Q4031" s="75"/>
      <c r="R4031" s="76">
        <f t="shared" si="296"/>
        <v>0</v>
      </c>
      <c r="S4031" s="75"/>
      <c r="T4031" s="76">
        <f t="shared" si="297"/>
        <v>0</v>
      </c>
      <c r="U4031" s="22">
        <v>21</v>
      </c>
      <c r="V4031" s="22">
        <f t="shared" si="298"/>
        <v>0</v>
      </c>
      <c r="W4031" s="22">
        <f t="shared" si="299"/>
        <v>0</v>
      </c>
      <c r="X4031" s="73"/>
      <c r="Y4031" s="72" t="s">
        <v>2930</v>
      </c>
      <c r="Z4031" s="72" t="s">
        <v>3077</v>
      </c>
      <c r="AA4031" s="143" t="s">
        <v>295</v>
      </c>
      <c r="AB4031" s="24" t="s">
        <v>294</v>
      </c>
    </row>
    <row r="4032" spans="6:28" s="120" customFormat="1" ht="12.75" customHeight="1" outlineLevel="4">
      <c r="F4032" s="121"/>
      <c r="G4032" s="122"/>
      <c r="H4032" s="122"/>
      <c r="I4032" s="122"/>
      <c r="J4032" s="123"/>
      <c r="K4032" s="122"/>
      <c r="L4032" s="124"/>
      <c r="M4032" s="125"/>
      <c r="N4032" s="124"/>
      <c r="O4032" s="125"/>
      <c r="P4032" s="126"/>
      <c r="Q4032" s="127"/>
      <c r="R4032" s="125"/>
      <c r="S4032" s="125"/>
      <c r="T4032" s="125"/>
      <c r="U4032" s="128" t="s">
        <v>2908</v>
      </c>
      <c r="V4032" s="125"/>
      <c r="W4032" s="125"/>
      <c r="X4032" s="125"/>
      <c r="Y4032" s="122"/>
      <c r="Z4032" s="122"/>
      <c r="AB4032" s="24" t="s">
        <v>294</v>
      </c>
    </row>
    <row r="4033" spans="6:28" s="62" customFormat="1" ht="16.5" customHeight="1" outlineLevel="3">
      <c r="F4033" s="63"/>
      <c r="G4033" s="6"/>
      <c r="H4033" s="64"/>
      <c r="I4033" s="64"/>
      <c r="J4033" s="64" t="s">
        <v>2165</v>
      </c>
      <c r="K4033" s="6"/>
      <c r="L4033" s="65"/>
      <c r="M4033" s="66"/>
      <c r="N4033" s="65"/>
      <c r="O4033" s="66"/>
      <c r="P4033" s="67">
        <f>SUBTOTAL(9,P4034:P4042)</f>
        <v>0</v>
      </c>
      <c r="Q4033" s="68"/>
      <c r="R4033" s="69">
        <f>SUBTOTAL(9,R4034:R4042)</f>
        <v>0</v>
      </c>
      <c r="S4033" s="66"/>
      <c r="T4033" s="69">
        <f>SUBTOTAL(9,T4034:T4042)</f>
        <v>0</v>
      </c>
      <c r="U4033" s="118" t="s">
        <v>2908</v>
      </c>
      <c r="V4033" s="67">
        <f>SUBTOTAL(9,V4034:V4042)</f>
        <v>0</v>
      </c>
      <c r="W4033" s="67">
        <f>SUBTOTAL(9,W4034:W4042)</f>
        <v>0</v>
      </c>
      <c r="X4033" s="70"/>
      <c r="Y4033" s="26"/>
      <c r="Z4033" s="26"/>
      <c r="AB4033" s="24" t="s">
        <v>294</v>
      </c>
    </row>
    <row r="4034" spans="6:28" s="71" customFormat="1" ht="24" outlineLevel="4">
      <c r="F4034" s="17">
        <v>1663</v>
      </c>
      <c r="G4034" s="18" t="s">
        <v>2929</v>
      </c>
      <c r="H4034" s="72" t="s">
        <v>3746</v>
      </c>
      <c r="I4034" s="72"/>
      <c r="J4034" s="73" t="s">
        <v>176</v>
      </c>
      <c r="K4034" s="18" t="s">
        <v>2909</v>
      </c>
      <c r="L4034" s="74">
        <v>1100</v>
      </c>
      <c r="M4034" s="21">
        <v>0</v>
      </c>
      <c r="N4034" s="74">
        <f t="shared" ref="N4034:N4041" si="300">L4034*(1+M4034/100)</f>
        <v>1100</v>
      </c>
      <c r="O4034" s="145"/>
      <c r="P4034" s="22">
        <f t="shared" ref="P4034:P4041" si="301">N4034*O4034</f>
        <v>0</v>
      </c>
      <c r="Q4034" s="75"/>
      <c r="R4034" s="76">
        <f t="shared" ref="R4034:R4041" si="302">N4034*Q4034</f>
        <v>0</v>
      </c>
      <c r="S4034" s="75"/>
      <c r="T4034" s="76">
        <f t="shared" ref="T4034:T4041" si="303">N4034*S4034</f>
        <v>0</v>
      </c>
      <c r="U4034" s="22">
        <v>21</v>
      </c>
      <c r="V4034" s="22">
        <f t="shared" ref="V4034:V4041" si="304">P4034*(U4034/100)</f>
        <v>0</v>
      </c>
      <c r="W4034" s="22">
        <f t="shared" ref="W4034:W4041" si="305">P4034+V4034</f>
        <v>0</v>
      </c>
      <c r="X4034" s="73"/>
      <c r="Y4034" s="72" t="s">
        <v>2930</v>
      </c>
      <c r="Z4034" s="72" t="s">
        <v>3077</v>
      </c>
      <c r="AA4034" s="143" t="s">
        <v>295</v>
      </c>
      <c r="AB4034" s="24" t="s">
        <v>294</v>
      </c>
    </row>
    <row r="4035" spans="6:28" s="71" customFormat="1" outlineLevel="4">
      <c r="F4035" s="17">
        <v>1664</v>
      </c>
      <c r="G4035" s="18" t="s">
        <v>2929</v>
      </c>
      <c r="H4035" s="72" t="s">
        <v>3747</v>
      </c>
      <c r="I4035" s="72"/>
      <c r="J4035" s="73" t="s">
        <v>880</v>
      </c>
      <c r="K4035" s="18" t="s">
        <v>2909</v>
      </c>
      <c r="L4035" s="74">
        <v>200</v>
      </c>
      <c r="M4035" s="21">
        <v>0</v>
      </c>
      <c r="N4035" s="74">
        <f t="shared" si="300"/>
        <v>200</v>
      </c>
      <c r="O4035" s="145"/>
      <c r="P4035" s="22">
        <f t="shared" si="301"/>
        <v>0</v>
      </c>
      <c r="Q4035" s="75"/>
      <c r="R4035" s="76">
        <f t="shared" si="302"/>
        <v>0</v>
      </c>
      <c r="S4035" s="75"/>
      <c r="T4035" s="76">
        <f t="shared" si="303"/>
        <v>0</v>
      </c>
      <c r="U4035" s="22">
        <v>21</v>
      </c>
      <c r="V4035" s="22">
        <f t="shared" si="304"/>
        <v>0</v>
      </c>
      <c r="W4035" s="22">
        <f t="shared" si="305"/>
        <v>0</v>
      </c>
      <c r="X4035" s="73"/>
      <c r="Y4035" s="72" t="s">
        <v>2930</v>
      </c>
      <c r="Z4035" s="72" t="s">
        <v>3077</v>
      </c>
      <c r="AA4035" s="143" t="s">
        <v>295</v>
      </c>
      <c r="AB4035" s="24" t="s">
        <v>294</v>
      </c>
    </row>
    <row r="4036" spans="6:28" s="71" customFormat="1" outlineLevel="4">
      <c r="F4036" s="17">
        <v>1665</v>
      </c>
      <c r="G4036" s="18" t="s">
        <v>2929</v>
      </c>
      <c r="H4036" s="72" t="s">
        <v>3748</v>
      </c>
      <c r="I4036" s="72"/>
      <c r="J4036" s="73" t="s">
        <v>881</v>
      </c>
      <c r="K4036" s="18" t="s">
        <v>2909</v>
      </c>
      <c r="L4036" s="74">
        <v>200</v>
      </c>
      <c r="M4036" s="21">
        <v>0</v>
      </c>
      <c r="N4036" s="74">
        <f t="shared" si="300"/>
        <v>200</v>
      </c>
      <c r="O4036" s="145"/>
      <c r="P4036" s="22">
        <f t="shared" si="301"/>
        <v>0</v>
      </c>
      <c r="Q4036" s="75"/>
      <c r="R4036" s="76">
        <f t="shared" si="302"/>
        <v>0</v>
      </c>
      <c r="S4036" s="75"/>
      <c r="T4036" s="76">
        <f t="shared" si="303"/>
        <v>0</v>
      </c>
      <c r="U4036" s="22">
        <v>21</v>
      </c>
      <c r="V4036" s="22">
        <f t="shared" si="304"/>
        <v>0</v>
      </c>
      <c r="W4036" s="22">
        <f t="shared" si="305"/>
        <v>0</v>
      </c>
      <c r="X4036" s="73"/>
      <c r="Y4036" s="72" t="s">
        <v>2930</v>
      </c>
      <c r="Z4036" s="72" t="s">
        <v>3077</v>
      </c>
      <c r="AA4036" s="143" t="s">
        <v>295</v>
      </c>
      <c r="AB4036" s="24" t="s">
        <v>294</v>
      </c>
    </row>
    <row r="4037" spans="6:28" s="71" customFormat="1" outlineLevel="4">
      <c r="F4037" s="17">
        <v>1666</v>
      </c>
      <c r="G4037" s="18" t="s">
        <v>2929</v>
      </c>
      <c r="H4037" s="72" t="s">
        <v>3749</v>
      </c>
      <c r="I4037" s="72"/>
      <c r="J4037" s="73" t="s">
        <v>882</v>
      </c>
      <c r="K4037" s="18" t="s">
        <v>2909</v>
      </c>
      <c r="L4037" s="74">
        <v>150</v>
      </c>
      <c r="M4037" s="21">
        <v>0</v>
      </c>
      <c r="N4037" s="74">
        <f t="shared" si="300"/>
        <v>150</v>
      </c>
      <c r="O4037" s="145"/>
      <c r="P4037" s="22">
        <f t="shared" si="301"/>
        <v>0</v>
      </c>
      <c r="Q4037" s="75"/>
      <c r="R4037" s="76">
        <f t="shared" si="302"/>
        <v>0</v>
      </c>
      <c r="S4037" s="75"/>
      <c r="T4037" s="76">
        <f t="shared" si="303"/>
        <v>0</v>
      </c>
      <c r="U4037" s="22">
        <v>21</v>
      </c>
      <c r="V4037" s="22">
        <f t="shared" si="304"/>
        <v>0</v>
      </c>
      <c r="W4037" s="22">
        <f t="shared" si="305"/>
        <v>0</v>
      </c>
      <c r="X4037" s="73"/>
      <c r="Y4037" s="72" t="s">
        <v>2930</v>
      </c>
      <c r="Z4037" s="72" t="s">
        <v>3077</v>
      </c>
      <c r="AA4037" s="143" t="s">
        <v>295</v>
      </c>
      <c r="AB4037" s="24" t="s">
        <v>294</v>
      </c>
    </row>
    <row r="4038" spans="6:28" s="71" customFormat="1" outlineLevel="4">
      <c r="F4038" s="17">
        <v>1667</v>
      </c>
      <c r="G4038" s="18" t="s">
        <v>2929</v>
      </c>
      <c r="H4038" s="72" t="s">
        <v>3750</v>
      </c>
      <c r="I4038" s="72"/>
      <c r="J4038" s="73" t="s">
        <v>1245</v>
      </c>
      <c r="K4038" s="18" t="s">
        <v>2909</v>
      </c>
      <c r="L4038" s="74">
        <v>140</v>
      </c>
      <c r="M4038" s="21">
        <v>0</v>
      </c>
      <c r="N4038" s="74">
        <f t="shared" si="300"/>
        <v>140</v>
      </c>
      <c r="O4038" s="145"/>
      <c r="P4038" s="22">
        <f t="shared" si="301"/>
        <v>0</v>
      </c>
      <c r="Q4038" s="75"/>
      <c r="R4038" s="76">
        <f t="shared" si="302"/>
        <v>0</v>
      </c>
      <c r="S4038" s="75"/>
      <c r="T4038" s="76">
        <f t="shared" si="303"/>
        <v>0</v>
      </c>
      <c r="U4038" s="22">
        <v>21</v>
      </c>
      <c r="V4038" s="22">
        <f t="shared" si="304"/>
        <v>0</v>
      </c>
      <c r="W4038" s="22">
        <f t="shared" si="305"/>
        <v>0</v>
      </c>
      <c r="X4038" s="73"/>
      <c r="Y4038" s="72" t="s">
        <v>2930</v>
      </c>
      <c r="Z4038" s="72" t="s">
        <v>3077</v>
      </c>
      <c r="AA4038" s="143" t="s">
        <v>295</v>
      </c>
      <c r="AB4038" s="24" t="s">
        <v>294</v>
      </c>
    </row>
    <row r="4039" spans="6:28" s="71" customFormat="1" outlineLevel="4">
      <c r="F4039" s="17">
        <v>1668</v>
      </c>
      <c r="G4039" s="18" t="s">
        <v>2929</v>
      </c>
      <c r="H4039" s="72" t="s">
        <v>3751</v>
      </c>
      <c r="I4039" s="72"/>
      <c r="J4039" s="73" t="s">
        <v>1998</v>
      </c>
      <c r="K4039" s="18" t="s">
        <v>3280</v>
      </c>
      <c r="L4039" s="74">
        <v>1</v>
      </c>
      <c r="M4039" s="21">
        <v>0</v>
      </c>
      <c r="N4039" s="74">
        <f t="shared" si="300"/>
        <v>1</v>
      </c>
      <c r="O4039" s="145"/>
      <c r="P4039" s="22">
        <f t="shared" si="301"/>
        <v>0</v>
      </c>
      <c r="Q4039" s="75"/>
      <c r="R4039" s="76">
        <f t="shared" si="302"/>
        <v>0</v>
      </c>
      <c r="S4039" s="75"/>
      <c r="T4039" s="76">
        <f t="shared" si="303"/>
        <v>0</v>
      </c>
      <c r="U4039" s="22">
        <v>21</v>
      </c>
      <c r="V4039" s="22">
        <f t="shared" si="304"/>
        <v>0</v>
      </c>
      <c r="W4039" s="22">
        <f t="shared" si="305"/>
        <v>0</v>
      </c>
      <c r="X4039" s="73"/>
      <c r="Y4039" s="72" t="s">
        <v>2930</v>
      </c>
      <c r="Z4039" s="72" t="s">
        <v>3077</v>
      </c>
      <c r="AA4039" s="143" t="s">
        <v>295</v>
      </c>
      <c r="AB4039" s="24" t="s">
        <v>294</v>
      </c>
    </row>
    <row r="4040" spans="6:28" s="71" customFormat="1" outlineLevel="4">
      <c r="F4040" s="17">
        <v>1669</v>
      </c>
      <c r="G4040" s="18" t="s">
        <v>2929</v>
      </c>
      <c r="H4040" s="72" t="s">
        <v>3752</v>
      </c>
      <c r="I4040" s="72"/>
      <c r="J4040" s="73" t="s">
        <v>177</v>
      </c>
      <c r="K4040" s="18" t="s">
        <v>2934</v>
      </c>
      <c r="L4040" s="74">
        <v>4</v>
      </c>
      <c r="M4040" s="21">
        <v>0</v>
      </c>
      <c r="N4040" s="74">
        <f t="shared" si="300"/>
        <v>4</v>
      </c>
      <c r="O4040" s="145"/>
      <c r="P4040" s="22">
        <f t="shared" si="301"/>
        <v>0</v>
      </c>
      <c r="Q4040" s="75"/>
      <c r="R4040" s="76">
        <f t="shared" si="302"/>
        <v>0</v>
      </c>
      <c r="S4040" s="75"/>
      <c r="T4040" s="76">
        <f t="shared" si="303"/>
        <v>0</v>
      </c>
      <c r="U4040" s="22">
        <v>21</v>
      </c>
      <c r="V4040" s="22">
        <f t="shared" si="304"/>
        <v>0</v>
      </c>
      <c r="W4040" s="22">
        <f t="shared" si="305"/>
        <v>0</v>
      </c>
      <c r="X4040" s="73"/>
      <c r="Y4040" s="72" t="s">
        <v>2930</v>
      </c>
      <c r="Z4040" s="72" t="s">
        <v>3077</v>
      </c>
      <c r="AA4040" s="143" t="s">
        <v>295</v>
      </c>
      <c r="AB4040" s="24" t="s">
        <v>294</v>
      </c>
    </row>
    <row r="4041" spans="6:28" s="71" customFormat="1" outlineLevel="4">
      <c r="F4041" s="17">
        <v>1670</v>
      </c>
      <c r="G4041" s="18" t="s">
        <v>2929</v>
      </c>
      <c r="H4041" s="72" t="s">
        <v>3753</v>
      </c>
      <c r="I4041" s="72"/>
      <c r="J4041" s="73" t="s">
        <v>1968</v>
      </c>
      <c r="K4041" s="18" t="s">
        <v>3280</v>
      </c>
      <c r="L4041" s="74">
        <v>1</v>
      </c>
      <c r="M4041" s="21">
        <v>0</v>
      </c>
      <c r="N4041" s="74">
        <f t="shared" si="300"/>
        <v>1</v>
      </c>
      <c r="O4041" s="145"/>
      <c r="P4041" s="22">
        <f t="shared" si="301"/>
        <v>0</v>
      </c>
      <c r="Q4041" s="75"/>
      <c r="R4041" s="76">
        <f t="shared" si="302"/>
        <v>0</v>
      </c>
      <c r="S4041" s="75"/>
      <c r="T4041" s="76">
        <f t="shared" si="303"/>
        <v>0</v>
      </c>
      <c r="U4041" s="22">
        <v>21</v>
      </c>
      <c r="V4041" s="22">
        <f t="shared" si="304"/>
        <v>0</v>
      </c>
      <c r="W4041" s="22">
        <f t="shared" si="305"/>
        <v>0</v>
      </c>
      <c r="X4041" s="73"/>
      <c r="Y4041" s="72" t="s">
        <v>2930</v>
      </c>
      <c r="Z4041" s="72" t="s">
        <v>3077</v>
      </c>
      <c r="AA4041" s="143" t="s">
        <v>295</v>
      </c>
      <c r="AB4041" s="24" t="s">
        <v>294</v>
      </c>
    </row>
    <row r="4042" spans="6:28" s="120" customFormat="1" ht="12.75" customHeight="1" outlineLevel="4">
      <c r="F4042" s="121"/>
      <c r="G4042" s="122"/>
      <c r="H4042" s="122"/>
      <c r="I4042" s="122"/>
      <c r="J4042" s="123"/>
      <c r="K4042" s="122"/>
      <c r="L4042" s="124"/>
      <c r="M4042" s="125"/>
      <c r="N4042" s="124"/>
      <c r="O4042" s="125"/>
      <c r="P4042" s="126"/>
      <c r="Q4042" s="127"/>
      <c r="R4042" s="125"/>
      <c r="S4042" s="125"/>
      <c r="T4042" s="125"/>
      <c r="U4042" s="128" t="s">
        <v>2908</v>
      </c>
      <c r="V4042" s="125"/>
      <c r="W4042" s="125"/>
      <c r="X4042" s="125"/>
      <c r="Y4042" s="122"/>
      <c r="Z4042" s="122"/>
      <c r="AB4042" s="24" t="s">
        <v>294</v>
      </c>
    </row>
    <row r="4043" spans="6:28" s="62" customFormat="1" ht="16.5" customHeight="1" outlineLevel="3">
      <c r="F4043" s="63"/>
      <c r="G4043" s="6"/>
      <c r="H4043" s="64"/>
      <c r="I4043" s="64"/>
      <c r="J4043" s="64" t="s">
        <v>1662</v>
      </c>
      <c r="K4043" s="6"/>
      <c r="L4043" s="65"/>
      <c r="M4043" s="66"/>
      <c r="N4043" s="65"/>
      <c r="O4043" s="66"/>
      <c r="P4043" s="67">
        <f>SUBTOTAL(9,P4044:P4047)</f>
        <v>0</v>
      </c>
      <c r="Q4043" s="68"/>
      <c r="R4043" s="69">
        <f>SUBTOTAL(9,R4044:R4047)</f>
        <v>0</v>
      </c>
      <c r="S4043" s="66"/>
      <c r="T4043" s="69">
        <f>SUBTOTAL(9,T4044:T4047)</f>
        <v>0</v>
      </c>
      <c r="U4043" s="118" t="s">
        <v>2908</v>
      </c>
      <c r="V4043" s="67">
        <f>SUBTOTAL(9,V4044:V4047)</f>
        <v>0</v>
      </c>
      <c r="W4043" s="67">
        <f>SUBTOTAL(9,W4044:W4047)</f>
        <v>0</v>
      </c>
      <c r="X4043" s="70"/>
      <c r="Y4043" s="26"/>
      <c r="Z4043" s="26"/>
      <c r="AB4043" s="24" t="s">
        <v>294</v>
      </c>
    </row>
    <row r="4044" spans="6:28" s="71" customFormat="1" outlineLevel="4">
      <c r="F4044" s="17">
        <v>1671</v>
      </c>
      <c r="G4044" s="18" t="s">
        <v>2929</v>
      </c>
      <c r="H4044" s="72" t="s">
        <v>3754</v>
      </c>
      <c r="I4044" s="72"/>
      <c r="J4044" s="73" t="s">
        <v>2493</v>
      </c>
      <c r="K4044" s="18" t="s">
        <v>2934</v>
      </c>
      <c r="L4044" s="74">
        <v>1</v>
      </c>
      <c r="M4044" s="21">
        <v>0</v>
      </c>
      <c r="N4044" s="74">
        <f>L4044*(1+M4044/100)</f>
        <v>1</v>
      </c>
      <c r="O4044" s="145"/>
      <c r="P4044" s="22">
        <f>N4044*O4044</f>
        <v>0</v>
      </c>
      <c r="Q4044" s="75"/>
      <c r="R4044" s="76">
        <f>N4044*Q4044</f>
        <v>0</v>
      </c>
      <c r="S4044" s="75"/>
      <c r="T4044" s="76">
        <f>N4044*S4044</f>
        <v>0</v>
      </c>
      <c r="U4044" s="22">
        <v>21</v>
      </c>
      <c r="V4044" s="22">
        <f>P4044*(U4044/100)</f>
        <v>0</v>
      </c>
      <c r="W4044" s="22">
        <f>P4044+V4044</f>
        <v>0</v>
      </c>
      <c r="X4044" s="73"/>
      <c r="Y4044" s="72" t="s">
        <v>2930</v>
      </c>
      <c r="Z4044" s="72" t="s">
        <v>3077</v>
      </c>
      <c r="AA4044" s="143" t="s">
        <v>295</v>
      </c>
      <c r="AB4044" s="24" t="s">
        <v>294</v>
      </c>
    </row>
    <row r="4045" spans="6:28" s="71" customFormat="1" outlineLevel="4">
      <c r="F4045" s="17">
        <v>1672</v>
      </c>
      <c r="G4045" s="18" t="s">
        <v>2929</v>
      </c>
      <c r="H4045" s="72" t="s">
        <v>3755</v>
      </c>
      <c r="I4045" s="72"/>
      <c r="J4045" s="73" t="s">
        <v>2492</v>
      </c>
      <c r="K4045" s="18" t="s">
        <v>2934</v>
      </c>
      <c r="L4045" s="74">
        <v>1</v>
      </c>
      <c r="M4045" s="21">
        <v>0</v>
      </c>
      <c r="N4045" s="74">
        <f>L4045*(1+M4045/100)</f>
        <v>1</v>
      </c>
      <c r="O4045" s="145"/>
      <c r="P4045" s="22">
        <f>N4045*O4045</f>
        <v>0</v>
      </c>
      <c r="Q4045" s="75"/>
      <c r="R4045" s="76">
        <f>N4045*Q4045</f>
        <v>0</v>
      </c>
      <c r="S4045" s="75"/>
      <c r="T4045" s="76">
        <f>N4045*S4045</f>
        <v>0</v>
      </c>
      <c r="U4045" s="22">
        <v>21</v>
      </c>
      <c r="V4045" s="22">
        <f>P4045*(U4045/100)</f>
        <v>0</v>
      </c>
      <c r="W4045" s="22">
        <f>P4045+V4045</f>
        <v>0</v>
      </c>
      <c r="X4045" s="73"/>
      <c r="Y4045" s="72" t="s">
        <v>2930</v>
      </c>
      <c r="Z4045" s="72" t="s">
        <v>3077</v>
      </c>
      <c r="AA4045" s="143" t="s">
        <v>295</v>
      </c>
      <c r="AB4045" s="24" t="s">
        <v>294</v>
      </c>
    </row>
    <row r="4046" spans="6:28" s="71" customFormat="1" outlineLevel="4">
      <c r="F4046" s="17">
        <v>1673</v>
      </c>
      <c r="G4046" s="18" t="s">
        <v>2929</v>
      </c>
      <c r="H4046" s="72" t="s">
        <v>3756</v>
      </c>
      <c r="I4046" s="72"/>
      <c r="J4046" s="73" t="s">
        <v>3331</v>
      </c>
      <c r="K4046" s="18" t="s">
        <v>2934</v>
      </c>
      <c r="L4046" s="74">
        <v>1</v>
      </c>
      <c r="M4046" s="21">
        <v>0</v>
      </c>
      <c r="N4046" s="74">
        <f>L4046*(1+M4046/100)</f>
        <v>1</v>
      </c>
      <c r="O4046" s="145"/>
      <c r="P4046" s="22">
        <f>N4046*O4046</f>
        <v>0</v>
      </c>
      <c r="Q4046" s="75"/>
      <c r="R4046" s="76">
        <f>N4046*Q4046</f>
        <v>0</v>
      </c>
      <c r="S4046" s="75"/>
      <c r="T4046" s="76">
        <f>N4046*S4046</f>
        <v>0</v>
      </c>
      <c r="U4046" s="22">
        <v>21</v>
      </c>
      <c r="V4046" s="22">
        <f>P4046*(U4046/100)</f>
        <v>0</v>
      </c>
      <c r="W4046" s="22">
        <f>P4046+V4046</f>
        <v>0</v>
      </c>
      <c r="X4046" s="73"/>
      <c r="Y4046" s="72" t="s">
        <v>2930</v>
      </c>
      <c r="Z4046" s="72" t="s">
        <v>3077</v>
      </c>
      <c r="AA4046" s="143" t="s">
        <v>295</v>
      </c>
      <c r="AB4046" s="24" t="s">
        <v>294</v>
      </c>
    </row>
    <row r="4047" spans="6:28" s="120" customFormat="1" ht="12.75" customHeight="1" outlineLevel="4">
      <c r="F4047" s="121"/>
      <c r="G4047" s="122"/>
      <c r="H4047" s="122"/>
      <c r="I4047" s="122"/>
      <c r="J4047" s="123"/>
      <c r="K4047" s="122"/>
      <c r="L4047" s="124"/>
      <c r="M4047" s="125"/>
      <c r="N4047" s="124"/>
      <c r="O4047" s="125"/>
      <c r="P4047" s="126"/>
      <c r="Q4047" s="127"/>
      <c r="R4047" s="125"/>
      <c r="S4047" s="125"/>
      <c r="T4047" s="125"/>
      <c r="U4047" s="128" t="s">
        <v>2908</v>
      </c>
      <c r="V4047" s="125"/>
      <c r="W4047" s="125"/>
      <c r="X4047" s="125"/>
      <c r="Y4047" s="122"/>
      <c r="Z4047" s="122"/>
      <c r="AB4047" s="24" t="s">
        <v>294</v>
      </c>
    </row>
    <row r="4048" spans="6:28" s="120" customFormat="1" ht="12.75" customHeight="1" outlineLevel="3">
      <c r="F4048" s="121"/>
      <c r="G4048" s="122"/>
      <c r="H4048" s="122"/>
      <c r="I4048" s="122"/>
      <c r="J4048" s="123"/>
      <c r="K4048" s="122"/>
      <c r="L4048" s="124"/>
      <c r="M4048" s="125"/>
      <c r="N4048" s="124"/>
      <c r="O4048" s="125"/>
      <c r="P4048" s="126"/>
      <c r="Q4048" s="127"/>
      <c r="R4048" s="125"/>
      <c r="S4048" s="125"/>
      <c r="T4048" s="125"/>
      <c r="U4048" s="128" t="s">
        <v>2908</v>
      </c>
      <c r="V4048" s="125"/>
      <c r="W4048" s="125"/>
      <c r="X4048" s="125"/>
      <c r="Y4048" s="122"/>
      <c r="Z4048" s="122"/>
      <c r="AB4048" s="24" t="s">
        <v>294</v>
      </c>
    </row>
    <row r="4049" spans="6:28" s="51" customFormat="1" ht="18.75" customHeight="1" outlineLevel="2">
      <c r="F4049" s="52"/>
      <c r="G4049" s="53"/>
      <c r="H4049" s="54"/>
      <c r="I4049" s="54"/>
      <c r="J4049" s="54" t="s">
        <v>1770</v>
      </c>
      <c r="K4049" s="53"/>
      <c r="L4049" s="55"/>
      <c r="M4049" s="56"/>
      <c r="N4049" s="55"/>
      <c r="O4049" s="56"/>
      <c r="P4049" s="57">
        <f>SUBTOTAL(9,P4050:P4291)</f>
        <v>0</v>
      </c>
      <c r="Q4049" s="58"/>
      <c r="R4049" s="59">
        <f>SUBTOTAL(9,R4050:R4291)</f>
        <v>1.7169999999999999</v>
      </c>
      <c r="S4049" s="56"/>
      <c r="T4049" s="59">
        <f>SUBTOTAL(9,T4050:T4291)</f>
        <v>0</v>
      </c>
      <c r="U4049" s="117" t="s">
        <v>2908</v>
      </c>
      <c r="V4049" s="57">
        <f>SUBTOTAL(9,V4050:V4291)</f>
        <v>0</v>
      </c>
      <c r="W4049" s="57">
        <f>SUBTOTAL(9,W4050:W4291)</f>
        <v>0</v>
      </c>
      <c r="X4049" s="60"/>
      <c r="Y4049" s="61"/>
      <c r="Z4049" s="61"/>
      <c r="AB4049" s="24" t="s">
        <v>294</v>
      </c>
    </row>
    <row r="4050" spans="6:28" s="62" customFormat="1" ht="16.5" customHeight="1" outlineLevel="3">
      <c r="F4050" s="63"/>
      <c r="G4050" s="6"/>
      <c r="H4050" s="64"/>
      <c r="I4050" s="64"/>
      <c r="J4050" s="64" t="s">
        <v>2127</v>
      </c>
      <c r="K4050" s="6"/>
      <c r="L4050" s="65"/>
      <c r="M4050" s="66"/>
      <c r="N4050" s="65"/>
      <c r="O4050" s="66"/>
      <c r="P4050" s="67">
        <f>SUBTOTAL(9,P4051:P4070)</f>
        <v>0</v>
      </c>
      <c r="Q4050" s="68"/>
      <c r="R4050" s="69">
        <f>SUBTOTAL(9,R4051:R4070)</f>
        <v>0</v>
      </c>
      <c r="S4050" s="66"/>
      <c r="T4050" s="69">
        <f>SUBTOTAL(9,T4051:T4070)</f>
        <v>0</v>
      </c>
      <c r="U4050" s="118" t="s">
        <v>2908</v>
      </c>
      <c r="V4050" s="67">
        <f>SUBTOTAL(9,V4051:V4070)</f>
        <v>0</v>
      </c>
      <c r="W4050" s="67">
        <f>SUBTOTAL(9,W4051:W4070)</f>
        <v>0</v>
      </c>
      <c r="X4050" s="70"/>
      <c r="Y4050" s="26"/>
      <c r="Z4050" s="26"/>
      <c r="AB4050" s="24" t="s">
        <v>294</v>
      </c>
    </row>
    <row r="4051" spans="6:28" s="71" customFormat="1" outlineLevel="4">
      <c r="F4051" s="17">
        <v>1674</v>
      </c>
      <c r="G4051" s="18" t="s">
        <v>2929</v>
      </c>
      <c r="H4051" s="72" t="s">
        <v>3757</v>
      </c>
      <c r="I4051" s="72"/>
      <c r="J4051" s="73" t="s">
        <v>1911</v>
      </c>
      <c r="K4051" s="18" t="s">
        <v>2909</v>
      </c>
      <c r="L4051" s="74">
        <v>35</v>
      </c>
      <c r="M4051" s="21">
        <v>0</v>
      </c>
      <c r="N4051" s="74">
        <f t="shared" ref="N4051:N4069" si="306">L4051*(1+M4051/100)</f>
        <v>35</v>
      </c>
      <c r="O4051" s="145"/>
      <c r="P4051" s="22">
        <f t="shared" ref="P4051:P4069" si="307">N4051*O4051</f>
        <v>0</v>
      </c>
      <c r="Q4051" s="75"/>
      <c r="R4051" s="76">
        <f t="shared" ref="R4051:R4069" si="308">N4051*Q4051</f>
        <v>0</v>
      </c>
      <c r="S4051" s="75"/>
      <c r="T4051" s="76">
        <f t="shared" ref="T4051:T4069" si="309">N4051*S4051</f>
        <v>0</v>
      </c>
      <c r="U4051" s="22">
        <v>21</v>
      </c>
      <c r="V4051" s="22">
        <f t="shared" ref="V4051:V4069" si="310">P4051*(U4051/100)</f>
        <v>0</v>
      </c>
      <c r="W4051" s="22">
        <f t="shared" ref="W4051:W4069" si="311">P4051+V4051</f>
        <v>0</v>
      </c>
      <c r="X4051" s="73"/>
      <c r="Y4051" s="72" t="s">
        <v>2930</v>
      </c>
      <c r="Z4051" s="72" t="s">
        <v>3079</v>
      </c>
      <c r="AA4051" s="143" t="s">
        <v>295</v>
      </c>
      <c r="AB4051" s="24" t="s">
        <v>294</v>
      </c>
    </row>
    <row r="4052" spans="6:28" s="71" customFormat="1" outlineLevel="4">
      <c r="F4052" s="17">
        <v>1675</v>
      </c>
      <c r="G4052" s="18" t="s">
        <v>2929</v>
      </c>
      <c r="H4052" s="72" t="s">
        <v>3758</v>
      </c>
      <c r="I4052" s="72"/>
      <c r="J4052" s="73" t="s">
        <v>1910</v>
      </c>
      <c r="K4052" s="18" t="s">
        <v>2909</v>
      </c>
      <c r="L4052" s="74">
        <v>45</v>
      </c>
      <c r="M4052" s="21">
        <v>0</v>
      </c>
      <c r="N4052" s="74">
        <f t="shared" si="306"/>
        <v>45</v>
      </c>
      <c r="O4052" s="145"/>
      <c r="P4052" s="22">
        <f t="shared" si="307"/>
        <v>0</v>
      </c>
      <c r="Q4052" s="75"/>
      <c r="R4052" s="76">
        <f t="shared" si="308"/>
        <v>0</v>
      </c>
      <c r="S4052" s="75"/>
      <c r="T4052" s="76">
        <f t="shared" si="309"/>
        <v>0</v>
      </c>
      <c r="U4052" s="22">
        <v>21</v>
      </c>
      <c r="V4052" s="22">
        <f t="shared" si="310"/>
        <v>0</v>
      </c>
      <c r="W4052" s="22">
        <f t="shared" si="311"/>
        <v>0</v>
      </c>
      <c r="X4052" s="73"/>
      <c r="Y4052" s="72" t="s">
        <v>2930</v>
      </c>
      <c r="Z4052" s="72" t="s">
        <v>3079</v>
      </c>
      <c r="AA4052" s="143" t="s">
        <v>295</v>
      </c>
      <c r="AB4052" s="24" t="s">
        <v>294</v>
      </c>
    </row>
    <row r="4053" spans="6:28" s="71" customFormat="1" outlineLevel="4">
      <c r="F4053" s="17">
        <v>1676</v>
      </c>
      <c r="G4053" s="18" t="s">
        <v>2929</v>
      </c>
      <c r="H4053" s="72" t="s">
        <v>3759</v>
      </c>
      <c r="I4053" s="72"/>
      <c r="J4053" s="73" t="s">
        <v>2715</v>
      </c>
      <c r="K4053" s="18" t="s">
        <v>2909</v>
      </c>
      <c r="L4053" s="74">
        <v>1180</v>
      </c>
      <c r="M4053" s="21">
        <v>0</v>
      </c>
      <c r="N4053" s="74">
        <f t="shared" si="306"/>
        <v>1180</v>
      </c>
      <c r="O4053" s="145"/>
      <c r="P4053" s="22">
        <f t="shared" si="307"/>
        <v>0</v>
      </c>
      <c r="Q4053" s="75"/>
      <c r="R4053" s="76">
        <f t="shared" si="308"/>
        <v>0</v>
      </c>
      <c r="S4053" s="75"/>
      <c r="T4053" s="76">
        <f t="shared" si="309"/>
        <v>0</v>
      </c>
      <c r="U4053" s="22">
        <v>21</v>
      </c>
      <c r="V4053" s="22">
        <f t="shared" si="310"/>
        <v>0</v>
      </c>
      <c r="W4053" s="22">
        <f t="shared" si="311"/>
        <v>0</v>
      </c>
      <c r="X4053" s="73"/>
      <c r="Y4053" s="72" t="s">
        <v>2930</v>
      </c>
      <c r="Z4053" s="72" t="s">
        <v>3079</v>
      </c>
      <c r="AA4053" s="143" t="s">
        <v>295</v>
      </c>
      <c r="AB4053" s="24" t="s">
        <v>294</v>
      </c>
    </row>
    <row r="4054" spans="6:28" s="71" customFormat="1" outlineLevel="4">
      <c r="F4054" s="17">
        <v>1677</v>
      </c>
      <c r="G4054" s="18" t="s">
        <v>2929</v>
      </c>
      <c r="H4054" s="72" t="s">
        <v>3760</v>
      </c>
      <c r="I4054" s="72"/>
      <c r="J4054" s="73" t="s">
        <v>2740</v>
      </c>
      <c r="K4054" s="18" t="s">
        <v>2909</v>
      </c>
      <c r="L4054" s="74">
        <v>950</v>
      </c>
      <c r="M4054" s="21">
        <v>0</v>
      </c>
      <c r="N4054" s="74">
        <f t="shared" si="306"/>
        <v>950</v>
      </c>
      <c r="O4054" s="145"/>
      <c r="P4054" s="22">
        <f t="shared" si="307"/>
        <v>0</v>
      </c>
      <c r="Q4054" s="75"/>
      <c r="R4054" s="76">
        <f t="shared" si="308"/>
        <v>0</v>
      </c>
      <c r="S4054" s="75"/>
      <c r="T4054" s="76">
        <f t="shared" si="309"/>
        <v>0</v>
      </c>
      <c r="U4054" s="22">
        <v>21</v>
      </c>
      <c r="V4054" s="22">
        <f t="shared" si="310"/>
        <v>0</v>
      </c>
      <c r="W4054" s="22">
        <f t="shared" si="311"/>
        <v>0</v>
      </c>
      <c r="X4054" s="73"/>
      <c r="Y4054" s="72" t="s">
        <v>2930</v>
      </c>
      <c r="Z4054" s="72" t="s">
        <v>3079</v>
      </c>
      <c r="AA4054" s="143" t="s">
        <v>295</v>
      </c>
      <c r="AB4054" s="24" t="s">
        <v>294</v>
      </c>
    </row>
    <row r="4055" spans="6:28" s="71" customFormat="1" outlineLevel="4">
      <c r="F4055" s="17">
        <v>1678</v>
      </c>
      <c r="G4055" s="18" t="s">
        <v>2929</v>
      </c>
      <c r="H4055" s="72" t="s">
        <v>3761</v>
      </c>
      <c r="I4055" s="72"/>
      <c r="J4055" s="73" t="s">
        <v>2691</v>
      </c>
      <c r="K4055" s="18" t="s">
        <v>2909</v>
      </c>
      <c r="L4055" s="74">
        <v>20</v>
      </c>
      <c r="M4055" s="21">
        <v>0</v>
      </c>
      <c r="N4055" s="74">
        <f t="shared" si="306"/>
        <v>20</v>
      </c>
      <c r="O4055" s="145"/>
      <c r="P4055" s="22">
        <f t="shared" si="307"/>
        <v>0</v>
      </c>
      <c r="Q4055" s="75"/>
      <c r="R4055" s="76">
        <f t="shared" si="308"/>
        <v>0</v>
      </c>
      <c r="S4055" s="75"/>
      <c r="T4055" s="76">
        <f t="shared" si="309"/>
        <v>0</v>
      </c>
      <c r="U4055" s="22">
        <v>21</v>
      </c>
      <c r="V4055" s="22">
        <f t="shared" si="310"/>
        <v>0</v>
      </c>
      <c r="W4055" s="22">
        <f t="shared" si="311"/>
        <v>0</v>
      </c>
      <c r="X4055" s="73"/>
      <c r="Y4055" s="72" t="s">
        <v>2930</v>
      </c>
      <c r="Z4055" s="72" t="s">
        <v>3079</v>
      </c>
      <c r="AA4055" s="143" t="s">
        <v>295</v>
      </c>
      <c r="AB4055" s="24" t="s">
        <v>294</v>
      </c>
    </row>
    <row r="4056" spans="6:28" s="71" customFormat="1" outlineLevel="4">
      <c r="F4056" s="17">
        <v>1679</v>
      </c>
      <c r="G4056" s="18" t="s">
        <v>2929</v>
      </c>
      <c r="H4056" s="72" t="s">
        <v>3762</v>
      </c>
      <c r="I4056" s="72"/>
      <c r="J4056" s="73" t="s">
        <v>2692</v>
      </c>
      <c r="K4056" s="18" t="s">
        <v>2909</v>
      </c>
      <c r="L4056" s="74">
        <v>25</v>
      </c>
      <c r="M4056" s="21">
        <v>0</v>
      </c>
      <c r="N4056" s="74">
        <f t="shared" si="306"/>
        <v>25</v>
      </c>
      <c r="O4056" s="145"/>
      <c r="P4056" s="22">
        <f t="shared" si="307"/>
        <v>0</v>
      </c>
      <c r="Q4056" s="75"/>
      <c r="R4056" s="76">
        <f t="shared" si="308"/>
        <v>0</v>
      </c>
      <c r="S4056" s="75"/>
      <c r="T4056" s="76">
        <f t="shared" si="309"/>
        <v>0</v>
      </c>
      <c r="U4056" s="22">
        <v>21</v>
      </c>
      <c r="V4056" s="22">
        <f t="shared" si="310"/>
        <v>0</v>
      </c>
      <c r="W4056" s="22">
        <f t="shared" si="311"/>
        <v>0</v>
      </c>
      <c r="X4056" s="73"/>
      <c r="Y4056" s="72" t="s">
        <v>2930</v>
      </c>
      <c r="Z4056" s="72" t="s">
        <v>3079</v>
      </c>
      <c r="AA4056" s="143" t="s">
        <v>295</v>
      </c>
      <c r="AB4056" s="24" t="s">
        <v>294</v>
      </c>
    </row>
    <row r="4057" spans="6:28" s="71" customFormat="1" outlineLevel="4">
      <c r="F4057" s="17">
        <v>1680</v>
      </c>
      <c r="G4057" s="18" t="s">
        <v>2929</v>
      </c>
      <c r="H4057" s="72" t="s">
        <v>3763</v>
      </c>
      <c r="I4057" s="72"/>
      <c r="J4057" s="73" t="s">
        <v>2713</v>
      </c>
      <c r="K4057" s="18" t="s">
        <v>2909</v>
      </c>
      <c r="L4057" s="74">
        <v>4780</v>
      </c>
      <c r="M4057" s="21">
        <v>0</v>
      </c>
      <c r="N4057" s="74">
        <f t="shared" si="306"/>
        <v>4780</v>
      </c>
      <c r="O4057" s="145"/>
      <c r="P4057" s="22">
        <f t="shared" si="307"/>
        <v>0</v>
      </c>
      <c r="Q4057" s="75"/>
      <c r="R4057" s="76">
        <f t="shared" si="308"/>
        <v>0</v>
      </c>
      <c r="S4057" s="75"/>
      <c r="T4057" s="76">
        <f t="shared" si="309"/>
        <v>0</v>
      </c>
      <c r="U4057" s="22">
        <v>21</v>
      </c>
      <c r="V4057" s="22">
        <f t="shared" si="310"/>
        <v>0</v>
      </c>
      <c r="W4057" s="22">
        <f t="shared" si="311"/>
        <v>0</v>
      </c>
      <c r="X4057" s="73"/>
      <c r="Y4057" s="72" t="s">
        <v>2930</v>
      </c>
      <c r="Z4057" s="72" t="s">
        <v>3079</v>
      </c>
      <c r="AA4057" s="143" t="s">
        <v>295</v>
      </c>
      <c r="AB4057" s="24" t="s">
        <v>294</v>
      </c>
    </row>
    <row r="4058" spans="6:28" s="71" customFormat="1" outlineLevel="4">
      <c r="F4058" s="17">
        <v>1681</v>
      </c>
      <c r="G4058" s="18" t="s">
        <v>2929</v>
      </c>
      <c r="H4058" s="72" t="s">
        <v>3764</v>
      </c>
      <c r="I4058" s="72"/>
      <c r="J4058" s="73" t="s">
        <v>2712</v>
      </c>
      <c r="K4058" s="18" t="s">
        <v>2909</v>
      </c>
      <c r="L4058" s="74">
        <v>1300</v>
      </c>
      <c r="M4058" s="21">
        <v>0</v>
      </c>
      <c r="N4058" s="74">
        <f t="shared" si="306"/>
        <v>1300</v>
      </c>
      <c r="O4058" s="145"/>
      <c r="P4058" s="22">
        <f t="shared" si="307"/>
        <v>0</v>
      </c>
      <c r="Q4058" s="75"/>
      <c r="R4058" s="76">
        <f t="shared" si="308"/>
        <v>0</v>
      </c>
      <c r="S4058" s="75"/>
      <c r="T4058" s="76">
        <f t="shared" si="309"/>
        <v>0</v>
      </c>
      <c r="U4058" s="22">
        <v>21</v>
      </c>
      <c r="V4058" s="22">
        <f t="shared" si="310"/>
        <v>0</v>
      </c>
      <c r="W4058" s="22">
        <f t="shared" si="311"/>
        <v>0</v>
      </c>
      <c r="X4058" s="73"/>
      <c r="Y4058" s="72" t="s">
        <v>2930</v>
      </c>
      <c r="Z4058" s="72" t="s">
        <v>3079</v>
      </c>
      <c r="AA4058" s="143" t="s">
        <v>295</v>
      </c>
      <c r="AB4058" s="24" t="s">
        <v>294</v>
      </c>
    </row>
    <row r="4059" spans="6:28" s="71" customFormat="1" outlineLevel="4">
      <c r="F4059" s="17">
        <v>1682</v>
      </c>
      <c r="G4059" s="18" t="s">
        <v>2929</v>
      </c>
      <c r="H4059" s="72" t="s">
        <v>3765</v>
      </c>
      <c r="I4059" s="72"/>
      <c r="J4059" s="73" t="s">
        <v>2714</v>
      </c>
      <c r="K4059" s="18" t="s">
        <v>2909</v>
      </c>
      <c r="L4059" s="74">
        <v>900</v>
      </c>
      <c r="M4059" s="21">
        <v>0</v>
      </c>
      <c r="N4059" s="74">
        <f t="shared" si="306"/>
        <v>900</v>
      </c>
      <c r="O4059" s="145"/>
      <c r="P4059" s="22">
        <f t="shared" si="307"/>
        <v>0</v>
      </c>
      <c r="Q4059" s="75"/>
      <c r="R4059" s="76">
        <f t="shared" si="308"/>
        <v>0</v>
      </c>
      <c r="S4059" s="75"/>
      <c r="T4059" s="76">
        <f t="shared" si="309"/>
        <v>0</v>
      </c>
      <c r="U4059" s="22">
        <v>21</v>
      </c>
      <c r="V4059" s="22">
        <f t="shared" si="310"/>
        <v>0</v>
      </c>
      <c r="W4059" s="22">
        <f t="shared" si="311"/>
        <v>0</v>
      </c>
      <c r="X4059" s="73"/>
      <c r="Y4059" s="72" t="s">
        <v>2930</v>
      </c>
      <c r="Z4059" s="72" t="s">
        <v>3079</v>
      </c>
      <c r="AA4059" s="143" t="s">
        <v>295</v>
      </c>
      <c r="AB4059" s="24" t="s">
        <v>294</v>
      </c>
    </row>
    <row r="4060" spans="6:28" s="71" customFormat="1" outlineLevel="4">
      <c r="F4060" s="17">
        <v>1683</v>
      </c>
      <c r="G4060" s="18" t="s">
        <v>2929</v>
      </c>
      <c r="H4060" s="72" t="s">
        <v>3766</v>
      </c>
      <c r="I4060" s="72"/>
      <c r="J4060" s="73" t="s">
        <v>2711</v>
      </c>
      <c r="K4060" s="18" t="s">
        <v>2909</v>
      </c>
      <c r="L4060" s="74">
        <v>720</v>
      </c>
      <c r="M4060" s="21">
        <v>0</v>
      </c>
      <c r="N4060" s="74">
        <f t="shared" si="306"/>
        <v>720</v>
      </c>
      <c r="O4060" s="145"/>
      <c r="P4060" s="22">
        <f t="shared" si="307"/>
        <v>0</v>
      </c>
      <c r="Q4060" s="75"/>
      <c r="R4060" s="76">
        <f t="shared" si="308"/>
        <v>0</v>
      </c>
      <c r="S4060" s="75"/>
      <c r="T4060" s="76">
        <f t="shared" si="309"/>
        <v>0</v>
      </c>
      <c r="U4060" s="22">
        <v>21</v>
      </c>
      <c r="V4060" s="22">
        <f t="shared" si="310"/>
        <v>0</v>
      </c>
      <c r="W4060" s="22">
        <f t="shared" si="311"/>
        <v>0</v>
      </c>
      <c r="X4060" s="73"/>
      <c r="Y4060" s="72" t="s">
        <v>2930</v>
      </c>
      <c r="Z4060" s="72" t="s">
        <v>3079</v>
      </c>
      <c r="AA4060" s="143" t="s">
        <v>295</v>
      </c>
      <c r="AB4060" s="24" t="s">
        <v>294</v>
      </c>
    </row>
    <row r="4061" spans="6:28" s="71" customFormat="1" outlineLevel="4">
      <c r="F4061" s="17">
        <v>1684</v>
      </c>
      <c r="G4061" s="18" t="s">
        <v>2929</v>
      </c>
      <c r="H4061" s="72" t="s">
        <v>3767</v>
      </c>
      <c r="I4061" s="72"/>
      <c r="J4061" s="73" t="s">
        <v>1983</v>
      </c>
      <c r="K4061" s="18" t="s">
        <v>2909</v>
      </c>
      <c r="L4061" s="74">
        <v>60</v>
      </c>
      <c r="M4061" s="21">
        <v>0</v>
      </c>
      <c r="N4061" s="74">
        <f t="shared" si="306"/>
        <v>60</v>
      </c>
      <c r="O4061" s="145"/>
      <c r="P4061" s="22">
        <f t="shared" si="307"/>
        <v>0</v>
      </c>
      <c r="Q4061" s="75"/>
      <c r="R4061" s="76">
        <f t="shared" si="308"/>
        <v>0</v>
      </c>
      <c r="S4061" s="75"/>
      <c r="T4061" s="76">
        <f t="shared" si="309"/>
        <v>0</v>
      </c>
      <c r="U4061" s="22">
        <v>21</v>
      </c>
      <c r="V4061" s="22">
        <f t="shared" si="310"/>
        <v>0</v>
      </c>
      <c r="W4061" s="22">
        <f t="shared" si="311"/>
        <v>0</v>
      </c>
      <c r="X4061" s="73"/>
      <c r="Y4061" s="72" t="s">
        <v>2930</v>
      </c>
      <c r="Z4061" s="72" t="s">
        <v>3079</v>
      </c>
      <c r="AA4061" s="143" t="s">
        <v>295</v>
      </c>
      <c r="AB4061" s="24" t="s">
        <v>294</v>
      </c>
    </row>
    <row r="4062" spans="6:28" s="71" customFormat="1" outlineLevel="4">
      <c r="F4062" s="17">
        <v>1685</v>
      </c>
      <c r="G4062" s="18" t="s">
        <v>2929</v>
      </c>
      <c r="H4062" s="72" t="s">
        <v>3768</v>
      </c>
      <c r="I4062" s="72"/>
      <c r="J4062" s="73" t="s">
        <v>1959</v>
      </c>
      <c r="K4062" s="18" t="s">
        <v>2909</v>
      </c>
      <c r="L4062" s="74">
        <v>250</v>
      </c>
      <c r="M4062" s="21">
        <v>0</v>
      </c>
      <c r="N4062" s="74">
        <f t="shared" si="306"/>
        <v>250</v>
      </c>
      <c r="O4062" s="145"/>
      <c r="P4062" s="22">
        <f t="shared" si="307"/>
        <v>0</v>
      </c>
      <c r="Q4062" s="75"/>
      <c r="R4062" s="76">
        <f t="shared" si="308"/>
        <v>0</v>
      </c>
      <c r="S4062" s="75"/>
      <c r="T4062" s="76">
        <f t="shared" si="309"/>
        <v>0</v>
      </c>
      <c r="U4062" s="22">
        <v>21</v>
      </c>
      <c r="V4062" s="22">
        <f t="shared" si="310"/>
        <v>0</v>
      </c>
      <c r="W4062" s="22">
        <f t="shared" si="311"/>
        <v>0</v>
      </c>
      <c r="X4062" s="73"/>
      <c r="Y4062" s="72" t="s">
        <v>2930</v>
      </c>
      <c r="Z4062" s="72" t="s">
        <v>3079</v>
      </c>
      <c r="AA4062" s="143" t="s">
        <v>295</v>
      </c>
      <c r="AB4062" s="24" t="s">
        <v>294</v>
      </c>
    </row>
    <row r="4063" spans="6:28" s="71" customFormat="1" outlineLevel="4">
      <c r="F4063" s="17">
        <v>1686</v>
      </c>
      <c r="G4063" s="18" t="s">
        <v>2929</v>
      </c>
      <c r="H4063" s="72" t="s">
        <v>3769</v>
      </c>
      <c r="I4063" s="72"/>
      <c r="J4063" s="73" t="s">
        <v>1958</v>
      </c>
      <c r="K4063" s="18" t="s">
        <v>2909</v>
      </c>
      <c r="L4063" s="74">
        <v>220</v>
      </c>
      <c r="M4063" s="21">
        <v>0</v>
      </c>
      <c r="N4063" s="74">
        <f t="shared" si="306"/>
        <v>220</v>
      </c>
      <c r="O4063" s="145"/>
      <c r="P4063" s="22">
        <f t="shared" si="307"/>
        <v>0</v>
      </c>
      <c r="Q4063" s="75"/>
      <c r="R4063" s="76">
        <f t="shared" si="308"/>
        <v>0</v>
      </c>
      <c r="S4063" s="75"/>
      <c r="T4063" s="76">
        <f t="shared" si="309"/>
        <v>0</v>
      </c>
      <c r="U4063" s="22">
        <v>21</v>
      </c>
      <c r="V4063" s="22">
        <f t="shared" si="310"/>
        <v>0</v>
      </c>
      <c r="W4063" s="22">
        <f t="shared" si="311"/>
        <v>0</v>
      </c>
      <c r="X4063" s="73"/>
      <c r="Y4063" s="72" t="s">
        <v>2930</v>
      </c>
      <c r="Z4063" s="72" t="s">
        <v>3079</v>
      </c>
      <c r="AA4063" s="143" t="s">
        <v>295</v>
      </c>
      <c r="AB4063" s="24" t="s">
        <v>294</v>
      </c>
    </row>
    <row r="4064" spans="6:28" s="71" customFormat="1" outlineLevel="4">
      <c r="F4064" s="17">
        <v>1687</v>
      </c>
      <c r="G4064" s="18" t="s">
        <v>2929</v>
      </c>
      <c r="H4064" s="72" t="s">
        <v>3770</v>
      </c>
      <c r="I4064" s="72"/>
      <c r="J4064" s="73" t="s">
        <v>1943</v>
      </c>
      <c r="K4064" s="18" t="s">
        <v>2909</v>
      </c>
      <c r="L4064" s="74">
        <v>140</v>
      </c>
      <c r="M4064" s="21">
        <v>0</v>
      </c>
      <c r="N4064" s="74">
        <f t="shared" si="306"/>
        <v>140</v>
      </c>
      <c r="O4064" s="145"/>
      <c r="P4064" s="22">
        <f t="shared" si="307"/>
        <v>0</v>
      </c>
      <c r="Q4064" s="75"/>
      <c r="R4064" s="76">
        <f t="shared" si="308"/>
        <v>0</v>
      </c>
      <c r="S4064" s="75"/>
      <c r="T4064" s="76">
        <f t="shared" si="309"/>
        <v>0</v>
      </c>
      <c r="U4064" s="22">
        <v>21</v>
      </c>
      <c r="V4064" s="22">
        <f t="shared" si="310"/>
        <v>0</v>
      </c>
      <c r="W4064" s="22">
        <f t="shared" si="311"/>
        <v>0</v>
      </c>
      <c r="X4064" s="73"/>
      <c r="Y4064" s="72" t="s">
        <v>2930</v>
      </c>
      <c r="Z4064" s="72" t="s">
        <v>3079</v>
      </c>
      <c r="AA4064" s="143" t="s">
        <v>295</v>
      </c>
      <c r="AB4064" s="24" t="s">
        <v>294</v>
      </c>
    </row>
    <row r="4065" spans="6:28" s="71" customFormat="1" outlineLevel="4">
      <c r="F4065" s="17">
        <v>1688</v>
      </c>
      <c r="G4065" s="18" t="s">
        <v>2929</v>
      </c>
      <c r="H4065" s="72" t="s">
        <v>3771</v>
      </c>
      <c r="I4065" s="72"/>
      <c r="J4065" s="73" t="s">
        <v>4814</v>
      </c>
      <c r="K4065" s="18" t="s">
        <v>2909</v>
      </c>
      <c r="L4065" s="74">
        <v>200</v>
      </c>
      <c r="M4065" s="21">
        <v>0</v>
      </c>
      <c r="N4065" s="74">
        <f t="shared" si="306"/>
        <v>200</v>
      </c>
      <c r="O4065" s="145"/>
      <c r="P4065" s="22">
        <f t="shared" si="307"/>
        <v>0</v>
      </c>
      <c r="Q4065" s="75"/>
      <c r="R4065" s="76">
        <f t="shared" si="308"/>
        <v>0</v>
      </c>
      <c r="S4065" s="75"/>
      <c r="T4065" s="76">
        <f t="shared" si="309"/>
        <v>0</v>
      </c>
      <c r="U4065" s="22">
        <v>21</v>
      </c>
      <c r="V4065" s="22">
        <f t="shared" si="310"/>
        <v>0</v>
      </c>
      <c r="W4065" s="22">
        <f t="shared" si="311"/>
        <v>0</v>
      </c>
      <c r="X4065" s="73"/>
      <c r="Y4065" s="72" t="s">
        <v>2930</v>
      </c>
      <c r="Z4065" s="72" t="s">
        <v>3079</v>
      </c>
      <c r="AA4065" s="143" t="s">
        <v>295</v>
      </c>
      <c r="AB4065" s="24" t="s">
        <v>294</v>
      </c>
    </row>
    <row r="4066" spans="6:28" s="71" customFormat="1" outlineLevel="4">
      <c r="F4066" s="17">
        <v>1689</v>
      </c>
      <c r="G4066" s="18" t="s">
        <v>2929</v>
      </c>
      <c r="H4066" s="72" t="s">
        <v>3772</v>
      </c>
      <c r="I4066" s="72"/>
      <c r="J4066" s="73" t="s">
        <v>4815</v>
      </c>
      <c r="K4066" s="18" t="s">
        <v>2909</v>
      </c>
      <c r="L4066" s="74">
        <v>5</v>
      </c>
      <c r="M4066" s="21">
        <v>0</v>
      </c>
      <c r="N4066" s="74">
        <f t="shared" si="306"/>
        <v>5</v>
      </c>
      <c r="O4066" s="145"/>
      <c r="P4066" s="22">
        <f t="shared" si="307"/>
        <v>0</v>
      </c>
      <c r="Q4066" s="75"/>
      <c r="R4066" s="76">
        <f t="shared" si="308"/>
        <v>0</v>
      </c>
      <c r="S4066" s="75"/>
      <c r="T4066" s="76">
        <f t="shared" si="309"/>
        <v>0</v>
      </c>
      <c r="U4066" s="22">
        <v>21</v>
      </c>
      <c r="V4066" s="22">
        <f t="shared" si="310"/>
        <v>0</v>
      </c>
      <c r="W4066" s="22">
        <f t="shared" si="311"/>
        <v>0</v>
      </c>
      <c r="X4066" s="73"/>
      <c r="Y4066" s="72" t="s">
        <v>2930</v>
      </c>
      <c r="Z4066" s="72" t="s">
        <v>3079</v>
      </c>
      <c r="AA4066" s="143" t="s">
        <v>295</v>
      </c>
      <c r="AB4066" s="24" t="s">
        <v>294</v>
      </c>
    </row>
    <row r="4067" spans="6:28" s="71" customFormat="1" outlineLevel="4">
      <c r="F4067" s="17">
        <v>1690</v>
      </c>
      <c r="G4067" s="18" t="s">
        <v>2929</v>
      </c>
      <c r="H4067" s="72" t="s">
        <v>3773</v>
      </c>
      <c r="I4067" s="72"/>
      <c r="J4067" s="73" t="s">
        <v>2528</v>
      </c>
      <c r="K4067" s="18" t="s">
        <v>2934</v>
      </c>
      <c r="L4067" s="74">
        <v>5</v>
      </c>
      <c r="M4067" s="21">
        <v>0</v>
      </c>
      <c r="N4067" s="74">
        <f t="shared" si="306"/>
        <v>5</v>
      </c>
      <c r="O4067" s="145"/>
      <c r="P4067" s="22">
        <f t="shared" si="307"/>
        <v>0</v>
      </c>
      <c r="Q4067" s="75"/>
      <c r="R4067" s="76">
        <f t="shared" si="308"/>
        <v>0</v>
      </c>
      <c r="S4067" s="75"/>
      <c r="T4067" s="76">
        <f t="shared" si="309"/>
        <v>0</v>
      </c>
      <c r="U4067" s="22">
        <v>21</v>
      </c>
      <c r="V4067" s="22">
        <f t="shared" si="310"/>
        <v>0</v>
      </c>
      <c r="W4067" s="22">
        <f t="shared" si="311"/>
        <v>0</v>
      </c>
      <c r="X4067" s="73"/>
      <c r="Y4067" s="72" t="s">
        <v>2930</v>
      </c>
      <c r="Z4067" s="72" t="s">
        <v>3079</v>
      </c>
      <c r="AA4067" s="143" t="s">
        <v>295</v>
      </c>
      <c r="AB4067" s="24" t="s">
        <v>294</v>
      </c>
    </row>
    <row r="4068" spans="6:28" s="71" customFormat="1" outlineLevel="4">
      <c r="F4068" s="17">
        <v>1691</v>
      </c>
      <c r="G4068" s="18" t="s">
        <v>2929</v>
      </c>
      <c r="H4068" s="72" t="s">
        <v>3774</v>
      </c>
      <c r="I4068" s="72"/>
      <c r="J4068" s="73" t="s">
        <v>1545</v>
      </c>
      <c r="K4068" s="18" t="s">
        <v>2909</v>
      </c>
      <c r="L4068" s="74">
        <v>150</v>
      </c>
      <c r="M4068" s="21">
        <v>0</v>
      </c>
      <c r="N4068" s="74">
        <f t="shared" si="306"/>
        <v>150</v>
      </c>
      <c r="O4068" s="145"/>
      <c r="P4068" s="22">
        <f t="shared" si="307"/>
        <v>0</v>
      </c>
      <c r="Q4068" s="75"/>
      <c r="R4068" s="76">
        <f t="shared" si="308"/>
        <v>0</v>
      </c>
      <c r="S4068" s="75"/>
      <c r="T4068" s="76">
        <f t="shared" si="309"/>
        <v>0</v>
      </c>
      <c r="U4068" s="22">
        <v>21</v>
      </c>
      <c r="V4068" s="22">
        <f t="shared" si="310"/>
        <v>0</v>
      </c>
      <c r="W4068" s="22">
        <f t="shared" si="311"/>
        <v>0</v>
      </c>
      <c r="X4068" s="73"/>
      <c r="Y4068" s="72" t="s">
        <v>2930</v>
      </c>
      <c r="Z4068" s="72" t="s">
        <v>3079</v>
      </c>
      <c r="AA4068" s="143" t="s">
        <v>295</v>
      </c>
      <c r="AB4068" s="24" t="s">
        <v>294</v>
      </c>
    </row>
    <row r="4069" spans="6:28" s="71" customFormat="1" outlineLevel="4">
      <c r="F4069" s="17">
        <v>1692</v>
      </c>
      <c r="G4069" s="18" t="s">
        <v>2929</v>
      </c>
      <c r="H4069" s="72" t="s">
        <v>3775</v>
      </c>
      <c r="I4069" s="72"/>
      <c r="J4069" s="73" t="s">
        <v>1406</v>
      </c>
      <c r="K4069" s="18" t="s">
        <v>3280</v>
      </c>
      <c r="L4069" s="74">
        <v>1</v>
      </c>
      <c r="M4069" s="21">
        <v>0</v>
      </c>
      <c r="N4069" s="74">
        <f t="shared" si="306"/>
        <v>1</v>
      </c>
      <c r="O4069" s="145"/>
      <c r="P4069" s="22">
        <f t="shared" si="307"/>
        <v>0</v>
      </c>
      <c r="Q4069" s="75"/>
      <c r="R4069" s="76">
        <f t="shared" si="308"/>
        <v>0</v>
      </c>
      <c r="S4069" s="75"/>
      <c r="T4069" s="76">
        <f t="shared" si="309"/>
        <v>0</v>
      </c>
      <c r="U4069" s="22">
        <v>21</v>
      </c>
      <c r="V4069" s="22">
        <f t="shared" si="310"/>
        <v>0</v>
      </c>
      <c r="W4069" s="22">
        <f t="shared" si="311"/>
        <v>0</v>
      </c>
      <c r="X4069" s="73"/>
      <c r="Y4069" s="72" t="s">
        <v>2930</v>
      </c>
      <c r="Z4069" s="72" t="s">
        <v>3079</v>
      </c>
      <c r="AA4069" s="143" t="s">
        <v>295</v>
      </c>
      <c r="AB4069" s="24" t="s">
        <v>294</v>
      </c>
    </row>
    <row r="4070" spans="6:28" s="120" customFormat="1" ht="12.75" customHeight="1" outlineLevel="4">
      <c r="F4070" s="121"/>
      <c r="G4070" s="122"/>
      <c r="H4070" s="122"/>
      <c r="I4070" s="122"/>
      <c r="J4070" s="123"/>
      <c r="K4070" s="122"/>
      <c r="L4070" s="124"/>
      <c r="M4070" s="125"/>
      <c r="N4070" s="124"/>
      <c r="O4070" s="125"/>
      <c r="P4070" s="126"/>
      <c r="Q4070" s="127"/>
      <c r="R4070" s="125"/>
      <c r="S4070" s="125"/>
      <c r="T4070" s="125"/>
      <c r="U4070" s="128" t="s">
        <v>2908</v>
      </c>
      <c r="V4070" s="125"/>
      <c r="W4070" s="125"/>
      <c r="X4070" s="125"/>
      <c r="Y4070" s="122"/>
      <c r="Z4070" s="122"/>
      <c r="AB4070" s="24" t="s">
        <v>294</v>
      </c>
    </row>
    <row r="4071" spans="6:28" s="62" customFormat="1" ht="16.5" customHeight="1" outlineLevel="3">
      <c r="F4071" s="63"/>
      <c r="G4071" s="6"/>
      <c r="H4071" s="64"/>
      <c r="I4071" s="64"/>
      <c r="J4071" s="64" t="s">
        <v>1172</v>
      </c>
      <c r="K4071" s="6"/>
      <c r="L4071" s="65"/>
      <c r="M4071" s="66"/>
      <c r="N4071" s="65"/>
      <c r="O4071" s="66"/>
      <c r="P4071" s="67">
        <f>SUBTOTAL(9,P4072:P4078)</f>
        <v>0</v>
      </c>
      <c r="Q4071" s="68"/>
      <c r="R4071" s="69">
        <f>SUBTOTAL(9,R4072:R4078)</f>
        <v>0</v>
      </c>
      <c r="S4071" s="66"/>
      <c r="T4071" s="69">
        <f>SUBTOTAL(9,T4072:T4078)</f>
        <v>0</v>
      </c>
      <c r="U4071" s="118" t="s">
        <v>2908</v>
      </c>
      <c r="V4071" s="67">
        <f>SUBTOTAL(9,V4072:V4078)</f>
        <v>0</v>
      </c>
      <c r="W4071" s="67">
        <f>SUBTOTAL(9,W4072:W4078)</f>
        <v>0</v>
      </c>
      <c r="X4071" s="70"/>
      <c r="Y4071" s="26"/>
      <c r="Z4071" s="26"/>
      <c r="AB4071" s="24" t="s">
        <v>294</v>
      </c>
    </row>
    <row r="4072" spans="6:28" s="71" customFormat="1" ht="24" outlineLevel="4">
      <c r="F4072" s="17">
        <v>1693</v>
      </c>
      <c r="G4072" s="18" t="s">
        <v>2929</v>
      </c>
      <c r="H4072" s="72" t="s">
        <v>3776</v>
      </c>
      <c r="I4072" s="72"/>
      <c r="J4072" s="73" t="s">
        <v>733</v>
      </c>
      <c r="K4072" s="18" t="s">
        <v>2934</v>
      </c>
      <c r="L4072" s="74">
        <v>1</v>
      </c>
      <c r="M4072" s="21">
        <v>0</v>
      </c>
      <c r="N4072" s="74">
        <f t="shared" ref="N4072:N4077" si="312">L4072*(1+M4072/100)</f>
        <v>1</v>
      </c>
      <c r="O4072" s="145"/>
      <c r="P4072" s="22">
        <f t="shared" ref="P4072:P4077" si="313">N4072*O4072</f>
        <v>0</v>
      </c>
      <c r="Q4072" s="75"/>
      <c r="R4072" s="76">
        <f t="shared" ref="R4072:R4077" si="314">N4072*Q4072</f>
        <v>0</v>
      </c>
      <c r="S4072" s="75"/>
      <c r="T4072" s="76">
        <f t="shared" ref="T4072:T4077" si="315">N4072*S4072</f>
        <v>0</v>
      </c>
      <c r="U4072" s="22">
        <v>21</v>
      </c>
      <c r="V4072" s="22">
        <f t="shared" ref="V4072:V4077" si="316">P4072*(U4072/100)</f>
        <v>0</v>
      </c>
      <c r="W4072" s="22">
        <f t="shared" ref="W4072:W4077" si="317">P4072+V4072</f>
        <v>0</v>
      </c>
      <c r="X4072" s="73"/>
      <c r="Y4072" s="72" t="s">
        <v>2930</v>
      </c>
      <c r="Z4072" s="72" t="s">
        <v>3079</v>
      </c>
      <c r="AA4072" s="143" t="s">
        <v>295</v>
      </c>
      <c r="AB4072" s="24" t="s">
        <v>294</v>
      </c>
    </row>
    <row r="4073" spans="6:28" s="71" customFormat="1" outlineLevel="4">
      <c r="F4073" s="17">
        <v>1694</v>
      </c>
      <c r="G4073" s="18" t="s">
        <v>2929</v>
      </c>
      <c r="H4073" s="72" t="s">
        <v>3777</v>
      </c>
      <c r="I4073" s="72"/>
      <c r="J4073" s="73" t="s">
        <v>2510</v>
      </c>
      <c r="K4073" s="18" t="s">
        <v>2934</v>
      </c>
      <c r="L4073" s="74">
        <v>1</v>
      </c>
      <c r="M4073" s="21">
        <v>0</v>
      </c>
      <c r="N4073" s="74">
        <f t="shared" si="312"/>
        <v>1</v>
      </c>
      <c r="O4073" s="145"/>
      <c r="P4073" s="22">
        <f t="shared" si="313"/>
        <v>0</v>
      </c>
      <c r="Q4073" s="75"/>
      <c r="R4073" s="76">
        <f t="shared" si="314"/>
        <v>0</v>
      </c>
      <c r="S4073" s="75"/>
      <c r="T4073" s="76">
        <f t="shared" si="315"/>
        <v>0</v>
      </c>
      <c r="U4073" s="22">
        <v>21</v>
      </c>
      <c r="V4073" s="22">
        <f t="shared" si="316"/>
        <v>0</v>
      </c>
      <c r="W4073" s="22">
        <f t="shared" si="317"/>
        <v>0</v>
      </c>
      <c r="X4073" s="73"/>
      <c r="Y4073" s="72" t="s">
        <v>2930</v>
      </c>
      <c r="Z4073" s="72" t="s">
        <v>3079</v>
      </c>
      <c r="AA4073" s="143" t="s">
        <v>295</v>
      </c>
      <c r="AB4073" s="24" t="s">
        <v>294</v>
      </c>
    </row>
    <row r="4074" spans="6:28" s="71" customFormat="1" outlineLevel="4">
      <c r="F4074" s="17">
        <v>1695</v>
      </c>
      <c r="G4074" s="18" t="s">
        <v>2929</v>
      </c>
      <c r="H4074" s="72" t="s">
        <v>3778</v>
      </c>
      <c r="I4074" s="72"/>
      <c r="J4074" s="73" t="s">
        <v>2464</v>
      </c>
      <c r="K4074" s="18" t="s">
        <v>2934</v>
      </c>
      <c r="L4074" s="74">
        <v>1</v>
      </c>
      <c r="M4074" s="21">
        <v>0</v>
      </c>
      <c r="N4074" s="74">
        <f t="shared" si="312"/>
        <v>1</v>
      </c>
      <c r="O4074" s="145"/>
      <c r="P4074" s="22">
        <f t="shared" si="313"/>
        <v>0</v>
      </c>
      <c r="Q4074" s="75"/>
      <c r="R4074" s="76">
        <f t="shared" si="314"/>
        <v>0</v>
      </c>
      <c r="S4074" s="75"/>
      <c r="T4074" s="76">
        <f t="shared" si="315"/>
        <v>0</v>
      </c>
      <c r="U4074" s="22">
        <v>21</v>
      </c>
      <c r="V4074" s="22">
        <f t="shared" si="316"/>
        <v>0</v>
      </c>
      <c r="W4074" s="22">
        <f t="shared" si="317"/>
        <v>0</v>
      </c>
      <c r="X4074" s="73"/>
      <c r="Y4074" s="72" t="s">
        <v>2930</v>
      </c>
      <c r="Z4074" s="72" t="s">
        <v>3079</v>
      </c>
      <c r="AA4074" s="143" t="s">
        <v>295</v>
      </c>
      <c r="AB4074" s="24" t="s">
        <v>294</v>
      </c>
    </row>
    <row r="4075" spans="6:28" s="71" customFormat="1" outlineLevel="4">
      <c r="F4075" s="17">
        <v>1696</v>
      </c>
      <c r="G4075" s="18" t="s">
        <v>2929</v>
      </c>
      <c r="H4075" s="72" t="s">
        <v>3779</v>
      </c>
      <c r="I4075" s="72"/>
      <c r="J4075" s="73" t="s">
        <v>2462</v>
      </c>
      <c r="K4075" s="18" t="s">
        <v>2934</v>
      </c>
      <c r="L4075" s="74">
        <v>3</v>
      </c>
      <c r="M4075" s="21">
        <v>0</v>
      </c>
      <c r="N4075" s="74">
        <f t="shared" si="312"/>
        <v>3</v>
      </c>
      <c r="O4075" s="145"/>
      <c r="P4075" s="22">
        <f t="shared" si="313"/>
        <v>0</v>
      </c>
      <c r="Q4075" s="75"/>
      <c r="R4075" s="76">
        <f t="shared" si="314"/>
        <v>0</v>
      </c>
      <c r="S4075" s="75"/>
      <c r="T4075" s="76">
        <f t="shared" si="315"/>
        <v>0</v>
      </c>
      <c r="U4075" s="22">
        <v>21</v>
      </c>
      <c r="V4075" s="22">
        <f t="shared" si="316"/>
        <v>0</v>
      </c>
      <c r="W4075" s="22">
        <f t="shared" si="317"/>
        <v>0</v>
      </c>
      <c r="X4075" s="73"/>
      <c r="Y4075" s="72" t="s">
        <v>2930</v>
      </c>
      <c r="Z4075" s="72" t="s">
        <v>3079</v>
      </c>
      <c r="AA4075" s="143" t="s">
        <v>295</v>
      </c>
      <c r="AB4075" s="24" t="s">
        <v>294</v>
      </c>
    </row>
    <row r="4076" spans="6:28" s="71" customFormat="1" outlineLevel="4">
      <c r="F4076" s="17">
        <v>1697</v>
      </c>
      <c r="G4076" s="18" t="s">
        <v>2929</v>
      </c>
      <c r="H4076" s="72" t="s">
        <v>3780</v>
      </c>
      <c r="I4076" s="72"/>
      <c r="J4076" s="73" t="s">
        <v>2328</v>
      </c>
      <c r="K4076" s="18" t="s">
        <v>2934</v>
      </c>
      <c r="L4076" s="74">
        <v>2</v>
      </c>
      <c r="M4076" s="21">
        <v>0</v>
      </c>
      <c r="N4076" s="74">
        <f t="shared" si="312"/>
        <v>2</v>
      </c>
      <c r="O4076" s="145"/>
      <c r="P4076" s="22">
        <f t="shared" si="313"/>
        <v>0</v>
      </c>
      <c r="Q4076" s="75"/>
      <c r="R4076" s="76">
        <f t="shared" si="314"/>
        <v>0</v>
      </c>
      <c r="S4076" s="75"/>
      <c r="T4076" s="76">
        <f t="shared" si="315"/>
        <v>0</v>
      </c>
      <c r="U4076" s="22">
        <v>21</v>
      </c>
      <c r="V4076" s="22">
        <f t="shared" si="316"/>
        <v>0</v>
      </c>
      <c r="W4076" s="22">
        <f t="shared" si="317"/>
        <v>0</v>
      </c>
      <c r="X4076" s="73"/>
      <c r="Y4076" s="72" t="s">
        <v>2930</v>
      </c>
      <c r="Z4076" s="72" t="s">
        <v>3079</v>
      </c>
      <c r="AA4076" s="143" t="s">
        <v>295</v>
      </c>
      <c r="AB4076" s="24" t="s">
        <v>294</v>
      </c>
    </row>
    <row r="4077" spans="6:28" s="71" customFormat="1" outlineLevel="4">
      <c r="F4077" s="17">
        <v>1698</v>
      </c>
      <c r="G4077" s="18" t="s">
        <v>2929</v>
      </c>
      <c r="H4077" s="72" t="s">
        <v>3781</v>
      </c>
      <c r="I4077" s="72"/>
      <c r="J4077" s="73" t="s">
        <v>2544</v>
      </c>
      <c r="K4077" s="18" t="s">
        <v>2934</v>
      </c>
      <c r="L4077" s="74">
        <v>1</v>
      </c>
      <c r="M4077" s="21">
        <v>0</v>
      </c>
      <c r="N4077" s="74">
        <f t="shared" si="312"/>
        <v>1</v>
      </c>
      <c r="O4077" s="145"/>
      <c r="P4077" s="22">
        <f t="shared" si="313"/>
        <v>0</v>
      </c>
      <c r="Q4077" s="75"/>
      <c r="R4077" s="76">
        <f t="shared" si="314"/>
        <v>0</v>
      </c>
      <c r="S4077" s="75"/>
      <c r="T4077" s="76">
        <f t="shared" si="315"/>
        <v>0</v>
      </c>
      <c r="U4077" s="22">
        <v>21</v>
      </c>
      <c r="V4077" s="22">
        <f t="shared" si="316"/>
        <v>0</v>
      </c>
      <c r="W4077" s="22">
        <f t="shared" si="317"/>
        <v>0</v>
      </c>
      <c r="X4077" s="73"/>
      <c r="Y4077" s="72" t="s">
        <v>2930</v>
      </c>
      <c r="Z4077" s="72" t="s">
        <v>3079</v>
      </c>
      <c r="AA4077" s="143" t="s">
        <v>295</v>
      </c>
      <c r="AB4077" s="24" t="s">
        <v>294</v>
      </c>
    </row>
    <row r="4078" spans="6:28" s="120" customFormat="1" ht="12.75" customHeight="1" outlineLevel="4">
      <c r="F4078" s="121"/>
      <c r="G4078" s="122"/>
      <c r="H4078" s="122"/>
      <c r="I4078" s="122"/>
      <c r="J4078" s="123"/>
      <c r="K4078" s="122"/>
      <c r="L4078" s="124"/>
      <c r="M4078" s="125"/>
      <c r="N4078" s="124"/>
      <c r="O4078" s="125"/>
      <c r="P4078" s="126"/>
      <c r="Q4078" s="127"/>
      <c r="R4078" s="125"/>
      <c r="S4078" s="125"/>
      <c r="T4078" s="125"/>
      <c r="U4078" s="128" t="s">
        <v>2908</v>
      </c>
      <c r="V4078" s="125"/>
      <c r="W4078" s="125"/>
      <c r="X4078" s="125"/>
      <c r="Y4078" s="122"/>
      <c r="Z4078" s="122"/>
      <c r="AB4078" s="24" t="s">
        <v>294</v>
      </c>
    </row>
    <row r="4079" spans="6:28" s="62" customFormat="1" ht="16.5" customHeight="1" outlineLevel="3">
      <c r="F4079" s="63"/>
      <c r="G4079" s="6"/>
      <c r="H4079" s="64"/>
      <c r="I4079" s="64"/>
      <c r="J4079" s="64" t="s">
        <v>1180</v>
      </c>
      <c r="K4079" s="6"/>
      <c r="L4079" s="65"/>
      <c r="M4079" s="66"/>
      <c r="N4079" s="65"/>
      <c r="O4079" s="66"/>
      <c r="P4079" s="67">
        <f>SUBTOTAL(9,P4080:P4084)</f>
        <v>0</v>
      </c>
      <c r="Q4079" s="68"/>
      <c r="R4079" s="69">
        <f>SUBTOTAL(9,R4080:R4084)</f>
        <v>0</v>
      </c>
      <c r="S4079" s="66"/>
      <c r="T4079" s="69">
        <f>SUBTOTAL(9,T4080:T4084)</f>
        <v>0</v>
      </c>
      <c r="U4079" s="118" t="s">
        <v>2908</v>
      </c>
      <c r="V4079" s="67">
        <f>SUBTOTAL(9,V4080:V4084)</f>
        <v>0</v>
      </c>
      <c r="W4079" s="67">
        <f>SUBTOTAL(9,W4080:W4084)</f>
        <v>0</v>
      </c>
      <c r="X4079" s="70"/>
      <c r="Y4079" s="26"/>
      <c r="Z4079" s="26"/>
      <c r="AB4079" s="24" t="s">
        <v>294</v>
      </c>
    </row>
    <row r="4080" spans="6:28" s="71" customFormat="1" ht="24" outlineLevel="4">
      <c r="F4080" s="17">
        <v>1699</v>
      </c>
      <c r="G4080" s="18" t="s">
        <v>2929</v>
      </c>
      <c r="H4080" s="72" t="s">
        <v>3782</v>
      </c>
      <c r="I4080" s="72"/>
      <c r="J4080" s="73" t="s">
        <v>732</v>
      </c>
      <c r="K4080" s="18" t="s">
        <v>2934</v>
      </c>
      <c r="L4080" s="74">
        <v>1</v>
      </c>
      <c r="M4080" s="21">
        <v>0</v>
      </c>
      <c r="N4080" s="74">
        <f>L4080*(1+M4080/100)</f>
        <v>1</v>
      </c>
      <c r="O4080" s="145"/>
      <c r="P4080" s="22">
        <f>N4080*O4080</f>
        <v>0</v>
      </c>
      <c r="Q4080" s="75"/>
      <c r="R4080" s="76">
        <f>N4080*Q4080</f>
        <v>0</v>
      </c>
      <c r="S4080" s="75"/>
      <c r="T4080" s="76">
        <f>N4080*S4080</f>
        <v>0</v>
      </c>
      <c r="U4080" s="22">
        <v>21</v>
      </c>
      <c r="V4080" s="22">
        <f>P4080*(U4080/100)</f>
        <v>0</v>
      </c>
      <c r="W4080" s="22">
        <f>P4080+V4080</f>
        <v>0</v>
      </c>
      <c r="X4080" s="73"/>
      <c r="Y4080" s="72" t="s">
        <v>2930</v>
      </c>
      <c r="Z4080" s="72" t="s">
        <v>3079</v>
      </c>
      <c r="AA4080" s="143" t="s">
        <v>295</v>
      </c>
      <c r="AB4080" s="24" t="s">
        <v>294</v>
      </c>
    </row>
    <row r="4081" spans="6:28" s="71" customFormat="1" outlineLevel="4">
      <c r="F4081" s="17">
        <v>1700</v>
      </c>
      <c r="G4081" s="18" t="s">
        <v>2929</v>
      </c>
      <c r="H4081" s="72" t="s">
        <v>3783</v>
      </c>
      <c r="I4081" s="72"/>
      <c r="J4081" s="73" t="s">
        <v>2463</v>
      </c>
      <c r="K4081" s="18" t="s">
        <v>2934</v>
      </c>
      <c r="L4081" s="74">
        <v>1</v>
      </c>
      <c r="M4081" s="21">
        <v>0</v>
      </c>
      <c r="N4081" s="74">
        <f>L4081*(1+M4081/100)</f>
        <v>1</v>
      </c>
      <c r="O4081" s="145"/>
      <c r="P4081" s="22">
        <f>N4081*O4081</f>
        <v>0</v>
      </c>
      <c r="Q4081" s="75"/>
      <c r="R4081" s="76">
        <f>N4081*Q4081</f>
        <v>0</v>
      </c>
      <c r="S4081" s="75"/>
      <c r="T4081" s="76">
        <f>N4081*S4081</f>
        <v>0</v>
      </c>
      <c r="U4081" s="22">
        <v>21</v>
      </c>
      <c r="V4081" s="22">
        <f>P4081*(U4081/100)</f>
        <v>0</v>
      </c>
      <c r="W4081" s="22">
        <f>P4081+V4081</f>
        <v>0</v>
      </c>
      <c r="X4081" s="73"/>
      <c r="Y4081" s="72" t="s">
        <v>2930</v>
      </c>
      <c r="Z4081" s="72" t="s">
        <v>3079</v>
      </c>
      <c r="AA4081" s="143" t="s">
        <v>295</v>
      </c>
      <c r="AB4081" s="24" t="s">
        <v>294</v>
      </c>
    </row>
    <row r="4082" spans="6:28" s="71" customFormat="1" outlineLevel="4">
      <c r="F4082" s="17">
        <v>1701</v>
      </c>
      <c r="G4082" s="18" t="s">
        <v>2929</v>
      </c>
      <c r="H4082" s="72" t="s">
        <v>3784</v>
      </c>
      <c r="I4082" s="72"/>
      <c r="J4082" s="73" t="s">
        <v>2328</v>
      </c>
      <c r="K4082" s="18" t="s">
        <v>2934</v>
      </c>
      <c r="L4082" s="74">
        <v>1</v>
      </c>
      <c r="M4082" s="21">
        <v>0</v>
      </c>
      <c r="N4082" s="74">
        <f>L4082*(1+M4082/100)</f>
        <v>1</v>
      </c>
      <c r="O4082" s="145"/>
      <c r="P4082" s="22">
        <f>N4082*O4082</f>
        <v>0</v>
      </c>
      <c r="Q4082" s="75"/>
      <c r="R4082" s="76">
        <f>N4082*Q4082</f>
        <v>0</v>
      </c>
      <c r="S4082" s="75"/>
      <c r="T4082" s="76">
        <f>N4082*S4082</f>
        <v>0</v>
      </c>
      <c r="U4082" s="22">
        <v>21</v>
      </c>
      <c r="V4082" s="22">
        <f>P4082*(U4082/100)</f>
        <v>0</v>
      </c>
      <c r="W4082" s="22">
        <f>P4082+V4082</f>
        <v>0</v>
      </c>
      <c r="X4082" s="73"/>
      <c r="Y4082" s="72" t="s">
        <v>2930</v>
      </c>
      <c r="Z4082" s="72" t="s">
        <v>3079</v>
      </c>
      <c r="AA4082" s="143" t="s">
        <v>295</v>
      </c>
      <c r="AB4082" s="24" t="s">
        <v>294</v>
      </c>
    </row>
    <row r="4083" spans="6:28" s="71" customFormat="1" outlineLevel="4">
      <c r="F4083" s="17">
        <v>1702</v>
      </c>
      <c r="G4083" s="18" t="s">
        <v>2929</v>
      </c>
      <c r="H4083" s="72" t="s">
        <v>3785</v>
      </c>
      <c r="I4083" s="72"/>
      <c r="J4083" s="73" t="s">
        <v>2544</v>
      </c>
      <c r="K4083" s="18" t="s">
        <v>2934</v>
      </c>
      <c r="L4083" s="74">
        <v>1</v>
      </c>
      <c r="M4083" s="21">
        <v>0</v>
      </c>
      <c r="N4083" s="74">
        <f>L4083*(1+M4083/100)</f>
        <v>1</v>
      </c>
      <c r="O4083" s="145"/>
      <c r="P4083" s="22">
        <f>N4083*O4083</f>
        <v>0</v>
      </c>
      <c r="Q4083" s="75"/>
      <c r="R4083" s="76">
        <f>N4083*Q4083</f>
        <v>0</v>
      </c>
      <c r="S4083" s="75"/>
      <c r="T4083" s="76">
        <f>N4083*S4083</f>
        <v>0</v>
      </c>
      <c r="U4083" s="22">
        <v>21</v>
      </c>
      <c r="V4083" s="22">
        <f>P4083*(U4083/100)</f>
        <v>0</v>
      </c>
      <c r="W4083" s="22">
        <f>P4083+V4083</f>
        <v>0</v>
      </c>
      <c r="X4083" s="73"/>
      <c r="Y4083" s="72" t="s">
        <v>2930</v>
      </c>
      <c r="Z4083" s="72" t="s">
        <v>3079</v>
      </c>
      <c r="AA4083" s="143" t="s">
        <v>295</v>
      </c>
      <c r="AB4083" s="24" t="s">
        <v>294</v>
      </c>
    </row>
    <row r="4084" spans="6:28" s="120" customFormat="1" ht="12.75" customHeight="1" outlineLevel="4">
      <c r="F4084" s="121"/>
      <c r="G4084" s="122"/>
      <c r="H4084" s="122"/>
      <c r="I4084" s="122"/>
      <c r="J4084" s="123"/>
      <c r="K4084" s="122"/>
      <c r="L4084" s="124"/>
      <c r="M4084" s="125"/>
      <c r="N4084" s="124"/>
      <c r="O4084" s="125"/>
      <c r="P4084" s="126"/>
      <c r="Q4084" s="127"/>
      <c r="R4084" s="125"/>
      <c r="S4084" s="125"/>
      <c r="T4084" s="125"/>
      <c r="U4084" s="128" t="s">
        <v>2908</v>
      </c>
      <c r="V4084" s="125"/>
      <c r="W4084" s="125"/>
      <c r="X4084" s="125"/>
      <c r="Y4084" s="122"/>
      <c r="Z4084" s="122"/>
      <c r="AB4084" s="24" t="s">
        <v>294</v>
      </c>
    </row>
    <row r="4085" spans="6:28" s="62" customFormat="1" ht="16.5" customHeight="1" outlineLevel="3">
      <c r="F4085" s="63"/>
      <c r="G4085" s="6"/>
      <c r="H4085" s="64"/>
      <c r="I4085" s="64"/>
      <c r="J4085" s="64" t="s">
        <v>1162</v>
      </c>
      <c r="K4085" s="6"/>
      <c r="L4085" s="65"/>
      <c r="M4085" s="66"/>
      <c r="N4085" s="65"/>
      <c r="O4085" s="66"/>
      <c r="P4085" s="67">
        <f>SUBTOTAL(9,P4086:P4096)</f>
        <v>0</v>
      </c>
      <c r="Q4085" s="68"/>
      <c r="R4085" s="69">
        <f>SUBTOTAL(9,R4086:R4096)</f>
        <v>0</v>
      </c>
      <c r="S4085" s="66"/>
      <c r="T4085" s="69">
        <f>SUBTOTAL(9,T4086:T4096)</f>
        <v>0</v>
      </c>
      <c r="U4085" s="118" t="s">
        <v>2908</v>
      </c>
      <c r="V4085" s="67">
        <f>SUBTOTAL(9,V4086:V4096)</f>
        <v>0</v>
      </c>
      <c r="W4085" s="67">
        <f>SUBTOTAL(9,W4086:W4096)</f>
        <v>0</v>
      </c>
      <c r="X4085" s="70"/>
      <c r="Y4085" s="26"/>
      <c r="Z4085" s="26"/>
      <c r="AB4085" s="24" t="s">
        <v>294</v>
      </c>
    </row>
    <row r="4086" spans="6:28" s="71" customFormat="1" outlineLevel="4">
      <c r="F4086" s="17">
        <v>1703</v>
      </c>
      <c r="G4086" s="18" t="s">
        <v>2929</v>
      </c>
      <c r="H4086" s="72" t="s">
        <v>3786</v>
      </c>
      <c r="I4086" s="72"/>
      <c r="J4086" s="73" t="s">
        <v>820</v>
      </c>
      <c r="K4086" s="18" t="s">
        <v>2934</v>
      </c>
      <c r="L4086" s="74">
        <v>1</v>
      </c>
      <c r="M4086" s="21">
        <v>0</v>
      </c>
      <c r="N4086" s="74">
        <f t="shared" ref="N4086:N4095" si="318">L4086*(1+M4086/100)</f>
        <v>1</v>
      </c>
      <c r="O4086" s="145"/>
      <c r="P4086" s="22">
        <f t="shared" ref="P4086:P4095" si="319">N4086*O4086</f>
        <v>0</v>
      </c>
      <c r="Q4086" s="75"/>
      <c r="R4086" s="76">
        <f t="shared" ref="R4086:R4095" si="320">N4086*Q4086</f>
        <v>0</v>
      </c>
      <c r="S4086" s="75"/>
      <c r="T4086" s="76">
        <f t="shared" ref="T4086:T4095" si="321">N4086*S4086</f>
        <v>0</v>
      </c>
      <c r="U4086" s="22">
        <v>21</v>
      </c>
      <c r="V4086" s="22">
        <f t="shared" ref="V4086:V4095" si="322">P4086*(U4086/100)</f>
        <v>0</v>
      </c>
      <c r="W4086" s="22">
        <f t="shared" ref="W4086:W4095" si="323">P4086+V4086</f>
        <v>0</v>
      </c>
      <c r="X4086" s="73"/>
      <c r="Y4086" s="72" t="s">
        <v>2930</v>
      </c>
      <c r="Z4086" s="72" t="s">
        <v>3079</v>
      </c>
      <c r="AA4086" s="143" t="s">
        <v>295</v>
      </c>
      <c r="AB4086" s="24" t="s">
        <v>294</v>
      </c>
    </row>
    <row r="4087" spans="6:28" s="71" customFormat="1" outlineLevel="4">
      <c r="F4087" s="17">
        <v>1704</v>
      </c>
      <c r="G4087" s="18" t="s">
        <v>2929</v>
      </c>
      <c r="H4087" s="72" t="s">
        <v>3787</v>
      </c>
      <c r="I4087" s="72"/>
      <c r="J4087" s="73" t="s">
        <v>2330</v>
      </c>
      <c r="K4087" s="18" t="s">
        <v>2934</v>
      </c>
      <c r="L4087" s="74">
        <v>1</v>
      </c>
      <c r="M4087" s="21">
        <v>0</v>
      </c>
      <c r="N4087" s="74">
        <f t="shared" si="318"/>
        <v>1</v>
      </c>
      <c r="O4087" s="145"/>
      <c r="P4087" s="22">
        <f t="shared" si="319"/>
        <v>0</v>
      </c>
      <c r="Q4087" s="75"/>
      <c r="R4087" s="76">
        <f t="shared" si="320"/>
        <v>0</v>
      </c>
      <c r="S4087" s="75"/>
      <c r="T4087" s="76">
        <f t="shared" si="321"/>
        <v>0</v>
      </c>
      <c r="U4087" s="22">
        <v>21</v>
      </c>
      <c r="V4087" s="22">
        <f t="shared" si="322"/>
        <v>0</v>
      </c>
      <c r="W4087" s="22">
        <f t="shared" si="323"/>
        <v>0</v>
      </c>
      <c r="X4087" s="73"/>
      <c r="Y4087" s="72" t="s">
        <v>2930</v>
      </c>
      <c r="Z4087" s="72" t="s">
        <v>3079</v>
      </c>
      <c r="AA4087" s="143" t="s">
        <v>295</v>
      </c>
      <c r="AB4087" s="24" t="s">
        <v>294</v>
      </c>
    </row>
    <row r="4088" spans="6:28" s="71" customFormat="1" outlineLevel="4">
      <c r="F4088" s="17">
        <v>1705</v>
      </c>
      <c r="G4088" s="18" t="s">
        <v>2929</v>
      </c>
      <c r="H4088" s="72" t="s">
        <v>3788</v>
      </c>
      <c r="I4088" s="72"/>
      <c r="J4088" s="73" t="s">
        <v>2853</v>
      </c>
      <c r="K4088" s="18" t="s">
        <v>2934</v>
      </c>
      <c r="L4088" s="74">
        <v>1</v>
      </c>
      <c r="M4088" s="21">
        <v>0</v>
      </c>
      <c r="N4088" s="74">
        <f t="shared" si="318"/>
        <v>1</v>
      </c>
      <c r="O4088" s="145"/>
      <c r="P4088" s="22">
        <f t="shared" si="319"/>
        <v>0</v>
      </c>
      <c r="Q4088" s="75"/>
      <c r="R4088" s="76">
        <f t="shared" si="320"/>
        <v>0</v>
      </c>
      <c r="S4088" s="75"/>
      <c r="T4088" s="76">
        <f t="shared" si="321"/>
        <v>0</v>
      </c>
      <c r="U4088" s="22">
        <v>21</v>
      </c>
      <c r="V4088" s="22">
        <f t="shared" si="322"/>
        <v>0</v>
      </c>
      <c r="W4088" s="22">
        <f t="shared" si="323"/>
        <v>0</v>
      </c>
      <c r="X4088" s="73"/>
      <c r="Y4088" s="72" t="s">
        <v>2930</v>
      </c>
      <c r="Z4088" s="72" t="s">
        <v>3079</v>
      </c>
      <c r="AA4088" s="143" t="s">
        <v>295</v>
      </c>
      <c r="AB4088" s="24" t="s">
        <v>294</v>
      </c>
    </row>
    <row r="4089" spans="6:28" s="71" customFormat="1" outlineLevel="4">
      <c r="F4089" s="17">
        <v>1706</v>
      </c>
      <c r="G4089" s="18" t="s">
        <v>2929</v>
      </c>
      <c r="H4089" s="72" t="s">
        <v>3789</v>
      </c>
      <c r="I4089" s="72"/>
      <c r="J4089" s="73" t="s">
        <v>1864</v>
      </c>
      <c r="K4089" s="18" t="s">
        <v>2934</v>
      </c>
      <c r="L4089" s="74">
        <v>14</v>
      </c>
      <c r="M4089" s="21">
        <v>0</v>
      </c>
      <c r="N4089" s="74">
        <f t="shared" si="318"/>
        <v>14</v>
      </c>
      <c r="O4089" s="145"/>
      <c r="P4089" s="22">
        <f t="shared" si="319"/>
        <v>0</v>
      </c>
      <c r="Q4089" s="75"/>
      <c r="R4089" s="76">
        <f t="shared" si="320"/>
        <v>0</v>
      </c>
      <c r="S4089" s="75"/>
      <c r="T4089" s="76">
        <f t="shared" si="321"/>
        <v>0</v>
      </c>
      <c r="U4089" s="22">
        <v>21</v>
      </c>
      <c r="V4089" s="22">
        <f t="shared" si="322"/>
        <v>0</v>
      </c>
      <c r="W4089" s="22">
        <f t="shared" si="323"/>
        <v>0</v>
      </c>
      <c r="X4089" s="73"/>
      <c r="Y4089" s="72" t="s">
        <v>2930</v>
      </c>
      <c r="Z4089" s="72" t="s">
        <v>3079</v>
      </c>
      <c r="AA4089" s="143" t="s">
        <v>295</v>
      </c>
      <c r="AB4089" s="24" t="s">
        <v>294</v>
      </c>
    </row>
    <row r="4090" spans="6:28" s="71" customFormat="1" outlineLevel="4">
      <c r="F4090" s="17">
        <v>1707</v>
      </c>
      <c r="G4090" s="18" t="s">
        <v>2929</v>
      </c>
      <c r="H4090" s="72" t="s">
        <v>3790</v>
      </c>
      <c r="I4090" s="72"/>
      <c r="J4090" s="73" t="s">
        <v>2465</v>
      </c>
      <c r="K4090" s="18" t="s">
        <v>2934</v>
      </c>
      <c r="L4090" s="74">
        <v>2</v>
      </c>
      <c r="M4090" s="21">
        <v>0</v>
      </c>
      <c r="N4090" s="74">
        <f t="shared" si="318"/>
        <v>2</v>
      </c>
      <c r="O4090" s="145"/>
      <c r="P4090" s="22">
        <f t="shared" si="319"/>
        <v>0</v>
      </c>
      <c r="Q4090" s="75"/>
      <c r="R4090" s="76">
        <f t="shared" si="320"/>
        <v>0</v>
      </c>
      <c r="S4090" s="75"/>
      <c r="T4090" s="76">
        <f t="shared" si="321"/>
        <v>0</v>
      </c>
      <c r="U4090" s="22">
        <v>21</v>
      </c>
      <c r="V4090" s="22">
        <f t="shared" si="322"/>
        <v>0</v>
      </c>
      <c r="W4090" s="22">
        <f t="shared" si="323"/>
        <v>0</v>
      </c>
      <c r="X4090" s="73"/>
      <c r="Y4090" s="72" t="s">
        <v>2930</v>
      </c>
      <c r="Z4090" s="72" t="s">
        <v>3079</v>
      </c>
      <c r="AA4090" s="143" t="s">
        <v>295</v>
      </c>
      <c r="AB4090" s="24" t="s">
        <v>294</v>
      </c>
    </row>
    <row r="4091" spans="6:28" s="71" customFormat="1" outlineLevel="4">
      <c r="F4091" s="17">
        <v>1708</v>
      </c>
      <c r="G4091" s="18" t="s">
        <v>2929</v>
      </c>
      <c r="H4091" s="72" t="s">
        <v>3791</v>
      </c>
      <c r="I4091" s="72"/>
      <c r="J4091" s="73" t="s">
        <v>2506</v>
      </c>
      <c r="K4091" s="18" t="s">
        <v>2934</v>
      </c>
      <c r="L4091" s="74">
        <v>1</v>
      </c>
      <c r="M4091" s="21">
        <v>0</v>
      </c>
      <c r="N4091" s="74">
        <f t="shared" si="318"/>
        <v>1</v>
      </c>
      <c r="O4091" s="145"/>
      <c r="P4091" s="22">
        <f t="shared" si="319"/>
        <v>0</v>
      </c>
      <c r="Q4091" s="75"/>
      <c r="R4091" s="76">
        <f t="shared" si="320"/>
        <v>0</v>
      </c>
      <c r="S4091" s="75"/>
      <c r="T4091" s="76">
        <f t="shared" si="321"/>
        <v>0</v>
      </c>
      <c r="U4091" s="22">
        <v>21</v>
      </c>
      <c r="V4091" s="22">
        <f t="shared" si="322"/>
        <v>0</v>
      </c>
      <c r="W4091" s="22">
        <f t="shared" si="323"/>
        <v>0</v>
      </c>
      <c r="X4091" s="73"/>
      <c r="Y4091" s="72" t="s">
        <v>2930</v>
      </c>
      <c r="Z4091" s="72" t="s">
        <v>3079</v>
      </c>
      <c r="AA4091" s="143" t="s">
        <v>295</v>
      </c>
      <c r="AB4091" s="24" t="s">
        <v>294</v>
      </c>
    </row>
    <row r="4092" spans="6:28" s="71" customFormat="1" outlineLevel="4">
      <c r="F4092" s="17">
        <v>1709</v>
      </c>
      <c r="G4092" s="18" t="s">
        <v>2929</v>
      </c>
      <c r="H4092" s="72" t="s">
        <v>3792</v>
      </c>
      <c r="I4092" s="72"/>
      <c r="J4092" s="73" t="s">
        <v>1294</v>
      </c>
      <c r="K4092" s="18" t="s">
        <v>2934</v>
      </c>
      <c r="L4092" s="74">
        <v>1</v>
      </c>
      <c r="M4092" s="21">
        <v>0</v>
      </c>
      <c r="N4092" s="74">
        <f t="shared" si="318"/>
        <v>1</v>
      </c>
      <c r="O4092" s="145"/>
      <c r="P4092" s="22">
        <f t="shared" si="319"/>
        <v>0</v>
      </c>
      <c r="Q4092" s="75"/>
      <c r="R4092" s="76">
        <f t="shared" si="320"/>
        <v>0</v>
      </c>
      <c r="S4092" s="75"/>
      <c r="T4092" s="76">
        <f t="shared" si="321"/>
        <v>0</v>
      </c>
      <c r="U4092" s="22">
        <v>21</v>
      </c>
      <c r="V4092" s="22">
        <f t="shared" si="322"/>
        <v>0</v>
      </c>
      <c r="W4092" s="22">
        <f t="shared" si="323"/>
        <v>0</v>
      </c>
      <c r="X4092" s="73"/>
      <c r="Y4092" s="72" t="s">
        <v>2930</v>
      </c>
      <c r="Z4092" s="72" t="s">
        <v>3079</v>
      </c>
      <c r="AA4092" s="143" t="s">
        <v>295</v>
      </c>
      <c r="AB4092" s="24" t="s">
        <v>294</v>
      </c>
    </row>
    <row r="4093" spans="6:28" s="71" customFormat="1" outlineLevel="4">
      <c r="F4093" s="17">
        <v>1710</v>
      </c>
      <c r="G4093" s="18" t="s">
        <v>2929</v>
      </c>
      <c r="H4093" s="72" t="s">
        <v>3793</v>
      </c>
      <c r="I4093" s="72"/>
      <c r="J4093" s="73" t="s">
        <v>1489</v>
      </c>
      <c r="K4093" s="18" t="s">
        <v>2934</v>
      </c>
      <c r="L4093" s="74">
        <v>5</v>
      </c>
      <c r="M4093" s="21">
        <v>0</v>
      </c>
      <c r="N4093" s="74">
        <f t="shared" si="318"/>
        <v>5</v>
      </c>
      <c r="O4093" s="145"/>
      <c r="P4093" s="22">
        <f t="shared" si="319"/>
        <v>0</v>
      </c>
      <c r="Q4093" s="75"/>
      <c r="R4093" s="76">
        <f t="shared" si="320"/>
        <v>0</v>
      </c>
      <c r="S4093" s="75"/>
      <c r="T4093" s="76">
        <f t="shared" si="321"/>
        <v>0</v>
      </c>
      <c r="U4093" s="22">
        <v>21</v>
      </c>
      <c r="V4093" s="22">
        <f t="shared" si="322"/>
        <v>0</v>
      </c>
      <c r="W4093" s="22">
        <f t="shared" si="323"/>
        <v>0</v>
      </c>
      <c r="X4093" s="73"/>
      <c r="Y4093" s="72" t="s">
        <v>2930</v>
      </c>
      <c r="Z4093" s="72" t="s">
        <v>3079</v>
      </c>
      <c r="AA4093" s="143" t="s">
        <v>295</v>
      </c>
      <c r="AB4093" s="24" t="s">
        <v>294</v>
      </c>
    </row>
    <row r="4094" spans="6:28" s="71" customFormat="1" outlineLevel="4">
      <c r="F4094" s="17">
        <v>1711</v>
      </c>
      <c r="G4094" s="18" t="s">
        <v>2929</v>
      </c>
      <c r="H4094" s="72" t="s">
        <v>3794</v>
      </c>
      <c r="I4094" s="72"/>
      <c r="J4094" s="73" t="s">
        <v>2531</v>
      </c>
      <c r="K4094" s="18" t="s">
        <v>2934</v>
      </c>
      <c r="L4094" s="74">
        <v>1</v>
      </c>
      <c r="M4094" s="21">
        <v>0</v>
      </c>
      <c r="N4094" s="74">
        <f t="shared" si="318"/>
        <v>1</v>
      </c>
      <c r="O4094" s="145"/>
      <c r="P4094" s="22">
        <f t="shared" si="319"/>
        <v>0</v>
      </c>
      <c r="Q4094" s="75"/>
      <c r="R4094" s="76">
        <f t="shared" si="320"/>
        <v>0</v>
      </c>
      <c r="S4094" s="75"/>
      <c r="T4094" s="76">
        <f t="shared" si="321"/>
        <v>0</v>
      </c>
      <c r="U4094" s="22">
        <v>21</v>
      </c>
      <c r="V4094" s="22">
        <f t="shared" si="322"/>
        <v>0</v>
      </c>
      <c r="W4094" s="22">
        <f t="shared" si="323"/>
        <v>0</v>
      </c>
      <c r="X4094" s="73"/>
      <c r="Y4094" s="72" t="s">
        <v>2930</v>
      </c>
      <c r="Z4094" s="72" t="s">
        <v>3079</v>
      </c>
      <c r="AA4094" s="143" t="s">
        <v>295</v>
      </c>
      <c r="AB4094" s="24" t="s">
        <v>294</v>
      </c>
    </row>
    <row r="4095" spans="6:28" s="71" customFormat="1" outlineLevel="4">
      <c r="F4095" s="17">
        <v>1712</v>
      </c>
      <c r="G4095" s="18" t="s">
        <v>2929</v>
      </c>
      <c r="H4095" s="72" t="s">
        <v>3795</v>
      </c>
      <c r="I4095" s="72"/>
      <c r="J4095" s="73" t="s">
        <v>1179</v>
      </c>
      <c r="K4095" s="18" t="s">
        <v>3280</v>
      </c>
      <c r="L4095" s="74">
        <v>1</v>
      </c>
      <c r="M4095" s="21">
        <v>0</v>
      </c>
      <c r="N4095" s="74">
        <f t="shared" si="318"/>
        <v>1</v>
      </c>
      <c r="O4095" s="145"/>
      <c r="P4095" s="22">
        <f t="shared" si="319"/>
        <v>0</v>
      </c>
      <c r="Q4095" s="75"/>
      <c r="R4095" s="76">
        <f t="shared" si="320"/>
        <v>0</v>
      </c>
      <c r="S4095" s="75"/>
      <c r="T4095" s="76">
        <f t="shared" si="321"/>
        <v>0</v>
      </c>
      <c r="U4095" s="22">
        <v>21</v>
      </c>
      <c r="V4095" s="22">
        <f t="shared" si="322"/>
        <v>0</v>
      </c>
      <c r="W4095" s="22">
        <f t="shared" si="323"/>
        <v>0</v>
      </c>
      <c r="X4095" s="73"/>
      <c r="Y4095" s="72" t="s">
        <v>2930</v>
      </c>
      <c r="Z4095" s="72" t="s">
        <v>3079</v>
      </c>
      <c r="AA4095" s="143" t="s">
        <v>295</v>
      </c>
      <c r="AB4095" s="24" t="s">
        <v>294</v>
      </c>
    </row>
    <row r="4096" spans="6:28" s="120" customFormat="1" ht="12.75" customHeight="1" outlineLevel="4">
      <c r="F4096" s="121"/>
      <c r="G4096" s="122"/>
      <c r="H4096" s="122"/>
      <c r="I4096" s="122"/>
      <c r="J4096" s="123"/>
      <c r="K4096" s="122"/>
      <c r="L4096" s="124"/>
      <c r="M4096" s="125"/>
      <c r="N4096" s="124"/>
      <c r="O4096" s="125"/>
      <c r="P4096" s="126"/>
      <c r="Q4096" s="127"/>
      <c r="R4096" s="125"/>
      <c r="S4096" s="125"/>
      <c r="T4096" s="125"/>
      <c r="U4096" s="128" t="s">
        <v>2908</v>
      </c>
      <c r="V4096" s="125"/>
      <c r="W4096" s="125"/>
      <c r="X4096" s="125"/>
      <c r="Y4096" s="122"/>
      <c r="Z4096" s="122"/>
      <c r="AB4096" s="24" t="s">
        <v>294</v>
      </c>
    </row>
    <row r="4097" spans="6:28" s="62" customFormat="1" ht="16.5" customHeight="1" outlineLevel="3">
      <c r="F4097" s="63"/>
      <c r="G4097" s="6"/>
      <c r="H4097" s="64"/>
      <c r="I4097" s="64"/>
      <c r="J4097" s="64" t="s">
        <v>1275</v>
      </c>
      <c r="K4097" s="6"/>
      <c r="L4097" s="65"/>
      <c r="M4097" s="66"/>
      <c r="N4097" s="65"/>
      <c r="O4097" s="66"/>
      <c r="P4097" s="67">
        <f>SUBTOTAL(9,P4098:P4106)</f>
        <v>0</v>
      </c>
      <c r="Q4097" s="68"/>
      <c r="R4097" s="69">
        <f>SUBTOTAL(9,R4098:R4106)</f>
        <v>0</v>
      </c>
      <c r="S4097" s="66"/>
      <c r="T4097" s="69">
        <f>SUBTOTAL(9,T4098:T4106)</f>
        <v>0</v>
      </c>
      <c r="U4097" s="118" t="s">
        <v>2908</v>
      </c>
      <c r="V4097" s="67">
        <f>SUBTOTAL(9,V4098:V4106)</f>
        <v>0</v>
      </c>
      <c r="W4097" s="67">
        <f>SUBTOTAL(9,W4098:W4106)</f>
        <v>0</v>
      </c>
      <c r="X4097" s="70"/>
      <c r="Y4097" s="26"/>
      <c r="Z4097" s="26"/>
      <c r="AB4097" s="24" t="s">
        <v>294</v>
      </c>
    </row>
    <row r="4098" spans="6:28" s="71" customFormat="1" outlineLevel="4">
      <c r="F4098" s="17">
        <v>1713</v>
      </c>
      <c r="G4098" s="18" t="s">
        <v>2929</v>
      </c>
      <c r="H4098" s="72" t="s">
        <v>3796</v>
      </c>
      <c r="I4098" s="72"/>
      <c r="J4098" s="73" t="s">
        <v>820</v>
      </c>
      <c r="K4098" s="18" t="s">
        <v>2934</v>
      </c>
      <c r="L4098" s="74">
        <v>1</v>
      </c>
      <c r="M4098" s="21">
        <v>0</v>
      </c>
      <c r="N4098" s="74">
        <f t="shared" ref="N4098:N4105" si="324">L4098*(1+M4098/100)</f>
        <v>1</v>
      </c>
      <c r="O4098" s="145"/>
      <c r="P4098" s="22">
        <f t="shared" ref="P4098:P4105" si="325">N4098*O4098</f>
        <v>0</v>
      </c>
      <c r="Q4098" s="75"/>
      <c r="R4098" s="76">
        <f t="shared" ref="R4098:R4105" si="326">N4098*Q4098</f>
        <v>0</v>
      </c>
      <c r="S4098" s="75"/>
      <c r="T4098" s="76">
        <f t="shared" ref="T4098:T4105" si="327">N4098*S4098</f>
        <v>0</v>
      </c>
      <c r="U4098" s="22">
        <v>21</v>
      </c>
      <c r="V4098" s="22">
        <f t="shared" ref="V4098:V4105" si="328">P4098*(U4098/100)</f>
        <v>0</v>
      </c>
      <c r="W4098" s="22">
        <f t="shared" ref="W4098:W4105" si="329">P4098+V4098</f>
        <v>0</v>
      </c>
      <c r="X4098" s="73"/>
      <c r="Y4098" s="72" t="s">
        <v>2930</v>
      </c>
      <c r="Z4098" s="72" t="s">
        <v>3079</v>
      </c>
      <c r="AA4098" s="143" t="s">
        <v>295</v>
      </c>
      <c r="AB4098" s="24" t="s">
        <v>294</v>
      </c>
    </row>
    <row r="4099" spans="6:28" s="71" customFormat="1" outlineLevel="4">
      <c r="F4099" s="17">
        <v>1714</v>
      </c>
      <c r="G4099" s="18" t="s">
        <v>2929</v>
      </c>
      <c r="H4099" s="72" t="s">
        <v>3797</v>
      </c>
      <c r="I4099" s="72"/>
      <c r="J4099" s="73" t="s">
        <v>2329</v>
      </c>
      <c r="K4099" s="18" t="s">
        <v>2934</v>
      </c>
      <c r="L4099" s="74">
        <v>1</v>
      </c>
      <c r="M4099" s="21">
        <v>0</v>
      </c>
      <c r="N4099" s="74">
        <f t="shared" si="324"/>
        <v>1</v>
      </c>
      <c r="O4099" s="145"/>
      <c r="P4099" s="22">
        <f t="shared" si="325"/>
        <v>0</v>
      </c>
      <c r="Q4099" s="75"/>
      <c r="R4099" s="76">
        <f t="shared" si="326"/>
        <v>0</v>
      </c>
      <c r="S4099" s="75"/>
      <c r="T4099" s="76">
        <f t="shared" si="327"/>
        <v>0</v>
      </c>
      <c r="U4099" s="22">
        <v>21</v>
      </c>
      <c r="V4099" s="22">
        <f t="shared" si="328"/>
        <v>0</v>
      </c>
      <c r="W4099" s="22">
        <f t="shared" si="329"/>
        <v>0</v>
      </c>
      <c r="X4099" s="73"/>
      <c r="Y4099" s="72" t="s">
        <v>2930</v>
      </c>
      <c r="Z4099" s="72" t="s">
        <v>3079</v>
      </c>
      <c r="AA4099" s="143" t="s">
        <v>295</v>
      </c>
      <c r="AB4099" s="24" t="s">
        <v>294</v>
      </c>
    </row>
    <row r="4100" spans="6:28" s="71" customFormat="1" outlineLevel="4">
      <c r="F4100" s="17">
        <v>1715</v>
      </c>
      <c r="G4100" s="18" t="s">
        <v>2929</v>
      </c>
      <c r="H4100" s="72" t="s">
        <v>3798</v>
      </c>
      <c r="I4100" s="72"/>
      <c r="J4100" s="73" t="s">
        <v>2853</v>
      </c>
      <c r="K4100" s="18" t="s">
        <v>2934</v>
      </c>
      <c r="L4100" s="74">
        <v>1</v>
      </c>
      <c r="M4100" s="21">
        <v>0</v>
      </c>
      <c r="N4100" s="74">
        <f t="shared" si="324"/>
        <v>1</v>
      </c>
      <c r="O4100" s="145"/>
      <c r="P4100" s="22">
        <f t="shared" si="325"/>
        <v>0</v>
      </c>
      <c r="Q4100" s="75"/>
      <c r="R4100" s="76">
        <f t="shared" si="326"/>
        <v>0</v>
      </c>
      <c r="S4100" s="75"/>
      <c r="T4100" s="76">
        <f t="shared" si="327"/>
        <v>0</v>
      </c>
      <c r="U4100" s="22">
        <v>21</v>
      </c>
      <c r="V4100" s="22">
        <f t="shared" si="328"/>
        <v>0</v>
      </c>
      <c r="W4100" s="22">
        <f t="shared" si="329"/>
        <v>0</v>
      </c>
      <c r="X4100" s="73"/>
      <c r="Y4100" s="72" t="s">
        <v>2930</v>
      </c>
      <c r="Z4100" s="72" t="s">
        <v>3079</v>
      </c>
      <c r="AA4100" s="143" t="s">
        <v>295</v>
      </c>
      <c r="AB4100" s="24" t="s">
        <v>294</v>
      </c>
    </row>
    <row r="4101" spans="6:28" s="71" customFormat="1" outlineLevel="4">
      <c r="F4101" s="17">
        <v>1716</v>
      </c>
      <c r="G4101" s="18" t="s">
        <v>2929</v>
      </c>
      <c r="H4101" s="72" t="s">
        <v>3799</v>
      </c>
      <c r="I4101" s="72"/>
      <c r="J4101" s="73" t="s">
        <v>2505</v>
      </c>
      <c r="K4101" s="18" t="s">
        <v>2934</v>
      </c>
      <c r="L4101" s="74">
        <v>12</v>
      </c>
      <c r="M4101" s="21">
        <v>0</v>
      </c>
      <c r="N4101" s="74">
        <f t="shared" si="324"/>
        <v>12</v>
      </c>
      <c r="O4101" s="145"/>
      <c r="P4101" s="22">
        <f t="shared" si="325"/>
        <v>0</v>
      </c>
      <c r="Q4101" s="75"/>
      <c r="R4101" s="76">
        <f t="shared" si="326"/>
        <v>0</v>
      </c>
      <c r="S4101" s="75"/>
      <c r="T4101" s="76">
        <f t="shared" si="327"/>
        <v>0</v>
      </c>
      <c r="U4101" s="22">
        <v>21</v>
      </c>
      <c r="V4101" s="22">
        <f t="shared" si="328"/>
        <v>0</v>
      </c>
      <c r="W4101" s="22">
        <f t="shared" si="329"/>
        <v>0</v>
      </c>
      <c r="X4101" s="73"/>
      <c r="Y4101" s="72" t="s">
        <v>2930</v>
      </c>
      <c r="Z4101" s="72" t="s">
        <v>3079</v>
      </c>
      <c r="AA4101" s="143" t="s">
        <v>295</v>
      </c>
      <c r="AB4101" s="24" t="s">
        <v>294</v>
      </c>
    </row>
    <row r="4102" spans="6:28" s="71" customFormat="1" outlineLevel="4">
      <c r="F4102" s="17">
        <v>1717</v>
      </c>
      <c r="G4102" s="18" t="s">
        <v>2929</v>
      </c>
      <c r="H4102" s="72" t="s">
        <v>3800</v>
      </c>
      <c r="I4102" s="72"/>
      <c r="J4102" s="73" t="s">
        <v>2504</v>
      </c>
      <c r="K4102" s="18" t="s">
        <v>2934</v>
      </c>
      <c r="L4102" s="74">
        <v>2</v>
      </c>
      <c r="M4102" s="21">
        <v>0</v>
      </c>
      <c r="N4102" s="74">
        <f t="shared" si="324"/>
        <v>2</v>
      </c>
      <c r="O4102" s="145"/>
      <c r="P4102" s="22">
        <f t="shared" si="325"/>
        <v>0</v>
      </c>
      <c r="Q4102" s="75"/>
      <c r="R4102" s="76">
        <f t="shared" si="326"/>
        <v>0</v>
      </c>
      <c r="S4102" s="75"/>
      <c r="T4102" s="76">
        <f t="shared" si="327"/>
        <v>0</v>
      </c>
      <c r="U4102" s="22">
        <v>21</v>
      </c>
      <c r="V4102" s="22">
        <f t="shared" si="328"/>
        <v>0</v>
      </c>
      <c r="W4102" s="22">
        <f t="shared" si="329"/>
        <v>0</v>
      </c>
      <c r="X4102" s="73"/>
      <c r="Y4102" s="72" t="s">
        <v>2930</v>
      </c>
      <c r="Z4102" s="72" t="s">
        <v>3079</v>
      </c>
      <c r="AA4102" s="143" t="s">
        <v>295</v>
      </c>
      <c r="AB4102" s="24" t="s">
        <v>294</v>
      </c>
    </row>
    <row r="4103" spans="6:28" s="71" customFormat="1" outlineLevel="4">
      <c r="F4103" s="17">
        <v>1718</v>
      </c>
      <c r="G4103" s="18" t="s">
        <v>2929</v>
      </c>
      <c r="H4103" s="72" t="s">
        <v>3801</v>
      </c>
      <c r="I4103" s="72"/>
      <c r="J4103" s="73" t="s">
        <v>1489</v>
      </c>
      <c r="K4103" s="18" t="s">
        <v>2934</v>
      </c>
      <c r="L4103" s="74">
        <v>2</v>
      </c>
      <c r="M4103" s="21">
        <v>0</v>
      </c>
      <c r="N4103" s="74">
        <f t="shared" si="324"/>
        <v>2</v>
      </c>
      <c r="O4103" s="145"/>
      <c r="P4103" s="22">
        <f t="shared" si="325"/>
        <v>0</v>
      </c>
      <c r="Q4103" s="75"/>
      <c r="R4103" s="76">
        <f t="shared" si="326"/>
        <v>0</v>
      </c>
      <c r="S4103" s="75"/>
      <c r="T4103" s="76">
        <f t="shared" si="327"/>
        <v>0</v>
      </c>
      <c r="U4103" s="22">
        <v>21</v>
      </c>
      <c r="V4103" s="22">
        <f t="shared" si="328"/>
        <v>0</v>
      </c>
      <c r="W4103" s="22">
        <f t="shared" si="329"/>
        <v>0</v>
      </c>
      <c r="X4103" s="73"/>
      <c r="Y4103" s="72" t="s">
        <v>2930</v>
      </c>
      <c r="Z4103" s="72" t="s">
        <v>3079</v>
      </c>
      <c r="AA4103" s="143" t="s">
        <v>295</v>
      </c>
      <c r="AB4103" s="24" t="s">
        <v>294</v>
      </c>
    </row>
    <row r="4104" spans="6:28" s="71" customFormat="1" outlineLevel="4">
      <c r="F4104" s="17">
        <v>1719</v>
      </c>
      <c r="G4104" s="18" t="s">
        <v>2929</v>
      </c>
      <c r="H4104" s="72" t="s">
        <v>3802</v>
      </c>
      <c r="I4104" s="72"/>
      <c r="J4104" s="73" t="s">
        <v>1294</v>
      </c>
      <c r="K4104" s="18" t="s">
        <v>2934</v>
      </c>
      <c r="L4104" s="74">
        <v>2</v>
      </c>
      <c r="M4104" s="21">
        <v>0</v>
      </c>
      <c r="N4104" s="74">
        <f t="shared" si="324"/>
        <v>2</v>
      </c>
      <c r="O4104" s="145"/>
      <c r="P4104" s="22">
        <f t="shared" si="325"/>
        <v>0</v>
      </c>
      <c r="Q4104" s="75"/>
      <c r="R4104" s="76">
        <f t="shared" si="326"/>
        <v>0</v>
      </c>
      <c r="S4104" s="75"/>
      <c r="T4104" s="76">
        <f t="shared" si="327"/>
        <v>0</v>
      </c>
      <c r="U4104" s="22">
        <v>21</v>
      </c>
      <c r="V4104" s="22">
        <f t="shared" si="328"/>
        <v>0</v>
      </c>
      <c r="W4104" s="22">
        <f t="shared" si="329"/>
        <v>0</v>
      </c>
      <c r="X4104" s="73"/>
      <c r="Y4104" s="72" t="s">
        <v>2930</v>
      </c>
      <c r="Z4104" s="72" t="s">
        <v>3079</v>
      </c>
      <c r="AA4104" s="143" t="s">
        <v>295</v>
      </c>
      <c r="AB4104" s="24" t="s">
        <v>294</v>
      </c>
    </row>
    <row r="4105" spans="6:28" s="71" customFormat="1" outlineLevel="4">
      <c r="F4105" s="17">
        <v>1720</v>
      </c>
      <c r="G4105" s="18" t="s">
        <v>2929</v>
      </c>
      <c r="H4105" s="72" t="s">
        <v>3803</v>
      </c>
      <c r="I4105" s="72"/>
      <c r="J4105" s="73" t="s">
        <v>1179</v>
      </c>
      <c r="K4105" s="18" t="s">
        <v>3280</v>
      </c>
      <c r="L4105" s="74">
        <v>1</v>
      </c>
      <c r="M4105" s="21">
        <v>0</v>
      </c>
      <c r="N4105" s="74">
        <f t="shared" si="324"/>
        <v>1</v>
      </c>
      <c r="O4105" s="145"/>
      <c r="P4105" s="22">
        <f t="shared" si="325"/>
        <v>0</v>
      </c>
      <c r="Q4105" s="75"/>
      <c r="R4105" s="76">
        <f t="shared" si="326"/>
        <v>0</v>
      </c>
      <c r="S4105" s="75"/>
      <c r="T4105" s="76">
        <f t="shared" si="327"/>
        <v>0</v>
      </c>
      <c r="U4105" s="22">
        <v>21</v>
      </c>
      <c r="V4105" s="22">
        <f t="shared" si="328"/>
        <v>0</v>
      </c>
      <c r="W4105" s="22">
        <f t="shared" si="329"/>
        <v>0</v>
      </c>
      <c r="X4105" s="73"/>
      <c r="Y4105" s="72" t="s">
        <v>2930</v>
      </c>
      <c r="Z4105" s="72" t="s">
        <v>3079</v>
      </c>
      <c r="AA4105" s="143" t="s">
        <v>295</v>
      </c>
      <c r="AB4105" s="24" t="s">
        <v>294</v>
      </c>
    </row>
    <row r="4106" spans="6:28" s="120" customFormat="1" ht="12.75" customHeight="1" outlineLevel="4">
      <c r="F4106" s="121"/>
      <c r="G4106" s="122"/>
      <c r="H4106" s="122"/>
      <c r="I4106" s="122"/>
      <c r="J4106" s="123"/>
      <c r="K4106" s="122"/>
      <c r="L4106" s="124"/>
      <c r="M4106" s="125"/>
      <c r="N4106" s="124"/>
      <c r="O4106" s="125"/>
      <c r="P4106" s="126"/>
      <c r="Q4106" s="127"/>
      <c r="R4106" s="125"/>
      <c r="S4106" s="125"/>
      <c r="T4106" s="125"/>
      <c r="U4106" s="128" t="s">
        <v>2908</v>
      </c>
      <c r="V4106" s="125"/>
      <c r="W4106" s="125"/>
      <c r="X4106" s="125"/>
      <c r="Y4106" s="122"/>
      <c r="Z4106" s="122"/>
      <c r="AB4106" s="24" t="s">
        <v>294</v>
      </c>
    </row>
    <row r="4107" spans="6:28" s="62" customFormat="1" ht="16.5" customHeight="1" outlineLevel="3">
      <c r="F4107" s="63"/>
      <c r="G4107" s="6"/>
      <c r="H4107" s="64"/>
      <c r="I4107" s="64"/>
      <c r="J4107" s="64" t="s">
        <v>2541</v>
      </c>
      <c r="K4107" s="6"/>
      <c r="L4107" s="65"/>
      <c r="M4107" s="66"/>
      <c r="N4107" s="65"/>
      <c r="O4107" s="66"/>
      <c r="P4107" s="67">
        <f>SUBTOTAL(9,P4108:P4114)</f>
        <v>0</v>
      </c>
      <c r="Q4107" s="68"/>
      <c r="R4107" s="69">
        <f>SUBTOTAL(9,R4108:R4114)</f>
        <v>0</v>
      </c>
      <c r="S4107" s="66"/>
      <c r="T4107" s="69">
        <f>SUBTOTAL(9,T4108:T4114)</f>
        <v>0</v>
      </c>
      <c r="U4107" s="118" t="s">
        <v>2908</v>
      </c>
      <c r="V4107" s="67">
        <f>SUBTOTAL(9,V4108:V4114)</f>
        <v>0</v>
      </c>
      <c r="W4107" s="67">
        <f>SUBTOTAL(9,W4108:W4114)</f>
        <v>0</v>
      </c>
      <c r="X4107" s="70"/>
      <c r="Y4107" s="26"/>
      <c r="Z4107" s="26"/>
      <c r="AB4107" s="24" t="s">
        <v>294</v>
      </c>
    </row>
    <row r="4108" spans="6:28" s="71" customFormat="1" ht="24" outlineLevel="4">
      <c r="F4108" s="17">
        <v>1721</v>
      </c>
      <c r="G4108" s="18" t="s">
        <v>2929</v>
      </c>
      <c r="H4108" s="72" t="s">
        <v>3804</v>
      </c>
      <c r="I4108" s="72"/>
      <c r="J4108" s="73" t="s">
        <v>178</v>
      </c>
      <c r="K4108" s="18" t="s">
        <v>2934</v>
      </c>
      <c r="L4108" s="74">
        <v>1</v>
      </c>
      <c r="M4108" s="21">
        <v>0</v>
      </c>
      <c r="N4108" s="74">
        <f t="shared" ref="N4108:N4113" si="330">L4108*(1+M4108/100)</f>
        <v>1</v>
      </c>
      <c r="O4108" s="145"/>
      <c r="P4108" s="22">
        <f t="shared" ref="P4108:P4113" si="331">N4108*O4108</f>
        <v>0</v>
      </c>
      <c r="Q4108" s="75"/>
      <c r="R4108" s="76">
        <f t="shared" ref="R4108:R4113" si="332">N4108*Q4108</f>
        <v>0</v>
      </c>
      <c r="S4108" s="75"/>
      <c r="T4108" s="76">
        <f t="shared" ref="T4108:T4113" si="333">N4108*S4108</f>
        <v>0</v>
      </c>
      <c r="U4108" s="22">
        <v>21</v>
      </c>
      <c r="V4108" s="22">
        <f t="shared" ref="V4108:V4113" si="334">P4108*(U4108/100)</f>
        <v>0</v>
      </c>
      <c r="W4108" s="22">
        <f t="shared" ref="W4108:W4113" si="335">P4108+V4108</f>
        <v>0</v>
      </c>
      <c r="X4108" s="73"/>
      <c r="Y4108" s="72" t="s">
        <v>2930</v>
      </c>
      <c r="Z4108" s="72" t="s">
        <v>3079</v>
      </c>
      <c r="AA4108" s="143" t="s">
        <v>295</v>
      </c>
      <c r="AB4108" s="24" t="s">
        <v>294</v>
      </c>
    </row>
    <row r="4109" spans="6:28" s="71" customFormat="1" outlineLevel="4">
      <c r="F4109" s="17">
        <v>1722</v>
      </c>
      <c r="G4109" s="18" t="s">
        <v>2929</v>
      </c>
      <c r="H4109" s="72" t="s">
        <v>3805</v>
      </c>
      <c r="I4109" s="72"/>
      <c r="J4109" s="73" t="s">
        <v>2430</v>
      </c>
      <c r="K4109" s="18" t="s">
        <v>2934</v>
      </c>
      <c r="L4109" s="74">
        <v>1</v>
      </c>
      <c r="M4109" s="21">
        <v>0</v>
      </c>
      <c r="N4109" s="74">
        <f t="shared" si="330"/>
        <v>1</v>
      </c>
      <c r="O4109" s="145"/>
      <c r="P4109" s="22">
        <f t="shared" si="331"/>
        <v>0</v>
      </c>
      <c r="Q4109" s="75"/>
      <c r="R4109" s="76">
        <f t="shared" si="332"/>
        <v>0</v>
      </c>
      <c r="S4109" s="75"/>
      <c r="T4109" s="76">
        <f t="shared" si="333"/>
        <v>0</v>
      </c>
      <c r="U4109" s="22">
        <v>21</v>
      </c>
      <c r="V4109" s="22">
        <f t="shared" si="334"/>
        <v>0</v>
      </c>
      <c r="W4109" s="22">
        <f t="shared" si="335"/>
        <v>0</v>
      </c>
      <c r="X4109" s="73"/>
      <c r="Y4109" s="72" t="s">
        <v>2930</v>
      </c>
      <c r="Z4109" s="72" t="s">
        <v>3079</v>
      </c>
      <c r="AA4109" s="143" t="s">
        <v>295</v>
      </c>
      <c r="AB4109" s="24" t="s">
        <v>294</v>
      </c>
    </row>
    <row r="4110" spans="6:28" s="71" customFormat="1" outlineLevel="4">
      <c r="F4110" s="17">
        <v>1723</v>
      </c>
      <c r="G4110" s="18" t="s">
        <v>2929</v>
      </c>
      <c r="H4110" s="72" t="s">
        <v>3806</v>
      </c>
      <c r="I4110" s="72"/>
      <c r="J4110" s="73" t="s">
        <v>2853</v>
      </c>
      <c r="K4110" s="18" t="s">
        <v>2934</v>
      </c>
      <c r="L4110" s="74">
        <v>1</v>
      </c>
      <c r="M4110" s="21">
        <v>0</v>
      </c>
      <c r="N4110" s="74">
        <f t="shared" si="330"/>
        <v>1</v>
      </c>
      <c r="O4110" s="145"/>
      <c r="P4110" s="22">
        <f t="shared" si="331"/>
        <v>0</v>
      </c>
      <c r="Q4110" s="75"/>
      <c r="R4110" s="76">
        <f t="shared" si="332"/>
        <v>0</v>
      </c>
      <c r="S4110" s="75"/>
      <c r="T4110" s="76">
        <f t="shared" si="333"/>
        <v>0</v>
      </c>
      <c r="U4110" s="22">
        <v>21</v>
      </c>
      <c r="V4110" s="22">
        <f t="shared" si="334"/>
        <v>0</v>
      </c>
      <c r="W4110" s="22">
        <f t="shared" si="335"/>
        <v>0</v>
      </c>
      <c r="X4110" s="73"/>
      <c r="Y4110" s="72" t="s">
        <v>2930</v>
      </c>
      <c r="Z4110" s="72" t="s">
        <v>3079</v>
      </c>
      <c r="AA4110" s="143" t="s">
        <v>295</v>
      </c>
      <c r="AB4110" s="24" t="s">
        <v>294</v>
      </c>
    </row>
    <row r="4111" spans="6:28" s="71" customFormat="1" outlineLevel="4">
      <c r="F4111" s="17">
        <v>1724</v>
      </c>
      <c r="G4111" s="18" t="s">
        <v>2929</v>
      </c>
      <c r="H4111" s="72" t="s">
        <v>3807</v>
      </c>
      <c r="I4111" s="72"/>
      <c r="J4111" s="73" t="s">
        <v>2505</v>
      </c>
      <c r="K4111" s="18" t="s">
        <v>2934</v>
      </c>
      <c r="L4111" s="74">
        <v>5</v>
      </c>
      <c r="M4111" s="21">
        <v>0</v>
      </c>
      <c r="N4111" s="74">
        <f t="shared" si="330"/>
        <v>5</v>
      </c>
      <c r="O4111" s="145"/>
      <c r="P4111" s="22">
        <f t="shared" si="331"/>
        <v>0</v>
      </c>
      <c r="Q4111" s="75"/>
      <c r="R4111" s="76">
        <f t="shared" si="332"/>
        <v>0</v>
      </c>
      <c r="S4111" s="75"/>
      <c r="T4111" s="76">
        <f t="shared" si="333"/>
        <v>0</v>
      </c>
      <c r="U4111" s="22">
        <v>21</v>
      </c>
      <c r="V4111" s="22">
        <f t="shared" si="334"/>
        <v>0</v>
      </c>
      <c r="W4111" s="22">
        <f t="shared" si="335"/>
        <v>0</v>
      </c>
      <c r="X4111" s="73"/>
      <c r="Y4111" s="72" t="s">
        <v>2930</v>
      </c>
      <c r="Z4111" s="72" t="s">
        <v>3079</v>
      </c>
      <c r="AA4111" s="143" t="s">
        <v>295</v>
      </c>
      <c r="AB4111" s="24" t="s">
        <v>294</v>
      </c>
    </row>
    <row r="4112" spans="6:28" s="71" customFormat="1" outlineLevel="4">
      <c r="F4112" s="17">
        <v>1725</v>
      </c>
      <c r="G4112" s="18" t="s">
        <v>2929</v>
      </c>
      <c r="H4112" s="72" t="s">
        <v>3808</v>
      </c>
      <c r="I4112" s="72"/>
      <c r="J4112" s="73" t="s">
        <v>1489</v>
      </c>
      <c r="K4112" s="18" t="s">
        <v>2934</v>
      </c>
      <c r="L4112" s="74">
        <v>1</v>
      </c>
      <c r="M4112" s="21">
        <v>0</v>
      </c>
      <c r="N4112" s="74">
        <f t="shared" si="330"/>
        <v>1</v>
      </c>
      <c r="O4112" s="145"/>
      <c r="P4112" s="22">
        <f t="shared" si="331"/>
        <v>0</v>
      </c>
      <c r="Q4112" s="75"/>
      <c r="R4112" s="76">
        <f t="shared" si="332"/>
        <v>0</v>
      </c>
      <c r="S4112" s="75"/>
      <c r="T4112" s="76">
        <f t="shared" si="333"/>
        <v>0</v>
      </c>
      <c r="U4112" s="22">
        <v>21</v>
      </c>
      <c r="V4112" s="22">
        <f t="shared" si="334"/>
        <v>0</v>
      </c>
      <c r="W4112" s="22">
        <f t="shared" si="335"/>
        <v>0</v>
      </c>
      <c r="X4112" s="73"/>
      <c r="Y4112" s="72" t="s">
        <v>2930</v>
      </c>
      <c r="Z4112" s="72" t="s">
        <v>3079</v>
      </c>
      <c r="AA4112" s="143" t="s">
        <v>295</v>
      </c>
      <c r="AB4112" s="24" t="s">
        <v>294</v>
      </c>
    </row>
    <row r="4113" spans="6:28" s="71" customFormat="1" outlineLevel="4">
      <c r="F4113" s="17">
        <v>1726</v>
      </c>
      <c r="G4113" s="18" t="s">
        <v>2929</v>
      </c>
      <c r="H4113" s="72" t="s">
        <v>3809</v>
      </c>
      <c r="I4113" s="72"/>
      <c r="J4113" s="73" t="s">
        <v>1194</v>
      </c>
      <c r="K4113" s="18" t="s">
        <v>3280</v>
      </c>
      <c r="L4113" s="74">
        <v>1</v>
      </c>
      <c r="M4113" s="21">
        <v>0</v>
      </c>
      <c r="N4113" s="74">
        <f t="shared" si="330"/>
        <v>1</v>
      </c>
      <c r="O4113" s="145"/>
      <c r="P4113" s="22">
        <f t="shared" si="331"/>
        <v>0</v>
      </c>
      <c r="Q4113" s="75"/>
      <c r="R4113" s="76">
        <f t="shared" si="332"/>
        <v>0</v>
      </c>
      <c r="S4113" s="75"/>
      <c r="T4113" s="76">
        <f t="shared" si="333"/>
        <v>0</v>
      </c>
      <c r="U4113" s="22">
        <v>21</v>
      </c>
      <c r="V4113" s="22">
        <f t="shared" si="334"/>
        <v>0</v>
      </c>
      <c r="W4113" s="22">
        <f t="shared" si="335"/>
        <v>0</v>
      </c>
      <c r="X4113" s="73"/>
      <c r="Y4113" s="72" t="s">
        <v>2930</v>
      </c>
      <c r="Z4113" s="72" t="s">
        <v>3079</v>
      </c>
      <c r="AA4113" s="143" t="s">
        <v>295</v>
      </c>
      <c r="AB4113" s="24" t="s">
        <v>294</v>
      </c>
    </row>
    <row r="4114" spans="6:28" s="120" customFormat="1" ht="12.75" customHeight="1" outlineLevel="4">
      <c r="F4114" s="121"/>
      <c r="G4114" s="122"/>
      <c r="H4114" s="122"/>
      <c r="I4114" s="122"/>
      <c r="J4114" s="123"/>
      <c r="K4114" s="122"/>
      <c r="L4114" s="124"/>
      <c r="M4114" s="125"/>
      <c r="N4114" s="124"/>
      <c r="O4114" s="125"/>
      <c r="P4114" s="126"/>
      <c r="Q4114" s="127"/>
      <c r="R4114" s="125"/>
      <c r="S4114" s="125"/>
      <c r="T4114" s="125"/>
      <c r="U4114" s="128" t="s">
        <v>2908</v>
      </c>
      <c r="V4114" s="125"/>
      <c r="W4114" s="125"/>
      <c r="X4114" s="125"/>
      <c r="Y4114" s="122"/>
      <c r="Z4114" s="122"/>
      <c r="AB4114" s="24" t="s">
        <v>294</v>
      </c>
    </row>
    <row r="4115" spans="6:28" s="62" customFormat="1" ht="16.5" customHeight="1" outlineLevel="3">
      <c r="F4115" s="63"/>
      <c r="G4115" s="6"/>
      <c r="H4115" s="64"/>
      <c r="I4115" s="64"/>
      <c r="J4115" s="64" t="s">
        <v>2324</v>
      </c>
      <c r="K4115" s="6"/>
      <c r="L4115" s="65"/>
      <c r="M4115" s="66"/>
      <c r="N4115" s="65"/>
      <c r="O4115" s="66"/>
      <c r="P4115" s="67">
        <f>SUBTOTAL(9,P4116:P4128)</f>
        <v>0</v>
      </c>
      <c r="Q4115" s="68"/>
      <c r="R4115" s="69">
        <f>SUBTOTAL(9,R4116:R4128)</f>
        <v>0</v>
      </c>
      <c r="S4115" s="66"/>
      <c r="T4115" s="69">
        <f>SUBTOTAL(9,T4116:T4128)</f>
        <v>0</v>
      </c>
      <c r="U4115" s="118" t="s">
        <v>2908</v>
      </c>
      <c r="V4115" s="67">
        <f>SUBTOTAL(9,V4116:V4128)</f>
        <v>0</v>
      </c>
      <c r="W4115" s="67">
        <f>SUBTOTAL(9,W4116:W4128)</f>
        <v>0</v>
      </c>
      <c r="X4115" s="70"/>
      <c r="Y4115" s="26"/>
      <c r="Z4115" s="26"/>
      <c r="AB4115" s="24" t="s">
        <v>294</v>
      </c>
    </row>
    <row r="4116" spans="6:28" s="71" customFormat="1" outlineLevel="4">
      <c r="F4116" s="17">
        <v>1727</v>
      </c>
      <c r="G4116" s="18" t="s">
        <v>2929</v>
      </c>
      <c r="H4116" s="72" t="s">
        <v>3810</v>
      </c>
      <c r="I4116" s="72"/>
      <c r="J4116" s="73" t="s">
        <v>820</v>
      </c>
      <c r="K4116" s="18" t="s">
        <v>2934</v>
      </c>
      <c r="L4116" s="74">
        <v>1</v>
      </c>
      <c r="M4116" s="21">
        <v>0</v>
      </c>
      <c r="N4116" s="74">
        <f t="shared" ref="N4116:N4127" si="336">L4116*(1+M4116/100)</f>
        <v>1</v>
      </c>
      <c r="O4116" s="145"/>
      <c r="P4116" s="22">
        <f t="shared" ref="P4116:P4127" si="337">N4116*O4116</f>
        <v>0</v>
      </c>
      <c r="Q4116" s="75"/>
      <c r="R4116" s="76">
        <f t="shared" ref="R4116:R4127" si="338">N4116*Q4116</f>
        <v>0</v>
      </c>
      <c r="S4116" s="75"/>
      <c r="T4116" s="76">
        <f t="shared" ref="T4116:T4127" si="339">N4116*S4116</f>
        <v>0</v>
      </c>
      <c r="U4116" s="22">
        <v>21</v>
      </c>
      <c r="V4116" s="22">
        <f t="shared" ref="V4116:V4127" si="340">P4116*(U4116/100)</f>
        <v>0</v>
      </c>
      <c r="W4116" s="22">
        <f t="shared" ref="W4116:W4127" si="341">P4116+V4116</f>
        <v>0</v>
      </c>
      <c r="X4116" s="73"/>
      <c r="Y4116" s="72" t="s">
        <v>2930</v>
      </c>
      <c r="Z4116" s="72" t="s">
        <v>3079</v>
      </c>
      <c r="AA4116" s="143" t="s">
        <v>295</v>
      </c>
      <c r="AB4116" s="24" t="s">
        <v>294</v>
      </c>
    </row>
    <row r="4117" spans="6:28" s="71" customFormat="1" outlineLevel="4">
      <c r="F4117" s="17">
        <v>1728</v>
      </c>
      <c r="G4117" s="18" t="s">
        <v>2929</v>
      </c>
      <c r="H4117" s="72" t="s">
        <v>3811</v>
      </c>
      <c r="I4117" s="72"/>
      <c r="J4117" s="73" t="s">
        <v>2430</v>
      </c>
      <c r="K4117" s="18" t="s">
        <v>2934</v>
      </c>
      <c r="L4117" s="74">
        <v>1</v>
      </c>
      <c r="M4117" s="21">
        <v>0</v>
      </c>
      <c r="N4117" s="74">
        <f t="shared" si="336"/>
        <v>1</v>
      </c>
      <c r="O4117" s="145"/>
      <c r="P4117" s="22">
        <f t="shared" si="337"/>
        <v>0</v>
      </c>
      <c r="Q4117" s="75"/>
      <c r="R4117" s="76">
        <f t="shared" si="338"/>
        <v>0</v>
      </c>
      <c r="S4117" s="75"/>
      <c r="T4117" s="76">
        <f t="shared" si="339"/>
        <v>0</v>
      </c>
      <c r="U4117" s="22">
        <v>21</v>
      </c>
      <c r="V4117" s="22">
        <f t="shared" si="340"/>
        <v>0</v>
      </c>
      <c r="W4117" s="22">
        <f t="shared" si="341"/>
        <v>0</v>
      </c>
      <c r="X4117" s="73"/>
      <c r="Y4117" s="72" t="s">
        <v>2930</v>
      </c>
      <c r="Z4117" s="72" t="s">
        <v>3079</v>
      </c>
      <c r="AA4117" s="143" t="s">
        <v>295</v>
      </c>
      <c r="AB4117" s="24" t="s">
        <v>294</v>
      </c>
    </row>
    <row r="4118" spans="6:28" s="71" customFormat="1" outlineLevel="4">
      <c r="F4118" s="17">
        <v>1729</v>
      </c>
      <c r="G4118" s="18" t="s">
        <v>2929</v>
      </c>
      <c r="H4118" s="72" t="s">
        <v>3812</v>
      </c>
      <c r="I4118" s="72"/>
      <c r="J4118" s="73" t="s">
        <v>2853</v>
      </c>
      <c r="K4118" s="18" t="s">
        <v>2934</v>
      </c>
      <c r="L4118" s="74">
        <v>1</v>
      </c>
      <c r="M4118" s="21">
        <v>0</v>
      </c>
      <c r="N4118" s="74">
        <f t="shared" si="336"/>
        <v>1</v>
      </c>
      <c r="O4118" s="145"/>
      <c r="P4118" s="22">
        <f t="shared" si="337"/>
        <v>0</v>
      </c>
      <c r="Q4118" s="75"/>
      <c r="R4118" s="76">
        <f t="shared" si="338"/>
        <v>0</v>
      </c>
      <c r="S4118" s="75"/>
      <c r="T4118" s="76">
        <f t="shared" si="339"/>
        <v>0</v>
      </c>
      <c r="U4118" s="22">
        <v>21</v>
      </c>
      <c r="V4118" s="22">
        <f t="shared" si="340"/>
        <v>0</v>
      </c>
      <c r="W4118" s="22">
        <f t="shared" si="341"/>
        <v>0</v>
      </c>
      <c r="X4118" s="73"/>
      <c r="Y4118" s="72" t="s">
        <v>2930</v>
      </c>
      <c r="Z4118" s="72" t="s">
        <v>3079</v>
      </c>
      <c r="AA4118" s="143" t="s">
        <v>295</v>
      </c>
      <c r="AB4118" s="24" t="s">
        <v>294</v>
      </c>
    </row>
    <row r="4119" spans="6:28" s="71" customFormat="1" outlineLevel="4">
      <c r="F4119" s="17">
        <v>1730</v>
      </c>
      <c r="G4119" s="18" t="s">
        <v>2929</v>
      </c>
      <c r="H4119" s="72" t="s">
        <v>3813</v>
      </c>
      <c r="I4119" s="72"/>
      <c r="J4119" s="73" t="s">
        <v>2505</v>
      </c>
      <c r="K4119" s="18" t="s">
        <v>2934</v>
      </c>
      <c r="L4119" s="74">
        <v>11</v>
      </c>
      <c r="M4119" s="21">
        <v>0</v>
      </c>
      <c r="N4119" s="74">
        <f t="shared" si="336"/>
        <v>11</v>
      </c>
      <c r="O4119" s="145"/>
      <c r="P4119" s="22">
        <f t="shared" si="337"/>
        <v>0</v>
      </c>
      <c r="Q4119" s="75"/>
      <c r="R4119" s="76">
        <f t="shared" si="338"/>
        <v>0</v>
      </c>
      <c r="S4119" s="75"/>
      <c r="T4119" s="76">
        <f t="shared" si="339"/>
        <v>0</v>
      </c>
      <c r="U4119" s="22">
        <v>21</v>
      </c>
      <c r="V4119" s="22">
        <f t="shared" si="340"/>
        <v>0</v>
      </c>
      <c r="W4119" s="22">
        <f t="shared" si="341"/>
        <v>0</v>
      </c>
      <c r="X4119" s="73"/>
      <c r="Y4119" s="72" t="s">
        <v>2930</v>
      </c>
      <c r="Z4119" s="72" t="s">
        <v>3079</v>
      </c>
      <c r="AA4119" s="143" t="s">
        <v>295</v>
      </c>
      <c r="AB4119" s="24" t="s">
        <v>294</v>
      </c>
    </row>
    <row r="4120" spans="6:28" s="71" customFormat="1" outlineLevel="4">
      <c r="F4120" s="17">
        <v>1731</v>
      </c>
      <c r="G4120" s="18" t="s">
        <v>2929</v>
      </c>
      <c r="H4120" s="72" t="s">
        <v>3814</v>
      </c>
      <c r="I4120" s="72"/>
      <c r="J4120" s="73" t="s">
        <v>2504</v>
      </c>
      <c r="K4120" s="18" t="s">
        <v>2934</v>
      </c>
      <c r="L4120" s="74">
        <v>1</v>
      </c>
      <c r="M4120" s="21">
        <v>0</v>
      </c>
      <c r="N4120" s="74">
        <f t="shared" si="336"/>
        <v>1</v>
      </c>
      <c r="O4120" s="145"/>
      <c r="P4120" s="22">
        <f t="shared" si="337"/>
        <v>0</v>
      </c>
      <c r="Q4120" s="75"/>
      <c r="R4120" s="76">
        <f t="shared" si="338"/>
        <v>0</v>
      </c>
      <c r="S4120" s="75"/>
      <c r="T4120" s="76">
        <f t="shared" si="339"/>
        <v>0</v>
      </c>
      <c r="U4120" s="22">
        <v>21</v>
      </c>
      <c r="V4120" s="22">
        <f t="shared" si="340"/>
        <v>0</v>
      </c>
      <c r="W4120" s="22">
        <f t="shared" si="341"/>
        <v>0</v>
      </c>
      <c r="X4120" s="73"/>
      <c r="Y4120" s="72" t="s">
        <v>2930</v>
      </c>
      <c r="Z4120" s="72" t="s">
        <v>3079</v>
      </c>
      <c r="AA4120" s="143" t="s">
        <v>295</v>
      </c>
      <c r="AB4120" s="24" t="s">
        <v>294</v>
      </c>
    </row>
    <row r="4121" spans="6:28" s="71" customFormat="1" outlineLevel="4">
      <c r="F4121" s="17">
        <v>1732</v>
      </c>
      <c r="G4121" s="18" t="s">
        <v>2929</v>
      </c>
      <c r="H4121" s="72" t="s">
        <v>3815</v>
      </c>
      <c r="I4121" s="72"/>
      <c r="J4121" s="73" t="s">
        <v>2459</v>
      </c>
      <c r="K4121" s="18" t="s">
        <v>2934</v>
      </c>
      <c r="L4121" s="74">
        <v>1</v>
      </c>
      <c r="M4121" s="21">
        <v>0</v>
      </c>
      <c r="N4121" s="74">
        <f t="shared" si="336"/>
        <v>1</v>
      </c>
      <c r="O4121" s="145"/>
      <c r="P4121" s="22">
        <f t="shared" si="337"/>
        <v>0</v>
      </c>
      <c r="Q4121" s="75"/>
      <c r="R4121" s="76">
        <f t="shared" si="338"/>
        <v>0</v>
      </c>
      <c r="S4121" s="75"/>
      <c r="T4121" s="76">
        <f t="shared" si="339"/>
        <v>0</v>
      </c>
      <c r="U4121" s="22">
        <v>21</v>
      </c>
      <c r="V4121" s="22">
        <f t="shared" si="340"/>
        <v>0</v>
      </c>
      <c r="W4121" s="22">
        <f t="shared" si="341"/>
        <v>0</v>
      </c>
      <c r="X4121" s="73"/>
      <c r="Y4121" s="72" t="s">
        <v>2930</v>
      </c>
      <c r="Z4121" s="72" t="s">
        <v>3079</v>
      </c>
      <c r="AA4121" s="143" t="s">
        <v>295</v>
      </c>
      <c r="AB4121" s="24" t="s">
        <v>294</v>
      </c>
    </row>
    <row r="4122" spans="6:28" s="71" customFormat="1" outlineLevel="4">
      <c r="F4122" s="17">
        <v>1733</v>
      </c>
      <c r="G4122" s="18" t="s">
        <v>2929</v>
      </c>
      <c r="H4122" s="72" t="s">
        <v>3816</v>
      </c>
      <c r="I4122" s="72"/>
      <c r="J4122" s="73" t="s">
        <v>2466</v>
      </c>
      <c r="K4122" s="18" t="s">
        <v>2934</v>
      </c>
      <c r="L4122" s="74">
        <v>1</v>
      </c>
      <c r="M4122" s="21">
        <v>0</v>
      </c>
      <c r="N4122" s="74">
        <f t="shared" si="336"/>
        <v>1</v>
      </c>
      <c r="O4122" s="145"/>
      <c r="P4122" s="22">
        <f t="shared" si="337"/>
        <v>0</v>
      </c>
      <c r="Q4122" s="75"/>
      <c r="R4122" s="76">
        <f t="shared" si="338"/>
        <v>0</v>
      </c>
      <c r="S4122" s="75"/>
      <c r="T4122" s="76">
        <f t="shared" si="339"/>
        <v>0</v>
      </c>
      <c r="U4122" s="22">
        <v>21</v>
      </c>
      <c r="V4122" s="22">
        <f t="shared" si="340"/>
        <v>0</v>
      </c>
      <c r="W4122" s="22">
        <f t="shared" si="341"/>
        <v>0</v>
      </c>
      <c r="X4122" s="73"/>
      <c r="Y4122" s="72" t="s">
        <v>2930</v>
      </c>
      <c r="Z4122" s="72" t="s">
        <v>3079</v>
      </c>
      <c r="AA4122" s="143" t="s">
        <v>295</v>
      </c>
      <c r="AB4122" s="24" t="s">
        <v>294</v>
      </c>
    </row>
    <row r="4123" spans="6:28" s="71" customFormat="1" outlineLevel="4">
      <c r="F4123" s="17">
        <v>1734</v>
      </c>
      <c r="G4123" s="18" t="s">
        <v>2929</v>
      </c>
      <c r="H4123" s="72" t="s">
        <v>3817</v>
      </c>
      <c r="I4123" s="72"/>
      <c r="J4123" s="73" t="s">
        <v>1490</v>
      </c>
      <c r="K4123" s="18" t="s">
        <v>2934</v>
      </c>
      <c r="L4123" s="74">
        <v>2</v>
      </c>
      <c r="M4123" s="21">
        <v>0</v>
      </c>
      <c r="N4123" s="74">
        <f t="shared" si="336"/>
        <v>2</v>
      </c>
      <c r="O4123" s="145"/>
      <c r="P4123" s="22">
        <f t="shared" si="337"/>
        <v>0</v>
      </c>
      <c r="Q4123" s="75"/>
      <c r="R4123" s="76">
        <f t="shared" si="338"/>
        <v>0</v>
      </c>
      <c r="S4123" s="75"/>
      <c r="T4123" s="76">
        <f t="shared" si="339"/>
        <v>0</v>
      </c>
      <c r="U4123" s="22">
        <v>21</v>
      </c>
      <c r="V4123" s="22">
        <f t="shared" si="340"/>
        <v>0</v>
      </c>
      <c r="W4123" s="22">
        <f t="shared" si="341"/>
        <v>0</v>
      </c>
      <c r="X4123" s="73"/>
      <c r="Y4123" s="72" t="s">
        <v>2930</v>
      </c>
      <c r="Z4123" s="72" t="s">
        <v>3079</v>
      </c>
      <c r="AA4123" s="143" t="s">
        <v>295</v>
      </c>
      <c r="AB4123" s="24" t="s">
        <v>294</v>
      </c>
    </row>
    <row r="4124" spans="6:28" s="71" customFormat="1" outlineLevel="4">
      <c r="F4124" s="17">
        <v>1735</v>
      </c>
      <c r="G4124" s="18" t="s">
        <v>2929</v>
      </c>
      <c r="H4124" s="72" t="s">
        <v>3818</v>
      </c>
      <c r="I4124" s="72"/>
      <c r="J4124" s="73" t="s">
        <v>1294</v>
      </c>
      <c r="K4124" s="18" t="s">
        <v>2934</v>
      </c>
      <c r="L4124" s="74">
        <v>2</v>
      </c>
      <c r="M4124" s="21">
        <v>0</v>
      </c>
      <c r="N4124" s="74">
        <f t="shared" si="336"/>
        <v>2</v>
      </c>
      <c r="O4124" s="145"/>
      <c r="P4124" s="22">
        <f t="shared" si="337"/>
        <v>0</v>
      </c>
      <c r="Q4124" s="75"/>
      <c r="R4124" s="76">
        <f t="shared" si="338"/>
        <v>0</v>
      </c>
      <c r="S4124" s="75"/>
      <c r="T4124" s="76">
        <f t="shared" si="339"/>
        <v>0</v>
      </c>
      <c r="U4124" s="22">
        <v>21</v>
      </c>
      <c r="V4124" s="22">
        <f t="shared" si="340"/>
        <v>0</v>
      </c>
      <c r="W4124" s="22">
        <f t="shared" si="341"/>
        <v>0</v>
      </c>
      <c r="X4124" s="73"/>
      <c r="Y4124" s="72" t="s">
        <v>2930</v>
      </c>
      <c r="Z4124" s="72" t="s">
        <v>3079</v>
      </c>
      <c r="AA4124" s="143" t="s">
        <v>295</v>
      </c>
      <c r="AB4124" s="24" t="s">
        <v>294</v>
      </c>
    </row>
    <row r="4125" spans="6:28" s="71" customFormat="1" outlineLevel="4">
      <c r="F4125" s="17">
        <v>1736</v>
      </c>
      <c r="G4125" s="18" t="s">
        <v>2929</v>
      </c>
      <c r="H4125" s="72" t="s">
        <v>3819</v>
      </c>
      <c r="I4125" s="72"/>
      <c r="J4125" s="73" t="s">
        <v>180</v>
      </c>
      <c r="K4125" s="18" t="s">
        <v>2934</v>
      </c>
      <c r="L4125" s="74">
        <v>1</v>
      </c>
      <c r="M4125" s="21">
        <v>0</v>
      </c>
      <c r="N4125" s="74">
        <f t="shared" si="336"/>
        <v>1</v>
      </c>
      <c r="O4125" s="145"/>
      <c r="P4125" s="22">
        <f t="shared" si="337"/>
        <v>0</v>
      </c>
      <c r="Q4125" s="75"/>
      <c r="R4125" s="76">
        <f t="shared" si="338"/>
        <v>0</v>
      </c>
      <c r="S4125" s="75"/>
      <c r="T4125" s="76">
        <f t="shared" si="339"/>
        <v>0</v>
      </c>
      <c r="U4125" s="22">
        <v>21</v>
      </c>
      <c r="V4125" s="22">
        <f t="shared" si="340"/>
        <v>0</v>
      </c>
      <c r="W4125" s="22">
        <f t="shared" si="341"/>
        <v>0</v>
      </c>
      <c r="X4125" s="73"/>
      <c r="Y4125" s="72" t="s">
        <v>2930</v>
      </c>
      <c r="Z4125" s="72" t="s">
        <v>3079</v>
      </c>
      <c r="AA4125" s="143" t="s">
        <v>295</v>
      </c>
      <c r="AB4125" s="24" t="s">
        <v>294</v>
      </c>
    </row>
    <row r="4126" spans="6:28" s="71" customFormat="1" outlineLevel="4">
      <c r="F4126" s="17">
        <v>1737</v>
      </c>
      <c r="G4126" s="18" t="s">
        <v>2929</v>
      </c>
      <c r="H4126" s="72" t="s">
        <v>3820</v>
      </c>
      <c r="I4126" s="72"/>
      <c r="J4126" s="73" t="s">
        <v>2065</v>
      </c>
      <c r="K4126" s="18" t="s">
        <v>2934</v>
      </c>
      <c r="L4126" s="74">
        <v>1</v>
      </c>
      <c r="M4126" s="21">
        <v>0</v>
      </c>
      <c r="N4126" s="74">
        <f t="shared" si="336"/>
        <v>1</v>
      </c>
      <c r="O4126" s="145"/>
      <c r="P4126" s="22">
        <f t="shared" si="337"/>
        <v>0</v>
      </c>
      <c r="Q4126" s="75"/>
      <c r="R4126" s="76">
        <f t="shared" si="338"/>
        <v>0</v>
      </c>
      <c r="S4126" s="75"/>
      <c r="T4126" s="76">
        <f t="shared" si="339"/>
        <v>0</v>
      </c>
      <c r="U4126" s="22">
        <v>21</v>
      </c>
      <c r="V4126" s="22">
        <f t="shared" si="340"/>
        <v>0</v>
      </c>
      <c r="W4126" s="22">
        <f t="shared" si="341"/>
        <v>0</v>
      </c>
      <c r="X4126" s="73"/>
      <c r="Y4126" s="72" t="s">
        <v>2930</v>
      </c>
      <c r="Z4126" s="72" t="s">
        <v>3079</v>
      </c>
      <c r="AA4126" s="143" t="s">
        <v>295</v>
      </c>
      <c r="AB4126" s="24" t="s">
        <v>294</v>
      </c>
    </row>
    <row r="4127" spans="6:28" s="71" customFormat="1" outlineLevel="4">
      <c r="F4127" s="17">
        <v>1738</v>
      </c>
      <c r="G4127" s="18" t="s">
        <v>2929</v>
      </c>
      <c r="H4127" s="72" t="s">
        <v>3821</v>
      </c>
      <c r="I4127" s="72"/>
      <c r="J4127" s="73" t="s">
        <v>1194</v>
      </c>
      <c r="K4127" s="18" t="s">
        <v>3280</v>
      </c>
      <c r="L4127" s="74">
        <v>1</v>
      </c>
      <c r="M4127" s="21">
        <v>0</v>
      </c>
      <c r="N4127" s="74">
        <f t="shared" si="336"/>
        <v>1</v>
      </c>
      <c r="O4127" s="145"/>
      <c r="P4127" s="22">
        <f t="shared" si="337"/>
        <v>0</v>
      </c>
      <c r="Q4127" s="75"/>
      <c r="R4127" s="76">
        <f t="shared" si="338"/>
        <v>0</v>
      </c>
      <c r="S4127" s="75"/>
      <c r="T4127" s="76">
        <f t="shared" si="339"/>
        <v>0</v>
      </c>
      <c r="U4127" s="22">
        <v>21</v>
      </c>
      <c r="V4127" s="22">
        <f t="shared" si="340"/>
        <v>0</v>
      </c>
      <c r="W4127" s="22">
        <f t="shared" si="341"/>
        <v>0</v>
      </c>
      <c r="X4127" s="73"/>
      <c r="Y4127" s="72" t="s">
        <v>2930</v>
      </c>
      <c r="Z4127" s="72" t="s">
        <v>3079</v>
      </c>
      <c r="AA4127" s="143" t="s">
        <v>295</v>
      </c>
      <c r="AB4127" s="24" t="s">
        <v>294</v>
      </c>
    </row>
    <row r="4128" spans="6:28" s="120" customFormat="1" ht="12.75" customHeight="1" outlineLevel="4">
      <c r="F4128" s="121"/>
      <c r="G4128" s="122"/>
      <c r="H4128" s="122"/>
      <c r="I4128" s="122"/>
      <c r="J4128" s="123"/>
      <c r="K4128" s="122"/>
      <c r="L4128" s="124"/>
      <c r="M4128" s="125"/>
      <c r="N4128" s="124"/>
      <c r="O4128" s="125"/>
      <c r="P4128" s="126"/>
      <c r="Q4128" s="127"/>
      <c r="R4128" s="125"/>
      <c r="S4128" s="125"/>
      <c r="T4128" s="125"/>
      <c r="U4128" s="128" t="s">
        <v>2908</v>
      </c>
      <c r="V4128" s="125"/>
      <c r="W4128" s="125"/>
      <c r="X4128" s="125"/>
      <c r="Y4128" s="122"/>
      <c r="Z4128" s="122"/>
      <c r="AB4128" s="24" t="s">
        <v>294</v>
      </c>
    </row>
    <row r="4129" spans="6:28" s="62" customFormat="1" ht="16.5" customHeight="1" outlineLevel="3">
      <c r="F4129" s="63"/>
      <c r="G4129" s="6"/>
      <c r="H4129" s="64"/>
      <c r="I4129" s="64"/>
      <c r="J4129" s="64" t="s">
        <v>2325</v>
      </c>
      <c r="K4129" s="6"/>
      <c r="L4129" s="65"/>
      <c r="M4129" s="66"/>
      <c r="N4129" s="65"/>
      <c r="O4129" s="66"/>
      <c r="P4129" s="67">
        <f>SUBTOTAL(9,P4130:P4152)</f>
        <v>0</v>
      </c>
      <c r="Q4129" s="68"/>
      <c r="R4129" s="69">
        <f>SUBTOTAL(9,R4130:R4152)</f>
        <v>0</v>
      </c>
      <c r="S4129" s="66"/>
      <c r="T4129" s="69">
        <f>SUBTOTAL(9,T4130:T4152)</f>
        <v>0</v>
      </c>
      <c r="U4129" s="118" t="s">
        <v>2908</v>
      </c>
      <c r="V4129" s="67">
        <f>SUBTOTAL(9,V4130:V4152)</f>
        <v>0</v>
      </c>
      <c r="W4129" s="67">
        <f>SUBTOTAL(9,W4130:W4152)</f>
        <v>0</v>
      </c>
      <c r="X4129" s="70"/>
      <c r="Y4129" s="26"/>
      <c r="Z4129" s="26"/>
      <c r="AB4129" s="24" t="s">
        <v>294</v>
      </c>
    </row>
    <row r="4130" spans="6:28" s="71" customFormat="1" outlineLevel="4">
      <c r="F4130" s="17">
        <v>1739</v>
      </c>
      <c r="G4130" s="18" t="s">
        <v>2929</v>
      </c>
      <c r="H4130" s="72" t="s">
        <v>3822</v>
      </c>
      <c r="I4130" s="72"/>
      <c r="J4130" s="73" t="s">
        <v>821</v>
      </c>
      <c r="K4130" s="18" t="s">
        <v>2934</v>
      </c>
      <c r="L4130" s="74">
        <v>1</v>
      </c>
      <c r="M4130" s="21">
        <v>0</v>
      </c>
      <c r="N4130" s="74">
        <f t="shared" ref="N4130:N4151" si="342">L4130*(1+M4130/100)</f>
        <v>1</v>
      </c>
      <c r="O4130" s="145"/>
      <c r="P4130" s="22">
        <f t="shared" ref="P4130:P4151" si="343">N4130*O4130</f>
        <v>0</v>
      </c>
      <c r="Q4130" s="75"/>
      <c r="R4130" s="76">
        <f t="shared" ref="R4130:R4151" si="344">N4130*Q4130</f>
        <v>0</v>
      </c>
      <c r="S4130" s="75"/>
      <c r="T4130" s="76">
        <f t="shared" ref="T4130:T4151" si="345">N4130*S4130</f>
        <v>0</v>
      </c>
      <c r="U4130" s="22">
        <v>21</v>
      </c>
      <c r="V4130" s="22">
        <f t="shared" ref="V4130:V4151" si="346">P4130*(U4130/100)</f>
        <v>0</v>
      </c>
      <c r="W4130" s="22">
        <f t="shared" ref="W4130:W4151" si="347">P4130+V4130</f>
        <v>0</v>
      </c>
      <c r="X4130" s="73"/>
      <c r="Y4130" s="72" t="s">
        <v>2930</v>
      </c>
      <c r="Z4130" s="72" t="s">
        <v>3079</v>
      </c>
      <c r="AA4130" s="143" t="s">
        <v>295</v>
      </c>
      <c r="AB4130" s="24" t="s">
        <v>294</v>
      </c>
    </row>
    <row r="4131" spans="6:28" s="71" customFormat="1" outlineLevel="4">
      <c r="F4131" s="17">
        <v>1740</v>
      </c>
      <c r="G4131" s="18" t="s">
        <v>2929</v>
      </c>
      <c r="H4131" s="72" t="s">
        <v>3823</v>
      </c>
      <c r="I4131" s="72"/>
      <c r="J4131" s="73" t="s">
        <v>2330</v>
      </c>
      <c r="K4131" s="18" t="s">
        <v>2934</v>
      </c>
      <c r="L4131" s="74">
        <v>1</v>
      </c>
      <c r="M4131" s="21">
        <v>0</v>
      </c>
      <c r="N4131" s="74">
        <f t="shared" si="342"/>
        <v>1</v>
      </c>
      <c r="O4131" s="145"/>
      <c r="P4131" s="22">
        <f t="shared" si="343"/>
        <v>0</v>
      </c>
      <c r="Q4131" s="75"/>
      <c r="R4131" s="76">
        <f t="shared" si="344"/>
        <v>0</v>
      </c>
      <c r="S4131" s="75"/>
      <c r="T4131" s="76">
        <f t="shared" si="345"/>
        <v>0</v>
      </c>
      <c r="U4131" s="22">
        <v>21</v>
      </c>
      <c r="V4131" s="22">
        <f t="shared" si="346"/>
        <v>0</v>
      </c>
      <c r="W4131" s="22">
        <f t="shared" si="347"/>
        <v>0</v>
      </c>
      <c r="X4131" s="73"/>
      <c r="Y4131" s="72" t="s">
        <v>2930</v>
      </c>
      <c r="Z4131" s="72" t="s">
        <v>3079</v>
      </c>
      <c r="AA4131" s="143" t="s">
        <v>295</v>
      </c>
      <c r="AB4131" s="24" t="s">
        <v>294</v>
      </c>
    </row>
    <row r="4132" spans="6:28" s="71" customFormat="1" outlineLevel="4">
      <c r="F4132" s="17">
        <v>1741</v>
      </c>
      <c r="G4132" s="18" t="s">
        <v>2929</v>
      </c>
      <c r="H4132" s="72" t="s">
        <v>3824</v>
      </c>
      <c r="I4132" s="72"/>
      <c r="J4132" s="73" t="s">
        <v>2853</v>
      </c>
      <c r="K4132" s="18" t="s">
        <v>2934</v>
      </c>
      <c r="L4132" s="74">
        <v>1</v>
      </c>
      <c r="M4132" s="21">
        <v>0</v>
      </c>
      <c r="N4132" s="74">
        <f t="shared" si="342"/>
        <v>1</v>
      </c>
      <c r="O4132" s="145"/>
      <c r="P4132" s="22">
        <f t="shared" si="343"/>
        <v>0</v>
      </c>
      <c r="Q4132" s="75"/>
      <c r="R4132" s="76">
        <f t="shared" si="344"/>
        <v>0</v>
      </c>
      <c r="S4132" s="75"/>
      <c r="T4132" s="76">
        <f t="shared" si="345"/>
        <v>0</v>
      </c>
      <c r="U4132" s="22">
        <v>21</v>
      </c>
      <c r="V4132" s="22">
        <f t="shared" si="346"/>
        <v>0</v>
      </c>
      <c r="W4132" s="22">
        <f t="shared" si="347"/>
        <v>0</v>
      </c>
      <c r="X4132" s="73"/>
      <c r="Y4132" s="72" t="s">
        <v>2930</v>
      </c>
      <c r="Z4132" s="72" t="s">
        <v>3079</v>
      </c>
      <c r="AA4132" s="143" t="s">
        <v>295</v>
      </c>
      <c r="AB4132" s="24" t="s">
        <v>294</v>
      </c>
    </row>
    <row r="4133" spans="6:28" s="71" customFormat="1" outlineLevel="4">
      <c r="F4133" s="17">
        <v>1742</v>
      </c>
      <c r="G4133" s="18" t="s">
        <v>2929</v>
      </c>
      <c r="H4133" s="72" t="s">
        <v>3825</v>
      </c>
      <c r="I4133" s="72"/>
      <c r="J4133" s="73" t="s">
        <v>2505</v>
      </c>
      <c r="K4133" s="18" t="s">
        <v>2934</v>
      </c>
      <c r="L4133" s="74">
        <v>10</v>
      </c>
      <c r="M4133" s="21">
        <v>0</v>
      </c>
      <c r="N4133" s="74">
        <f t="shared" si="342"/>
        <v>10</v>
      </c>
      <c r="O4133" s="145"/>
      <c r="P4133" s="22">
        <f t="shared" si="343"/>
        <v>0</v>
      </c>
      <c r="Q4133" s="75"/>
      <c r="R4133" s="76">
        <f t="shared" si="344"/>
        <v>0</v>
      </c>
      <c r="S4133" s="75"/>
      <c r="T4133" s="76">
        <f t="shared" si="345"/>
        <v>0</v>
      </c>
      <c r="U4133" s="22">
        <v>21</v>
      </c>
      <c r="V4133" s="22">
        <f t="shared" si="346"/>
        <v>0</v>
      </c>
      <c r="W4133" s="22">
        <f t="shared" si="347"/>
        <v>0</v>
      </c>
      <c r="X4133" s="73"/>
      <c r="Y4133" s="72" t="s">
        <v>2930</v>
      </c>
      <c r="Z4133" s="72" t="s">
        <v>3079</v>
      </c>
      <c r="AA4133" s="143" t="s">
        <v>295</v>
      </c>
      <c r="AB4133" s="24" t="s">
        <v>294</v>
      </c>
    </row>
    <row r="4134" spans="6:28" s="71" customFormat="1" outlineLevel="4">
      <c r="F4134" s="17">
        <v>1743</v>
      </c>
      <c r="G4134" s="18" t="s">
        <v>2929</v>
      </c>
      <c r="H4134" s="72" t="s">
        <v>3826</v>
      </c>
      <c r="I4134" s="72"/>
      <c r="J4134" s="73" t="s">
        <v>2504</v>
      </c>
      <c r="K4134" s="18" t="s">
        <v>2934</v>
      </c>
      <c r="L4134" s="74">
        <v>1</v>
      </c>
      <c r="M4134" s="21">
        <v>0</v>
      </c>
      <c r="N4134" s="74">
        <f t="shared" si="342"/>
        <v>1</v>
      </c>
      <c r="O4134" s="145"/>
      <c r="P4134" s="22">
        <f t="shared" si="343"/>
        <v>0</v>
      </c>
      <c r="Q4134" s="75"/>
      <c r="R4134" s="76">
        <f t="shared" si="344"/>
        <v>0</v>
      </c>
      <c r="S4134" s="75"/>
      <c r="T4134" s="76">
        <f t="shared" si="345"/>
        <v>0</v>
      </c>
      <c r="U4134" s="22">
        <v>21</v>
      </c>
      <c r="V4134" s="22">
        <f t="shared" si="346"/>
        <v>0</v>
      </c>
      <c r="W4134" s="22">
        <f t="shared" si="347"/>
        <v>0</v>
      </c>
      <c r="X4134" s="73"/>
      <c r="Y4134" s="72" t="s">
        <v>2930</v>
      </c>
      <c r="Z4134" s="72" t="s">
        <v>3079</v>
      </c>
      <c r="AA4134" s="143" t="s">
        <v>295</v>
      </c>
      <c r="AB4134" s="24" t="s">
        <v>294</v>
      </c>
    </row>
    <row r="4135" spans="6:28" s="71" customFormat="1" outlineLevel="4">
      <c r="F4135" s="17">
        <v>1744</v>
      </c>
      <c r="G4135" s="18" t="s">
        <v>2929</v>
      </c>
      <c r="H4135" s="72" t="s">
        <v>3827</v>
      </c>
      <c r="I4135" s="72"/>
      <c r="J4135" s="73" t="s">
        <v>2459</v>
      </c>
      <c r="K4135" s="18" t="s">
        <v>2934</v>
      </c>
      <c r="L4135" s="74">
        <v>2</v>
      </c>
      <c r="M4135" s="21">
        <v>0</v>
      </c>
      <c r="N4135" s="74">
        <f t="shared" si="342"/>
        <v>2</v>
      </c>
      <c r="O4135" s="145"/>
      <c r="P4135" s="22">
        <f t="shared" si="343"/>
        <v>0</v>
      </c>
      <c r="Q4135" s="75"/>
      <c r="R4135" s="76">
        <f t="shared" si="344"/>
        <v>0</v>
      </c>
      <c r="S4135" s="75"/>
      <c r="T4135" s="76">
        <f t="shared" si="345"/>
        <v>0</v>
      </c>
      <c r="U4135" s="22">
        <v>21</v>
      </c>
      <c r="V4135" s="22">
        <f t="shared" si="346"/>
        <v>0</v>
      </c>
      <c r="W4135" s="22">
        <f t="shared" si="347"/>
        <v>0</v>
      </c>
      <c r="X4135" s="73"/>
      <c r="Y4135" s="72" t="s">
        <v>2930</v>
      </c>
      <c r="Z4135" s="72" t="s">
        <v>3079</v>
      </c>
      <c r="AA4135" s="143" t="s">
        <v>295</v>
      </c>
      <c r="AB4135" s="24" t="s">
        <v>294</v>
      </c>
    </row>
    <row r="4136" spans="6:28" s="71" customFormat="1" outlineLevel="4">
      <c r="F4136" s="17">
        <v>1745</v>
      </c>
      <c r="G4136" s="18" t="s">
        <v>2929</v>
      </c>
      <c r="H4136" s="72" t="s">
        <v>3828</v>
      </c>
      <c r="I4136" s="72"/>
      <c r="J4136" s="73" t="s">
        <v>2466</v>
      </c>
      <c r="K4136" s="18" t="s">
        <v>2934</v>
      </c>
      <c r="L4136" s="74">
        <v>1</v>
      </c>
      <c r="M4136" s="21">
        <v>0</v>
      </c>
      <c r="N4136" s="74">
        <f t="shared" si="342"/>
        <v>1</v>
      </c>
      <c r="O4136" s="145"/>
      <c r="P4136" s="22">
        <f t="shared" si="343"/>
        <v>0</v>
      </c>
      <c r="Q4136" s="75"/>
      <c r="R4136" s="76">
        <f t="shared" si="344"/>
        <v>0</v>
      </c>
      <c r="S4136" s="75"/>
      <c r="T4136" s="76">
        <f t="shared" si="345"/>
        <v>0</v>
      </c>
      <c r="U4136" s="22">
        <v>21</v>
      </c>
      <c r="V4136" s="22">
        <f t="shared" si="346"/>
        <v>0</v>
      </c>
      <c r="W4136" s="22">
        <f t="shared" si="347"/>
        <v>0</v>
      </c>
      <c r="X4136" s="73"/>
      <c r="Y4136" s="72" t="s">
        <v>2930</v>
      </c>
      <c r="Z4136" s="72" t="s">
        <v>3079</v>
      </c>
      <c r="AA4136" s="143" t="s">
        <v>295</v>
      </c>
      <c r="AB4136" s="24" t="s">
        <v>294</v>
      </c>
    </row>
    <row r="4137" spans="6:28" s="71" customFormat="1" outlineLevel="4">
      <c r="F4137" s="17">
        <v>1746</v>
      </c>
      <c r="G4137" s="18" t="s">
        <v>2929</v>
      </c>
      <c r="H4137" s="72" t="s">
        <v>3829</v>
      </c>
      <c r="I4137" s="72"/>
      <c r="J4137" s="73" t="s">
        <v>1294</v>
      </c>
      <c r="K4137" s="18" t="s">
        <v>2934</v>
      </c>
      <c r="L4137" s="74">
        <v>1</v>
      </c>
      <c r="M4137" s="21">
        <v>0</v>
      </c>
      <c r="N4137" s="74">
        <f t="shared" si="342"/>
        <v>1</v>
      </c>
      <c r="O4137" s="145"/>
      <c r="P4137" s="22">
        <f t="shared" si="343"/>
        <v>0</v>
      </c>
      <c r="Q4137" s="75"/>
      <c r="R4137" s="76">
        <f t="shared" si="344"/>
        <v>0</v>
      </c>
      <c r="S4137" s="75"/>
      <c r="T4137" s="76">
        <f t="shared" si="345"/>
        <v>0</v>
      </c>
      <c r="U4137" s="22">
        <v>21</v>
      </c>
      <c r="V4137" s="22">
        <f t="shared" si="346"/>
        <v>0</v>
      </c>
      <c r="W4137" s="22">
        <f t="shared" si="347"/>
        <v>0</v>
      </c>
      <c r="X4137" s="73"/>
      <c r="Y4137" s="72" t="s">
        <v>2930</v>
      </c>
      <c r="Z4137" s="72" t="s">
        <v>3079</v>
      </c>
      <c r="AA4137" s="143" t="s">
        <v>295</v>
      </c>
      <c r="AB4137" s="24" t="s">
        <v>294</v>
      </c>
    </row>
    <row r="4138" spans="6:28" s="71" customFormat="1" outlineLevel="4">
      <c r="F4138" s="17">
        <v>1747</v>
      </c>
      <c r="G4138" s="18" t="s">
        <v>2929</v>
      </c>
      <c r="H4138" s="72" t="s">
        <v>3830</v>
      </c>
      <c r="I4138" s="72"/>
      <c r="J4138" s="73" t="s">
        <v>1490</v>
      </c>
      <c r="K4138" s="18" t="s">
        <v>2934</v>
      </c>
      <c r="L4138" s="74">
        <v>1</v>
      </c>
      <c r="M4138" s="21">
        <v>0</v>
      </c>
      <c r="N4138" s="74">
        <f t="shared" si="342"/>
        <v>1</v>
      </c>
      <c r="O4138" s="145"/>
      <c r="P4138" s="22">
        <f t="shared" si="343"/>
        <v>0</v>
      </c>
      <c r="Q4138" s="75"/>
      <c r="R4138" s="76">
        <f t="shared" si="344"/>
        <v>0</v>
      </c>
      <c r="S4138" s="75"/>
      <c r="T4138" s="76">
        <f t="shared" si="345"/>
        <v>0</v>
      </c>
      <c r="U4138" s="22">
        <v>21</v>
      </c>
      <c r="V4138" s="22">
        <f t="shared" si="346"/>
        <v>0</v>
      </c>
      <c r="W4138" s="22">
        <f t="shared" si="347"/>
        <v>0</v>
      </c>
      <c r="X4138" s="73"/>
      <c r="Y4138" s="72" t="s">
        <v>2930</v>
      </c>
      <c r="Z4138" s="72" t="s">
        <v>3079</v>
      </c>
      <c r="AA4138" s="143" t="s">
        <v>295</v>
      </c>
      <c r="AB4138" s="24" t="s">
        <v>294</v>
      </c>
    </row>
    <row r="4139" spans="6:28" s="71" customFormat="1" outlineLevel="4">
      <c r="F4139" s="17">
        <v>1748</v>
      </c>
      <c r="G4139" s="18" t="s">
        <v>2929</v>
      </c>
      <c r="H4139" s="72" t="s">
        <v>3831</v>
      </c>
      <c r="I4139" s="72"/>
      <c r="J4139" s="73" t="s">
        <v>1489</v>
      </c>
      <c r="K4139" s="18" t="s">
        <v>2934</v>
      </c>
      <c r="L4139" s="74">
        <v>1</v>
      </c>
      <c r="M4139" s="21">
        <v>0</v>
      </c>
      <c r="N4139" s="74">
        <f t="shared" si="342"/>
        <v>1</v>
      </c>
      <c r="O4139" s="145"/>
      <c r="P4139" s="22">
        <f t="shared" si="343"/>
        <v>0</v>
      </c>
      <c r="Q4139" s="75"/>
      <c r="R4139" s="76">
        <f t="shared" si="344"/>
        <v>0</v>
      </c>
      <c r="S4139" s="75"/>
      <c r="T4139" s="76">
        <f t="shared" si="345"/>
        <v>0</v>
      </c>
      <c r="U4139" s="22">
        <v>21</v>
      </c>
      <c r="V4139" s="22">
        <f t="shared" si="346"/>
        <v>0</v>
      </c>
      <c r="W4139" s="22">
        <f t="shared" si="347"/>
        <v>0</v>
      </c>
      <c r="X4139" s="73"/>
      <c r="Y4139" s="72" t="s">
        <v>2930</v>
      </c>
      <c r="Z4139" s="72" t="s">
        <v>3079</v>
      </c>
      <c r="AA4139" s="143" t="s">
        <v>295</v>
      </c>
      <c r="AB4139" s="24" t="s">
        <v>294</v>
      </c>
    </row>
    <row r="4140" spans="6:28" s="71" customFormat="1" outlineLevel="4">
      <c r="F4140" s="17">
        <v>1749</v>
      </c>
      <c r="G4140" s="18" t="s">
        <v>2929</v>
      </c>
      <c r="H4140" s="72" t="s">
        <v>3832</v>
      </c>
      <c r="I4140" s="72"/>
      <c r="J4140" s="73" t="s">
        <v>179</v>
      </c>
      <c r="K4140" s="18" t="s">
        <v>2934</v>
      </c>
      <c r="L4140" s="74">
        <v>1</v>
      </c>
      <c r="M4140" s="21">
        <v>0</v>
      </c>
      <c r="N4140" s="74">
        <f t="shared" si="342"/>
        <v>1</v>
      </c>
      <c r="O4140" s="145"/>
      <c r="P4140" s="22">
        <f t="shared" si="343"/>
        <v>0</v>
      </c>
      <c r="Q4140" s="75"/>
      <c r="R4140" s="76">
        <f t="shared" si="344"/>
        <v>0</v>
      </c>
      <c r="S4140" s="75"/>
      <c r="T4140" s="76">
        <f t="shared" si="345"/>
        <v>0</v>
      </c>
      <c r="U4140" s="22">
        <v>21</v>
      </c>
      <c r="V4140" s="22">
        <f t="shared" si="346"/>
        <v>0</v>
      </c>
      <c r="W4140" s="22">
        <f t="shared" si="347"/>
        <v>0</v>
      </c>
      <c r="X4140" s="73"/>
      <c r="Y4140" s="72" t="s">
        <v>2930</v>
      </c>
      <c r="Z4140" s="72" t="s">
        <v>3079</v>
      </c>
      <c r="AA4140" s="143" t="s">
        <v>295</v>
      </c>
      <c r="AB4140" s="24" t="s">
        <v>294</v>
      </c>
    </row>
    <row r="4141" spans="6:28" s="71" customFormat="1" ht="24" outlineLevel="4">
      <c r="F4141" s="17">
        <v>1750</v>
      </c>
      <c r="G4141" s="18" t="s">
        <v>2929</v>
      </c>
      <c r="H4141" s="72" t="s">
        <v>3833</v>
      </c>
      <c r="I4141" s="72"/>
      <c r="J4141" s="73" t="s">
        <v>1088</v>
      </c>
      <c r="K4141" s="18" t="s">
        <v>2934</v>
      </c>
      <c r="L4141" s="74">
        <v>1</v>
      </c>
      <c r="M4141" s="21">
        <v>0</v>
      </c>
      <c r="N4141" s="74">
        <f t="shared" si="342"/>
        <v>1</v>
      </c>
      <c r="O4141" s="145"/>
      <c r="P4141" s="22">
        <f t="shared" si="343"/>
        <v>0</v>
      </c>
      <c r="Q4141" s="75"/>
      <c r="R4141" s="76">
        <f t="shared" si="344"/>
        <v>0</v>
      </c>
      <c r="S4141" s="75"/>
      <c r="T4141" s="76">
        <f t="shared" si="345"/>
        <v>0</v>
      </c>
      <c r="U4141" s="22">
        <v>21</v>
      </c>
      <c r="V4141" s="22">
        <f t="shared" si="346"/>
        <v>0</v>
      </c>
      <c r="W4141" s="22">
        <f t="shared" si="347"/>
        <v>0</v>
      </c>
      <c r="X4141" s="73"/>
      <c r="Y4141" s="72" t="s">
        <v>2930</v>
      </c>
      <c r="Z4141" s="72" t="s">
        <v>3079</v>
      </c>
      <c r="AA4141" s="143" t="s">
        <v>295</v>
      </c>
      <c r="AB4141" s="24" t="s">
        <v>294</v>
      </c>
    </row>
    <row r="4142" spans="6:28" s="71" customFormat="1" outlineLevel="4">
      <c r="F4142" s="17">
        <v>1751</v>
      </c>
      <c r="G4142" s="18" t="s">
        <v>2929</v>
      </c>
      <c r="H4142" s="72" t="s">
        <v>3834</v>
      </c>
      <c r="I4142" s="72"/>
      <c r="J4142" s="73" t="s">
        <v>2683</v>
      </c>
      <c r="K4142" s="18" t="s">
        <v>2934</v>
      </c>
      <c r="L4142" s="74">
        <v>2</v>
      </c>
      <c r="M4142" s="21">
        <v>0</v>
      </c>
      <c r="N4142" s="74">
        <f t="shared" si="342"/>
        <v>2</v>
      </c>
      <c r="O4142" s="145"/>
      <c r="P4142" s="22">
        <f t="shared" si="343"/>
        <v>0</v>
      </c>
      <c r="Q4142" s="75"/>
      <c r="R4142" s="76">
        <f t="shared" si="344"/>
        <v>0</v>
      </c>
      <c r="S4142" s="75"/>
      <c r="T4142" s="76">
        <f t="shared" si="345"/>
        <v>0</v>
      </c>
      <c r="U4142" s="22">
        <v>21</v>
      </c>
      <c r="V4142" s="22">
        <f t="shared" si="346"/>
        <v>0</v>
      </c>
      <c r="W4142" s="22">
        <f t="shared" si="347"/>
        <v>0</v>
      </c>
      <c r="X4142" s="73"/>
      <c r="Y4142" s="72" t="s">
        <v>2930</v>
      </c>
      <c r="Z4142" s="72" t="s">
        <v>3079</v>
      </c>
      <c r="AA4142" s="143" t="s">
        <v>295</v>
      </c>
      <c r="AB4142" s="24" t="s">
        <v>294</v>
      </c>
    </row>
    <row r="4143" spans="6:28" s="71" customFormat="1" outlineLevel="4">
      <c r="F4143" s="17">
        <v>1752</v>
      </c>
      <c r="G4143" s="18" t="s">
        <v>2929</v>
      </c>
      <c r="H4143" s="72" t="s">
        <v>3835</v>
      </c>
      <c r="I4143" s="72"/>
      <c r="J4143" s="73" t="s">
        <v>2065</v>
      </c>
      <c r="K4143" s="18" t="s">
        <v>2934</v>
      </c>
      <c r="L4143" s="74">
        <v>1</v>
      </c>
      <c r="M4143" s="21">
        <v>0</v>
      </c>
      <c r="N4143" s="74">
        <f t="shared" si="342"/>
        <v>1</v>
      </c>
      <c r="O4143" s="145"/>
      <c r="P4143" s="22">
        <f t="shared" si="343"/>
        <v>0</v>
      </c>
      <c r="Q4143" s="75"/>
      <c r="R4143" s="76">
        <f t="shared" si="344"/>
        <v>0</v>
      </c>
      <c r="S4143" s="75"/>
      <c r="T4143" s="76">
        <f t="shared" si="345"/>
        <v>0</v>
      </c>
      <c r="U4143" s="22">
        <v>21</v>
      </c>
      <c r="V4143" s="22">
        <f t="shared" si="346"/>
        <v>0</v>
      </c>
      <c r="W4143" s="22">
        <f t="shared" si="347"/>
        <v>0</v>
      </c>
      <c r="X4143" s="73"/>
      <c r="Y4143" s="72" t="s">
        <v>2930</v>
      </c>
      <c r="Z4143" s="72" t="s">
        <v>3079</v>
      </c>
      <c r="AA4143" s="143" t="s">
        <v>295</v>
      </c>
      <c r="AB4143" s="24" t="s">
        <v>294</v>
      </c>
    </row>
    <row r="4144" spans="6:28" s="71" customFormat="1" outlineLevel="4">
      <c r="F4144" s="17">
        <v>1753</v>
      </c>
      <c r="G4144" s="18" t="s">
        <v>2929</v>
      </c>
      <c r="H4144" s="72" t="s">
        <v>3836</v>
      </c>
      <c r="I4144" s="72"/>
      <c r="J4144" s="73" t="s">
        <v>1437</v>
      </c>
      <c r="K4144" s="18" t="s">
        <v>2934</v>
      </c>
      <c r="L4144" s="74">
        <v>1</v>
      </c>
      <c r="M4144" s="21">
        <v>0</v>
      </c>
      <c r="N4144" s="74">
        <f t="shared" si="342"/>
        <v>1</v>
      </c>
      <c r="O4144" s="145"/>
      <c r="P4144" s="22">
        <f t="shared" si="343"/>
        <v>0</v>
      </c>
      <c r="Q4144" s="75"/>
      <c r="R4144" s="76">
        <f t="shared" si="344"/>
        <v>0</v>
      </c>
      <c r="S4144" s="75"/>
      <c r="T4144" s="76">
        <f t="shared" si="345"/>
        <v>0</v>
      </c>
      <c r="U4144" s="22">
        <v>21</v>
      </c>
      <c r="V4144" s="22">
        <f t="shared" si="346"/>
        <v>0</v>
      </c>
      <c r="W4144" s="22">
        <f t="shared" si="347"/>
        <v>0</v>
      </c>
      <c r="X4144" s="73"/>
      <c r="Y4144" s="72" t="s">
        <v>2930</v>
      </c>
      <c r="Z4144" s="72" t="s">
        <v>3079</v>
      </c>
      <c r="AA4144" s="143" t="s">
        <v>295</v>
      </c>
      <c r="AB4144" s="24" t="s">
        <v>294</v>
      </c>
    </row>
    <row r="4145" spans="6:28" s="71" customFormat="1" outlineLevel="4">
      <c r="F4145" s="17">
        <v>1754</v>
      </c>
      <c r="G4145" s="18" t="s">
        <v>2929</v>
      </c>
      <c r="H4145" s="72" t="s">
        <v>3837</v>
      </c>
      <c r="I4145" s="72"/>
      <c r="J4145" s="73" t="s">
        <v>847</v>
      </c>
      <c r="K4145" s="18" t="s">
        <v>2934</v>
      </c>
      <c r="L4145" s="74">
        <v>1</v>
      </c>
      <c r="M4145" s="21">
        <v>0</v>
      </c>
      <c r="N4145" s="74">
        <f t="shared" si="342"/>
        <v>1</v>
      </c>
      <c r="O4145" s="145"/>
      <c r="P4145" s="22">
        <f t="shared" si="343"/>
        <v>0</v>
      </c>
      <c r="Q4145" s="75"/>
      <c r="R4145" s="76">
        <f t="shared" si="344"/>
        <v>0</v>
      </c>
      <c r="S4145" s="75"/>
      <c r="T4145" s="76">
        <f t="shared" si="345"/>
        <v>0</v>
      </c>
      <c r="U4145" s="22">
        <v>21</v>
      </c>
      <c r="V4145" s="22">
        <f t="shared" si="346"/>
        <v>0</v>
      </c>
      <c r="W4145" s="22">
        <f t="shared" si="347"/>
        <v>0</v>
      </c>
      <c r="X4145" s="73"/>
      <c r="Y4145" s="72" t="s">
        <v>2930</v>
      </c>
      <c r="Z4145" s="72" t="s">
        <v>3079</v>
      </c>
      <c r="AA4145" s="143" t="s">
        <v>295</v>
      </c>
      <c r="AB4145" s="24" t="s">
        <v>294</v>
      </c>
    </row>
    <row r="4146" spans="6:28" s="71" customFormat="1" outlineLevel="4">
      <c r="F4146" s="17">
        <v>1755</v>
      </c>
      <c r="G4146" s="18" t="s">
        <v>2929</v>
      </c>
      <c r="H4146" s="72" t="s">
        <v>3838</v>
      </c>
      <c r="I4146" s="72"/>
      <c r="J4146" s="73" t="s">
        <v>1465</v>
      </c>
      <c r="K4146" s="18" t="s">
        <v>2934</v>
      </c>
      <c r="L4146" s="74">
        <v>1</v>
      </c>
      <c r="M4146" s="21">
        <v>0</v>
      </c>
      <c r="N4146" s="74">
        <f t="shared" si="342"/>
        <v>1</v>
      </c>
      <c r="O4146" s="145"/>
      <c r="P4146" s="22">
        <f t="shared" si="343"/>
        <v>0</v>
      </c>
      <c r="Q4146" s="75"/>
      <c r="R4146" s="76">
        <f t="shared" si="344"/>
        <v>0</v>
      </c>
      <c r="S4146" s="75"/>
      <c r="T4146" s="76">
        <f t="shared" si="345"/>
        <v>0</v>
      </c>
      <c r="U4146" s="22">
        <v>21</v>
      </c>
      <c r="V4146" s="22">
        <f t="shared" si="346"/>
        <v>0</v>
      </c>
      <c r="W4146" s="22">
        <f t="shared" si="347"/>
        <v>0</v>
      </c>
      <c r="X4146" s="73"/>
      <c r="Y4146" s="72" t="s">
        <v>2930</v>
      </c>
      <c r="Z4146" s="72" t="s">
        <v>3079</v>
      </c>
      <c r="AA4146" s="143" t="s">
        <v>295</v>
      </c>
      <c r="AB4146" s="24" t="s">
        <v>294</v>
      </c>
    </row>
    <row r="4147" spans="6:28" s="71" customFormat="1" outlineLevel="4">
      <c r="F4147" s="17">
        <v>1756</v>
      </c>
      <c r="G4147" s="18" t="s">
        <v>2929</v>
      </c>
      <c r="H4147" s="72" t="s">
        <v>3839</v>
      </c>
      <c r="I4147" s="72"/>
      <c r="J4147" s="73" t="s">
        <v>1186</v>
      </c>
      <c r="K4147" s="18" t="s">
        <v>2934</v>
      </c>
      <c r="L4147" s="74">
        <v>1</v>
      </c>
      <c r="M4147" s="21">
        <v>0</v>
      </c>
      <c r="N4147" s="74">
        <f t="shared" si="342"/>
        <v>1</v>
      </c>
      <c r="O4147" s="145"/>
      <c r="P4147" s="22">
        <f t="shared" si="343"/>
        <v>0</v>
      </c>
      <c r="Q4147" s="75"/>
      <c r="R4147" s="76">
        <f t="shared" si="344"/>
        <v>0</v>
      </c>
      <c r="S4147" s="75"/>
      <c r="T4147" s="76">
        <f t="shared" si="345"/>
        <v>0</v>
      </c>
      <c r="U4147" s="22">
        <v>21</v>
      </c>
      <c r="V4147" s="22">
        <f t="shared" si="346"/>
        <v>0</v>
      </c>
      <c r="W4147" s="22">
        <f t="shared" si="347"/>
        <v>0</v>
      </c>
      <c r="X4147" s="73"/>
      <c r="Y4147" s="72" t="s">
        <v>2930</v>
      </c>
      <c r="Z4147" s="72" t="s">
        <v>3079</v>
      </c>
      <c r="AA4147" s="143" t="s">
        <v>295</v>
      </c>
      <c r="AB4147" s="24" t="s">
        <v>294</v>
      </c>
    </row>
    <row r="4148" spans="6:28" s="71" customFormat="1" outlineLevel="4">
      <c r="F4148" s="17">
        <v>1757</v>
      </c>
      <c r="G4148" s="18" t="s">
        <v>2929</v>
      </c>
      <c r="H4148" s="72" t="s">
        <v>3840</v>
      </c>
      <c r="I4148" s="72"/>
      <c r="J4148" s="73" t="s">
        <v>2619</v>
      </c>
      <c r="K4148" s="18" t="s">
        <v>2934</v>
      </c>
      <c r="L4148" s="74">
        <v>2</v>
      </c>
      <c r="M4148" s="21">
        <v>0</v>
      </c>
      <c r="N4148" s="74">
        <f t="shared" si="342"/>
        <v>2</v>
      </c>
      <c r="O4148" s="145"/>
      <c r="P4148" s="22">
        <f t="shared" si="343"/>
        <v>0</v>
      </c>
      <c r="Q4148" s="75"/>
      <c r="R4148" s="76">
        <f t="shared" si="344"/>
        <v>0</v>
      </c>
      <c r="S4148" s="75"/>
      <c r="T4148" s="76">
        <f t="shared" si="345"/>
        <v>0</v>
      </c>
      <c r="U4148" s="22">
        <v>21</v>
      </c>
      <c r="V4148" s="22">
        <f t="shared" si="346"/>
        <v>0</v>
      </c>
      <c r="W4148" s="22">
        <f t="shared" si="347"/>
        <v>0</v>
      </c>
      <c r="X4148" s="73"/>
      <c r="Y4148" s="72" t="s">
        <v>2930</v>
      </c>
      <c r="Z4148" s="72" t="s">
        <v>3079</v>
      </c>
      <c r="AA4148" s="143" t="s">
        <v>295</v>
      </c>
      <c r="AB4148" s="24" t="s">
        <v>294</v>
      </c>
    </row>
    <row r="4149" spans="6:28" s="71" customFormat="1" outlineLevel="4">
      <c r="F4149" s="17">
        <v>1758</v>
      </c>
      <c r="G4149" s="18" t="s">
        <v>2929</v>
      </c>
      <c r="H4149" s="72" t="s">
        <v>3841</v>
      </c>
      <c r="I4149" s="72"/>
      <c r="J4149" s="73" t="s">
        <v>1008</v>
      </c>
      <c r="K4149" s="18" t="s">
        <v>2934</v>
      </c>
      <c r="L4149" s="74">
        <v>1</v>
      </c>
      <c r="M4149" s="21">
        <v>0</v>
      </c>
      <c r="N4149" s="74">
        <f t="shared" si="342"/>
        <v>1</v>
      </c>
      <c r="O4149" s="145"/>
      <c r="P4149" s="22">
        <f t="shared" si="343"/>
        <v>0</v>
      </c>
      <c r="Q4149" s="75"/>
      <c r="R4149" s="76">
        <f t="shared" si="344"/>
        <v>0</v>
      </c>
      <c r="S4149" s="75"/>
      <c r="T4149" s="76">
        <f t="shared" si="345"/>
        <v>0</v>
      </c>
      <c r="U4149" s="22">
        <v>21</v>
      </c>
      <c r="V4149" s="22">
        <f t="shared" si="346"/>
        <v>0</v>
      </c>
      <c r="W4149" s="22">
        <f t="shared" si="347"/>
        <v>0</v>
      </c>
      <c r="X4149" s="73"/>
      <c r="Y4149" s="72" t="s">
        <v>2930</v>
      </c>
      <c r="Z4149" s="72" t="s">
        <v>3079</v>
      </c>
      <c r="AA4149" s="143" t="s">
        <v>295</v>
      </c>
      <c r="AB4149" s="24" t="s">
        <v>294</v>
      </c>
    </row>
    <row r="4150" spans="6:28" s="71" customFormat="1" outlineLevel="4">
      <c r="F4150" s="17">
        <v>1759</v>
      </c>
      <c r="G4150" s="18" t="s">
        <v>2929</v>
      </c>
      <c r="H4150" s="72" t="s">
        <v>3842</v>
      </c>
      <c r="I4150" s="72"/>
      <c r="J4150" s="73" t="s">
        <v>1235</v>
      </c>
      <c r="K4150" s="18" t="s">
        <v>2934</v>
      </c>
      <c r="L4150" s="74">
        <v>1</v>
      </c>
      <c r="M4150" s="21">
        <v>0</v>
      </c>
      <c r="N4150" s="74">
        <f t="shared" si="342"/>
        <v>1</v>
      </c>
      <c r="O4150" s="145"/>
      <c r="P4150" s="22">
        <f t="shared" si="343"/>
        <v>0</v>
      </c>
      <c r="Q4150" s="75"/>
      <c r="R4150" s="76">
        <f t="shared" si="344"/>
        <v>0</v>
      </c>
      <c r="S4150" s="75"/>
      <c r="T4150" s="76">
        <f t="shared" si="345"/>
        <v>0</v>
      </c>
      <c r="U4150" s="22">
        <v>21</v>
      </c>
      <c r="V4150" s="22">
        <f t="shared" si="346"/>
        <v>0</v>
      </c>
      <c r="W4150" s="22">
        <f t="shared" si="347"/>
        <v>0</v>
      </c>
      <c r="X4150" s="73"/>
      <c r="Y4150" s="72" t="s">
        <v>2930</v>
      </c>
      <c r="Z4150" s="72" t="s">
        <v>3079</v>
      </c>
      <c r="AA4150" s="143" t="s">
        <v>295</v>
      </c>
      <c r="AB4150" s="24" t="s">
        <v>294</v>
      </c>
    </row>
    <row r="4151" spans="6:28" s="71" customFormat="1" outlineLevel="4">
      <c r="F4151" s="17">
        <v>1760</v>
      </c>
      <c r="G4151" s="18" t="s">
        <v>2929</v>
      </c>
      <c r="H4151" s="72" t="s">
        <v>3843</v>
      </c>
      <c r="I4151" s="72"/>
      <c r="J4151" s="73" t="s">
        <v>1194</v>
      </c>
      <c r="K4151" s="18" t="s">
        <v>3280</v>
      </c>
      <c r="L4151" s="74">
        <v>1</v>
      </c>
      <c r="M4151" s="21">
        <v>0</v>
      </c>
      <c r="N4151" s="74">
        <f t="shared" si="342"/>
        <v>1</v>
      </c>
      <c r="O4151" s="145"/>
      <c r="P4151" s="22">
        <f t="shared" si="343"/>
        <v>0</v>
      </c>
      <c r="Q4151" s="75"/>
      <c r="R4151" s="76">
        <f t="shared" si="344"/>
        <v>0</v>
      </c>
      <c r="S4151" s="75"/>
      <c r="T4151" s="76">
        <f t="shared" si="345"/>
        <v>0</v>
      </c>
      <c r="U4151" s="22">
        <v>21</v>
      </c>
      <c r="V4151" s="22">
        <f t="shared" si="346"/>
        <v>0</v>
      </c>
      <c r="W4151" s="22">
        <f t="shared" si="347"/>
        <v>0</v>
      </c>
      <c r="X4151" s="73"/>
      <c r="Y4151" s="72" t="s">
        <v>2930</v>
      </c>
      <c r="Z4151" s="72" t="s">
        <v>3079</v>
      </c>
      <c r="AA4151" s="143" t="s">
        <v>295</v>
      </c>
      <c r="AB4151" s="24" t="s">
        <v>294</v>
      </c>
    </row>
    <row r="4152" spans="6:28" s="120" customFormat="1" ht="12.75" customHeight="1" outlineLevel="4">
      <c r="F4152" s="121"/>
      <c r="G4152" s="122"/>
      <c r="H4152" s="122"/>
      <c r="I4152" s="122"/>
      <c r="J4152" s="123"/>
      <c r="K4152" s="122"/>
      <c r="L4152" s="124"/>
      <c r="M4152" s="125"/>
      <c r="N4152" s="124"/>
      <c r="O4152" s="125"/>
      <c r="P4152" s="126"/>
      <c r="Q4152" s="127"/>
      <c r="R4152" s="125"/>
      <c r="S4152" s="125"/>
      <c r="T4152" s="125"/>
      <c r="U4152" s="128" t="s">
        <v>2908</v>
      </c>
      <c r="V4152" s="125"/>
      <c r="W4152" s="125"/>
      <c r="X4152" s="125"/>
      <c r="Y4152" s="122"/>
      <c r="Z4152" s="122"/>
      <c r="AB4152" s="24" t="s">
        <v>294</v>
      </c>
    </row>
    <row r="4153" spans="6:28" s="62" customFormat="1" ht="16.5" customHeight="1" outlineLevel="3">
      <c r="F4153" s="63"/>
      <c r="G4153" s="6"/>
      <c r="H4153" s="64"/>
      <c r="I4153" s="64"/>
      <c r="J4153" s="64" t="s">
        <v>2326</v>
      </c>
      <c r="K4153" s="6"/>
      <c r="L4153" s="65"/>
      <c r="M4153" s="66"/>
      <c r="N4153" s="65"/>
      <c r="O4153" s="66"/>
      <c r="P4153" s="67">
        <f>SUBTOTAL(9,P4154:P4169)</f>
        <v>0</v>
      </c>
      <c r="Q4153" s="68"/>
      <c r="R4153" s="69">
        <f>SUBTOTAL(9,R4154:R4169)</f>
        <v>0</v>
      </c>
      <c r="S4153" s="66"/>
      <c r="T4153" s="69">
        <f>SUBTOTAL(9,T4154:T4169)</f>
        <v>0</v>
      </c>
      <c r="U4153" s="118" t="s">
        <v>2908</v>
      </c>
      <c r="V4153" s="67">
        <f>SUBTOTAL(9,V4154:V4169)</f>
        <v>0</v>
      </c>
      <c r="W4153" s="67">
        <f>SUBTOTAL(9,W4154:W4169)</f>
        <v>0</v>
      </c>
      <c r="X4153" s="70"/>
      <c r="Y4153" s="26"/>
      <c r="Z4153" s="26"/>
      <c r="AB4153" s="24" t="s">
        <v>294</v>
      </c>
    </row>
    <row r="4154" spans="6:28" s="71" customFormat="1" outlineLevel="4">
      <c r="F4154" s="17">
        <v>1761</v>
      </c>
      <c r="G4154" s="18" t="s">
        <v>2929</v>
      </c>
      <c r="H4154" s="72" t="s">
        <v>3844</v>
      </c>
      <c r="I4154" s="72"/>
      <c r="J4154" s="73" t="s">
        <v>821</v>
      </c>
      <c r="K4154" s="18" t="s">
        <v>2934</v>
      </c>
      <c r="L4154" s="74">
        <v>1</v>
      </c>
      <c r="M4154" s="21">
        <v>0</v>
      </c>
      <c r="N4154" s="74">
        <f t="shared" ref="N4154:N4168" si="348">L4154*(1+M4154/100)</f>
        <v>1</v>
      </c>
      <c r="O4154" s="145"/>
      <c r="P4154" s="22">
        <f t="shared" ref="P4154:P4168" si="349">N4154*O4154</f>
        <v>0</v>
      </c>
      <c r="Q4154" s="75"/>
      <c r="R4154" s="76">
        <f t="shared" ref="R4154:R4168" si="350">N4154*Q4154</f>
        <v>0</v>
      </c>
      <c r="S4154" s="75"/>
      <c r="T4154" s="76">
        <f t="shared" ref="T4154:T4168" si="351">N4154*S4154</f>
        <v>0</v>
      </c>
      <c r="U4154" s="22">
        <v>21</v>
      </c>
      <c r="V4154" s="22">
        <f t="shared" ref="V4154:V4168" si="352">P4154*(U4154/100)</f>
        <v>0</v>
      </c>
      <c r="W4154" s="22">
        <f t="shared" ref="W4154:W4168" si="353">P4154+V4154</f>
        <v>0</v>
      </c>
      <c r="X4154" s="73"/>
      <c r="Y4154" s="72" t="s">
        <v>2930</v>
      </c>
      <c r="Z4154" s="72" t="s">
        <v>3079</v>
      </c>
      <c r="AA4154" s="143" t="s">
        <v>295</v>
      </c>
      <c r="AB4154" s="24" t="s">
        <v>294</v>
      </c>
    </row>
    <row r="4155" spans="6:28" s="71" customFormat="1" outlineLevel="4">
      <c r="F4155" s="17">
        <v>1762</v>
      </c>
      <c r="G4155" s="18" t="s">
        <v>2929</v>
      </c>
      <c r="H4155" s="72" t="s">
        <v>3845</v>
      </c>
      <c r="I4155" s="72"/>
      <c r="J4155" s="73" t="s">
        <v>2330</v>
      </c>
      <c r="K4155" s="18" t="s">
        <v>2934</v>
      </c>
      <c r="L4155" s="74">
        <v>1</v>
      </c>
      <c r="M4155" s="21">
        <v>0</v>
      </c>
      <c r="N4155" s="74">
        <f t="shared" si="348"/>
        <v>1</v>
      </c>
      <c r="O4155" s="145"/>
      <c r="P4155" s="22">
        <f t="shared" si="349"/>
        <v>0</v>
      </c>
      <c r="Q4155" s="75"/>
      <c r="R4155" s="76">
        <f t="shared" si="350"/>
        <v>0</v>
      </c>
      <c r="S4155" s="75"/>
      <c r="T4155" s="76">
        <f t="shared" si="351"/>
        <v>0</v>
      </c>
      <c r="U4155" s="22">
        <v>21</v>
      </c>
      <c r="V4155" s="22">
        <f t="shared" si="352"/>
        <v>0</v>
      </c>
      <c r="W4155" s="22">
        <f t="shared" si="353"/>
        <v>0</v>
      </c>
      <c r="X4155" s="73"/>
      <c r="Y4155" s="72" t="s">
        <v>2930</v>
      </c>
      <c r="Z4155" s="72" t="s">
        <v>3079</v>
      </c>
      <c r="AA4155" s="143" t="s">
        <v>295</v>
      </c>
      <c r="AB4155" s="24" t="s">
        <v>294</v>
      </c>
    </row>
    <row r="4156" spans="6:28" s="71" customFormat="1" outlineLevel="4">
      <c r="F4156" s="17">
        <v>1763</v>
      </c>
      <c r="G4156" s="18" t="s">
        <v>2929</v>
      </c>
      <c r="H4156" s="72" t="s">
        <v>3846</v>
      </c>
      <c r="I4156" s="72"/>
      <c r="J4156" s="73" t="s">
        <v>2853</v>
      </c>
      <c r="K4156" s="18" t="s">
        <v>2934</v>
      </c>
      <c r="L4156" s="74">
        <v>1</v>
      </c>
      <c r="M4156" s="21">
        <v>0</v>
      </c>
      <c r="N4156" s="74">
        <f t="shared" si="348"/>
        <v>1</v>
      </c>
      <c r="O4156" s="145"/>
      <c r="P4156" s="22">
        <f t="shared" si="349"/>
        <v>0</v>
      </c>
      <c r="Q4156" s="75"/>
      <c r="R4156" s="76">
        <f t="shared" si="350"/>
        <v>0</v>
      </c>
      <c r="S4156" s="75"/>
      <c r="T4156" s="76">
        <f t="shared" si="351"/>
        <v>0</v>
      </c>
      <c r="U4156" s="22">
        <v>21</v>
      </c>
      <c r="V4156" s="22">
        <f t="shared" si="352"/>
        <v>0</v>
      </c>
      <c r="W4156" s="22">
        <f t="shared" si="353"/>
        <v>0</v>
      </c>
      <c r="X4156" s="73"/>
      <c r="Y4156" s="72" t="s">
        <v>2930</v>
      </c>
      <c r="Z4156" s="72" t="s">
        <v>3079</v>
      </c>
      <c r="AA4156" s="143" t="s">
        <v>295</v>
      </c>
      <c r="AB4156" s="24" t="s">
        <v>294</v>
      </c>
    </row>
    <row r="4157" spans="6:28" s="71" customFormat="1" outlineLevel="4">
      <c r="F4157" s="17">
        <v>1764</v>
      </c>
      <c r="G4157" s="18" t="s">
        <v>2929</v>
      </c>
      <c r="H4157" s="72" t="s">
        <v>3847</v>
      </c>
      <c r="I4157" s="72"/>
      <c r="J4157" s="73" t="s">
        <v>2466</v>
      </c>
      <c r="K4157" s="18" t="s">
        <v>2934</v>
      </c>
      <c r="L4157" s="74">
        <v>2</v>
      </c>
      <c r="M4157" s="21">
        <v>0</v>
      </c>
      <c r="N4157" s="74">
        <f t="shared" si="348"/>
        <v>2</v>
      </c>
      <c r="O4157" s="145"/>
      <c r="P4157" s="22">
        <f t="shared" si="349"/>
        <v>0</v>
      </c>
      <c r="Q4157" s="75"/>
      <c r="R4157" s="76">
        <f t="shared" si="350"/>
        <v>0</v>
      </c>
      <c r="S4157" s="75"/>
      <c r="T4157" s="76">
        <f t="shared" si="351"/>
        <v>0</v>
      </c>
      <c r="U4157" s="22">
        <v>21</v>
      </c>
      <c r="V4157" s="22">
        <f t="shared" si="352"/>
        <v>0</v>
      </c>
      <c r="W4157" s="22">
        <f t="shared" si="353"/>
        <v>0</v>
      </c>
      <c r="X4157" s="73"/>
      <c r="Y4157" s="72" t="s">
        <v>2930</v>
      </c>
      <c r="Z4157" s="72" t="s">
        <v>3079</v>
      </c>
      <c r="AA4157" s="143" t="s">
        <v>295</v>
      </c>
      <c r="AB4157" s="24" t="s">
        <v>294</v>
      </c>
    </row>
    <row r="4158" spans="6:28" s="71" customFormat="1" outlineLevel="4">
      <c r="F4158" s="17">
        <v>1765</v>
      </c>
      <c r="G4158" s="18" t="s">
        <v>2929</v>
      </c>
      <c r="H4158" s="72" t="s">
        <v>3848</v>
      </c>
      <c r="I4158" s="72"/>
      <c r="J4158" s="73" t="s">
        <v>2505</v>
      </c>
      <c r="K4158" s="18" t="s">
        <v>2934</v>
      </c>
      <c r="L4158" s="74">
        <v>24</v>
      </c>
      <c r="M4158" s="21">
        <v>0</v>
      </c>
      <c r="N4158" s="74">
        <f t="shared" si="348"/>
        <v>24</v>
      </c>
      <c r="O4158" s="145"/>
      <c r="P4158" s="22">
        <f t="shared" si="349"/>
        <v>0</v>
      </c>
      <c r="Q4158" s="75"/>
      <c r="R4158" s="76">
        <f t="shared" si="350"/>
        <v>0</v>
      </c>
      <c r="S4158" s="75"/>
      <c r="T4158" s="76">
        <f t="shared" si="351"/>
        <v>0</v>
      </c>
      <c r="U4158" s="22">
        <v>21</v>
      </c>
      <c r="V4158" s="22">
        <f t="shared" si="352"/>
        <v>0</v>
      </c>
      <c r="W4158" s="22">
        <f t="shared" si="353"/>
        <v>0</v>
      </c>
      <c r="X4158" s="73"/>
      <c r="Y4158" s="72" t="s">
        <v>2930</v>
      </c>
      <c r="Z4158" s="72" t="s">
        <v>3079</v>
      </c>
      <c r="AA4158" s="143" t="s">
        <v>295</v>
      </c>
      <c r="AB4158" s="24" t="s">
        <v>294</v>
      </c>
    </row>
    <row r="4159" spans="6:28" s="71" customFormat="1" outlineLevel="4">
      <c r="F4159" s="17">
        <v>1766</v>
      </c>
      <c r="G4159" s="18" t="s">
        <v>2929</v>
      </c>
      <c r="H4159" s="72" t="s">
        <v>3849</v>
      </c>
      <c r="I4159" s="72"/>
      <c r="J4159" s="73" t="s">
        <v>2504</v>
      </c>
      <c r="K4159" s="18" t="s">
        <v>2934</v>
      </c>
      <c r="L4159" s="74">
        <v>1</v>
      </c>
      <c r="M4159" s="21">
        <v>0</v>
      </c>
      <c r="N4159" s="74">
        <f t="shared" si="348"/>
        <v>1</v>
      </c>
      <c r="O4159" s="145"/>
      <c r="P4159" s="22">
        <f t="shared" si="349"/>
        <v>0</v>
      </c>
      <c r="Q4159" s="75"/>
      <c r="R4159" s="76">
        <f t="shared" si="350"/>
        <v>0</v>
      </c>
      <c r="S4159" s="75"/>
      <c r="T4159" s="76">
        <f t="shared" si="351"/>
        <v>0</v>
      </c>
      <c r="U4159" s="22">
        <v>21</v>
      </c>
      <c r="V4159" s="22">
        <f t="shared" si="352"/>
        <v>0</v>
      </c>
      <c r="W4159" s="22">
        <f t="shared" si="353"/>
        <v>0</v>
      </c>
      <c r="X4159" s="73"/>
      <c r="Y4159" s="72" t="s">
        <v>2930</v>
      </c>
      <c r="Z4159" s="72" t="s">
        <v>3079</v>
      </c>
      <c r="AA4159" s="143" t="s">
        <v>295</v>
      </c>
      <c r="AB4159" s="24" t="s">
        <v>294</v>
      </c>
    </row>
    <row r="4160" spans="6:28" s="71" customFormat="1" outlineLevel="4">
      <c r="F4160" s="17">
        <v>1767</v>
      </c>
      <c r="G4160" s="18" t="s">
        <v>2929</v>
      </c>
      <c r="H4160" s="72" t="s">
        <v>3850</v>
      </c>
      <c r="I4160" s="72"/>
      <c r="J4160" s="73" t="s">
        <v>2459</v>
      </c>
      <c r="K4160" s="18" t="s">
        <v>2934</v>
      </c>
      <c r="L4160" s="74">
        <v>1</v>
      </c>
      <c r="M4160" s="21">
        <v>0</v>
      </c>
      <c r="N4160" s="74">
        <f t="shared" si="348"/>
        <v>1</v>
      </c>
      <c r="O4160" s="145"/>
      <c r="P4160" s="22">
        <f t="shared" si="349"/>
        <v>0</v>
      </c>
      <c r="Q4160" s="75"/>
      <c r="R4160" s="76">
        <f t="shared" si="350"/>
        <v>0</v>
      </c>
      <c r="S4160" s="75"/>
      <c r="T4160" s="76">
        <f t="shared" si="351"/>
        <v>0</v>
      </c>
      <c r="U4160" s="22">
        <v>21</v>
      </c>
      <c r="V4160" s="22">
        <f t="shared" si="352"/>
        <v>0</v>
      </c>
      <c r="W4160" s="22">
        <f t="shared" si="353"/>
        <v>0</v>
      </c>
      <c r="X4160" s="73"/>
      <c r="Y4160" s="72" t="s">
        <v>2930</v>
      </c>
      <c r="Z4160" s="72" t="s">
        <v>3079</v>
      </c>
      <c r="AA4160" s="143" t="s">
        <v>295</v>
      </c>
      <c r="AB4160" s="24" t="s">
        <v>294</v>
      </c>
    </row>
    <row r="4161" spans="6:28" s="71" customFormat="1" outlineLevel="4">
      <c r="F4161" s="17">
        <v>1768</v>
      </c>
      <c r="G4161" s="18" t="s">
        <v>2929</v>
      </c>
      <c r="H4161" s="72" t="s">
        <v>3851</v>
      </c>
      <c r="I4161" s="72"/>
      <c r="J4161" s="73" t="s">
        <v>1294</v>
      </c>
      <c r="K4161" s="18" t="s">
        <v>2934</v>
      </c>
      <c r="L4161" s="74">
        <v>2</v>
      </c>
      <c r="M4161" s="21">
        <v>0</v>
      </c>
      <c r="N4161" s="74">
        <f t="shared" si="348"/>
        <v>2</v>
      </c>
      <c r="O4161" s="145"/>
      <c r="P4161" s="22">
        <f t="shared" si="349"/>
        <v>0</v>
      </c>
      <c r="Q4161" s="75"/>
      <c r="R4161" s="76">
        <f t="shared" si="350"/>
        <v>0</v>
      </c>
      <c r="S4161" s="75"/>
      <c r="T4161" s="76">
        <f t="shared" si="351"/>
        <v>0</v>
      </c>
      <c r="U4161" s="22">
        <v>21</v>
      </c>
      <c r="V4161" s="22">
        <f t="shared" si="352"/>
        <v>0</v>
      </c>
      <c r="W4161" s="22">
        <f t="shared" si="353"/>
        <v>0</v>
      </c>
      <c r="X4161" s="73"/>
      <c r="Y4161" s="72" t="s">
        <v>2930</v>
      </c>
      <c r="Z4161" s="72" t="s">
        <v>3079</v>
      </c>
      <c r="AA4161" s="143" t="s">
        <v>295</v>
      </c>
      <c r="AB4161" s="24" t="s">
        <v>294</v>
      </c>
    </row>
    <row r="4162" spans="6:28" s="71" customFormat="1" outlineLevel="4">
      <c r="F4162" s="17">
        <v>1769</v>
      </c>
      <c r="G4162" s="18" t="s">
        <v>2929</v>
      </c>
      <c r="H4162" s="72" t="s">
        <v>3852</v>
      </c>
      <c r="I4162" s="72"/>
      <c r="J4162" s="73" t="s">
        <v>1490</v>
      </c>
      <c r="K4162" s="18" t="s">
        <v>2934</v>
      </c>
      <c r="L4162" s="74">
        <v>1</v>
      </c>
      <c r="M4162" s="21">
        <v>0</v>
      </c>
      <c r="N4162" s="74">
        <f t="shared" si="348"/>
        <v>1</v>
      </c>
      <c r="O4162" s="145"/>
      <c r="P4162" s="22">
        <f t="shared" si="349"/>
        <v>0</v>
      </c>
      <c r="Q4162" s="75"/>
      <c r="R4162" s="76">
        <f t="shared" si="350"/>
        <v>0</v>
      </c>
      <c r="S4162" s="75"/>
      <c r="T4162" s="76">
        <f t="shared" si="351"/>
        <v>0</v>
      </c>
      <c r="U4162" s="22">
        <v>21</v>
      </c>
      <c r="V4162" s="22">
        <f t="shared" si="352"/>
        <v>0</v>
      </c>
      <c r="W4162" s="22">
        <f t="shared" si="353"/>
        <v>0</v>
      </c>
      <c r="X4162" s="73"/>
      <c r="Y4162" s="72" t="s">
        <v>2930</v>
      </c>
      <c r="Z4162" s="72" t="s">
        <v>3079</v>
      </c>
      <c r="AA4162" s="143" t="s">
        <v>295</v>
      </c>
      <c r="AB4162" s="24" t="s">
        <v>294</v>
      </c>
    </row>
    <row r="4163" spans="6:28" s="71" customFormat="1" outlineLevel="4">
      <c r="F4163" s="17">
        <v>1770</v>
      </c>
      <c r="G4163" s="18" t="s">
        <v>2929</v>
      </c>
      <c r="H4163" s="72" t="s">
        <v>3853</v>
      </c>
      <c r="I4163" s="72"/>
      <c r="J4163" s="73" t="s">
        <v>1489</v>
      </c>
      <c r="K4163" s="18" t="s">
        <v>2934</v>
      </c>
      <c r="L4163" s="74">
        <v>1</v>
      </c>
      <c r="M4163" s="21">
        <v>0</v>
      </c>
      <c r="N4163" s="74">
        <f t="shared" si="348"/>
        <v>1</v>
      </c>
      <c r="O4163" s="145"/>
      <c r="P4163" s="22">
        <f t="shared" si="349"/>
        <v>0</v>
      </c>
      <c r="Q4163" s="75"/>
      <c r="R4163" s="76">
        <f t="shared" si="350"/>
        <v>0</v>
      </c>
      <c r="S4163" s="75"/>
      <c r="T4163" s="76">
        <f t="shared" si="351"/>
        <v>0</v>
      </c>
      <c r="U4163" s="22">
        <v>21</v>
      </c>
      <c r="V4163" s="22">
        <f t="shared" si="352"/>
        <v>0</v>
      </c>
      <c r="W4163" s="22">
        <f t="shared" si="353"/>
        <v>0</v>
      </c>
      <c r="X4163" s="73"/>
      <c r="Y4163" s="72" t="s">
        <v>2930</v>
      </c>
      <c r="Z4163" s="72" t="s">
        <v>3079</v>
      </c>
      <c r="AA4163" s="143" t="s">
        <v>295</v>
      </c>
      <c r="AB4163" s="24" t="s">
        <v>294</v>
      </c>
    </row>
    <row r="4164" spans="6:28" s="71" customFormat="1" outlineLevel="4">
      <c r="F4164" s="17">
        <v>1771</v>
      </c>
      <c r="G4164" s="18" t="s">
        <v>2929</v>
      </c>
      <c r="H4164" s="72" t="s">
        <v>3854</v>
      </c>
      <c r="I4164" s="72"/>
      <c r="J4164" s="73" t="s">
        <v>180</v>
      </c>
      <c r="K4164" s="18" t="s">
        <v>2934</v>
      </c>
      <c r="L4164" s="74">
        <v>1</v>
      </c>
      <c r="M4164" s="21">
        <v>0</v>
      </c>
      <c r="N4164" s="74">
        <f t="shared" si="348"/>
        <v>1</v>
      </c>
      <c r="O4164" s="145"/>
      <c r="P4164" s="22">
        <f t="shared" si="349"/>
        <v>0</v>
      </c>
      <c r="Q4164" s="75"/>
      <c r="R4164" s="76">
        <f t="shared" si="350"/>
        <v>0</v>
      </c>
      <c r="S4164" s="75"/>
      <c r="T4164" s="76">
        <f t="shared" si="351"/>
        <v>0</v>
      </c>
      <c r="U4164" s="22">
        <v>21</v>
      </c>
      <c r="V4164" s="22">
        <f t="shared" si="352"/>
        <v>0</v>
      </c>
      <c r="W4164" s="22">
        <f t="shared" si="353"/>
        <v>0</v>
      </c>
      <c r="X4164" s="73"/>
      <c r="Y4164" s="72" t="s">
        <v>2930</v>
      </c>
      <c r="Z4164" s="72" t="s">
        <v>3079</v>
      </c>
      <c r="AA4164" s="143" t="s">
        <v>295</v>
      </c>
      <c r="AB4164" s="24" t="s">
        <v>294</v>
      </c>
    </row>
    <row r="4165" spans="6:28" s="71" customFormat="1" outlineLevel="4">
      <c r="F4165" s="17">
        <v>1772</v>
      </c>
      <c r="G4165" s="18" t="s">
        <v>2929</v>
      </c>
      <c r="H4165" s="72" t="s">
        <v>3855</v>
      </c>
      <c r="I4165" s="72"/>
      <c r="J4165" s="73" t="s">
        <v>179</v>
      </c>
      <c r="K4165" s="18" t="s">
        <v>2934</v>
      </c>
      <c r="L4165" s="74">
        <v>1</v>
      </c>
      <c r="M4165" s="21">
        <v>0</v>
      </c>
      <c r="N4165" s="74">
        <f t="shared" si="348"/>
        <v>1</v>
      </c>
      <c r="O4165" s="145"/>
      <c r="P4165" s="22">
        <f t="shared" si="349"/>
        <v>0</v>
      </c>
      <c r="Q4165" s="75"/>
      <c r="R4165" s="76">
        <f t="shared" si="350"/>
        <v>0</v>
      </c>
      <c r="S4165" s="75"/>
      <c r="T4165" s="76">
        <f t="shared" si="351"/>
        <v>0</v>
      </c>
      <c r="U4165" s="22">
        <v>21</v>
      </c>
      <c r="V4165" s="22">
        <f t="shared" si="352"/>
        <v>0</v>
      </c>
      <c r="W4165" s="22">
        <f t="shared" si="353"/>
        <v>0</v>
      </c>
      <c r="X4165" s="73"/>
      <c r="Y4165" s="72" t="s">
        <v>2930</v>
      </c>
      <c r="Z4165" s="72" t="s">
        <v>3079</v>
      </c>
      <c r="AA4165" s="143" t="s">
        <v>295</v>
      </c>
      <c r="AB4165" s="24" t="s">
        <v>294</v>
      </c>
    </row>
    <row r="4166" spans="6:28" s="71" customFormat="1" outlineLevel="4">
      <c r="F4166" s="17">
        <v>1773</v>
      </c>
      <c r="G4166" s="18" t="s">
        <v>2929</v>
      </c>
      <c r="H4166" s="72" t="s">
        <v>3856</v>
      </c>
      <c r="I4166" s="72"/>
      <c r="J4166" s="73" t="s">
        <v>2065</v>
      </c>
      <c r="K4166" s="18" t="s">
        <v>2934</v>
      </c>
      <c r="L4166" s="74">
        <v>1</v>
      </c>
      <c r="M4166" s="21">
        <v>0</v>
      </c>
      <c r="N4166" s="74">
        <f t="shared" si="348"/>
        <v>1</v>
      </c>
      <c r="O4166" s="145"/>
      <c r="P4166" s="22">
        <f t="shared" si="349"/>
        <v>0</v>
      </c>
      <c r="Q4166" s="75"/>
      <c r="R4166" s="76">
        <f t="shared" si="350"/>
        <v>0</v>
      </c>
      <c r="S4166" s="75"/>
      <c r="T4166" s="76">
        <f t="shared" si="351"/>
        <v>0</v>
      </c>
      <c r="U4166" s="22">
        <v>21</v>
      </c>
      <c r="V4166" s="22">
        <f t="shared" si="352"/>
        <v>0</v>
      </c>
      <c r="W4166" s="22">
        <f t="shared" si="353"/>
        <v>0</v>
      </c>
      <c r="X4166" s="73"/>
      <c r="Y4166" s="72" t="s">
        <v>2930</v>
      </c>
      <c r="Z4166" s="72" t="s">
        <v>3079</v>
      </c>
      <c r="AA4166" s="143" t="s">
        <v>295</v>
      </c>
      <c r="AB4166" s="24" t="s">
        <v>294</v>
      </c>
    </row>
    <row r="4167" spans="6:28" s="71" customFormat="1" outlineLevel="4">
      <c r="F4167" s="17">
        <v>1774</v>
      </c>
      <c r="G4167" s="18" t="s">
        <v>2929</v>
      </c>
      <c r="H4167" s="72" t="s">
        <v>3857</v>
      </c>
      <c r="I4167" s="72"/>
      <c r="J4167" s="73" t="s">
        <v>1437</v>
      </c>
      <c r="K4167" s="18" t="s">
        <v>2934</v>
      </c>
      <c r="L4167" s="74">
        <v>1</v>
      </c>
      <c r="M4167" s="21">
        <v>0</v>
      </c>
      <c r="N4167" s="74">
        <f t="shared" si="348"/>
        <v>1</v>
      </c>
      <c r="O4167" s="145"/>
      <c r="P4167" s="22">
        <f t="shared" si="349"/>
        <v>0</v>
      </c>
      <c r="Q4167" s="75"/>
      <c r="R4167" s="76">
        <f t="shared" si="350"/>
        <v>0</v>
      </c>
      <c r="S4167" s="75"/>
      <c r="T4167" s="76">
        <f t="shared" si="351"/>
        <v>0</v>
      </c>
      <c r="U4167" s="22">
        <v>21</v>
      </c>
      <c r="V4167" s="22">
        <f t="shared" si="352"/>
        <v>0</v>
      </c>
      <c r="W4167" s="22">
        <f t="shared" si="353"/>
        <v>0</v>
      </c>
      <c r="X4167" s="73"/>
      <c r="Y4167" s="72" t="s">
        <v>2930</v>
      </c>
      <c r="Z4167" s="72" t="s">
        <v>3079</v>
      </c>
      <c r="AA4167" s="143" t="s">
        <v>295</v>
      </c>
      <c r="AB4167" s="24" t="s">
        <v>294</v>
      </c>
    </row>
    <row r="4168" spans="6:28" s="71" customFormat="1" outlineLevel="4">
      <c r="F4168" s="17">
        <v>1775</v>
      </c>
      <c r="G4168" s="18" t="s">
        <v>2929</v>
      </c>
      <c r="H4168" s="72" t="s">
        <v>3858</v>
      </c>
      <c r="I4168" s="72"/>
      <c r="J4168" s="73" t="s">
        <v>1194</v>
      </c>
      <c r="K4168" s="18" t="s">
        <v>3280</v>
      </c>
      <c r="L4168" s="74">
        <v>1</v>
      </c>
      <c r="M4168" s="21">
        <v>0</v>
      </c>
      <c r="N4168" s="74">
        <f t="shared" si="348"/>
        <v>1</v>
      </c>
      <c r="O4168" s="145"/>
      <c r="P4168" s="22">
        <f t="shared" si="349"/>
        <v>0</v>
      </c>
      <c r="Q4168" s="75"/>
      <c r="R4168" s="76">
        <f t="shared" si="350"/>
        <v>0</v>
      </c>
      <c r="S4168" s="75"/>
      <c r="T4168" s="76">
        <f t="shared" si="351"/>
        <v>0</v>
      </c>
      <c r="U4168" s="22">
        <v>21</v>
      </c>
      <c r="V4168" s="22">
        <f t="shared" si="352"/>
        <v>0</v>
      </c>
      <c r="W4168" s="22">
        <f t="shared" si="353"/>
        <v>0</v>
      </c>
      <c r="X4168" s="73"/>
      <c r="Y4168" s="72" t="s">
        <v>2930</v>
      </c>
      <c r="Z4168" s="72" t="s">
        <v>3079</v>
      </c>
      <c r="AA4168" s="143" t="s">
        <v>295</v>
      </c>
      <c r="AB4168" s="24" t="s">
        <v>294</v>
      </c>
    </row>
    <row r="4169" spans="6:28" s="120" customFormat="1" ht="12.75" customHeight="1" outlineLevel="4">
      <c r="F4169" s="121"/>
      <c r="G4169" s="122"/>
      <c r="H4169" s="122"/>
      <c r="I4169" s="122"/>
      <c r="J4169" s="123"/>
      <c r="K4169" s="122"/>
      <c r="L4169" s="124"/>
      <c r="M4169" s="125"/>
      <c r="N4169" s="124"/>
      <c r="O4169" s="125"/>
      <c r="P4169" s="126"/>
      <c r="Q4169" s="127"/>
      <c r="R4169" s="125"/>
      <c r="S4169" s="125"/>
      <c r="T4169" s="125"/>
      <c r="U4169" s="128" t="s">
        <v>2908</v>
      </c>
      <c r="V4169" s="125"/>
      <c r="W4169" s="125"/>
      <c r="X4169" s="125"/>
      <c r="Y4169" s="122"/>
      <c r="Z4169" s="122"/>
      <c r="AB4169" s="24" t="s">
        <v>294</v>
      </c>
    </row>
    <row r="4170" spans="6:28" s="62" customFormat="1" ht="16.5" customHeight="1" outlineLevel="3">
      <c r="F4170" s="63"/>
      <c r="G4170" s="6"/>
      <c r="H4170" s="64"/>
      <c r="I4170" s="64"/>
      <c r="J4170" s="64" t="s">
        <v>2327</v>
      </c>
      <c r="K4170" s="6"/>
      <c r="L4170" s="65"/>
      <c r="M4170" s="66"/>
      <c r="N4170" s="65"/>
      <c r="O4170" s="66"/>
      <c r="P4170" s="67">
        <f>SUBTOTAL(9,P4171:P4185)</f>
        <v>0</v>
      </c>
      <c r="Q4170" s="68"/>
      <c r="R4170" s="69">
        <f>SUBTOTAL(9,R4171:R4185)</f>
        <v>0</v>
      </c>
      <c r="S4170" s="66"/>
      <c r="T4170" s="69">
        <f>SUBTOTAL(9,T4171:T4185)</f>
        <v>0</v>
      </c>
      <c r="U4170" s="118" t="s">
        <v>2908</v>
      </c>
      <c r="V4170" s="67">
        <f>SUBTOTAL(9,V4171:V4185)</f>
        <v>0</v>
      </c>
      <c r="W4170" s="67">
        <f>SUBTOTAL(9,W4171:W4185)</f>
        <v>0</v>
      </c>
      <c r="X4170" s="70"/>
      <c r="Y4170" s="26"/>
      <c r="Z4170" s="26"/>
      <c r="AB4170" s="24" t="s">
        <v>294</v>
      </c>
    </row>
    <row r="4171" spans="6:28" s="71" customFormat="1" outlineLevel="4">
      <c r="F4171" s="17">
        <v>1776</v>
      </c>
      <c r="G4171" s="18" t="s">
        <v>2929</v>
      </c>
      <c r="H4171" s="72" t="s">
        <v>3859</v>
      </c>
      <c r="I4171" s="72"/>
      <c r="J4171" s="73" t="s">
        <v>821</v>
      </c>
      <c r="K4171" s="18" t="s">
        <v>2934</v>
      </c>
      <c r="L4171" s="74">
        <v>1</v>
      </c>
      <c r="M4171" s="21">
        <v>0</v>
      </c>
      <c r="N4171" s="74">
        <f t="shared" ref="N4171:N4184" si="354">L4171*(1+M4171/100)</f>
        <v>1</v>
      </c>
      <c r="O4171" s="145"/>
      <c r="P4171" s="22">
        <f t="shared" ref="P4171:P4184" si="355">N4171*O4171</f>
        <v>0</v>
      </c>
      <c r="Q4171" s="75"/>
      <c r="R4171" s="76">
        <f t="shared" ref="R4171:R4184" si="356">N4171*Q4171</f>
        <v>0</v>
      </c>
      <c r="S4171" s="75"/>
      <c r="T4171" s="76">
        <f t="shared" ref="T4171:T4184" si="357">N4171*S4171</f>
        <v>0</v>
      </c>
      <c r="U4171" s="22">
        <v>21</v>
      </c>
      <c r="V4171" s="22">
        <f t="shared" ref="V4171:V4184" si="358">P4171*(U4171/100)</f>
        <v>0</v>
      </c>
      <c r="W4171" s="22">
        <f t="shared" ref="W4171:W4184" si="359">P4171+V4171</f>
        <v>0</v>
      </c>
      <c r="X4171" s="73"/>
      <c r="Y4171" s="72" t="s">
        <v>2930</v>
      </c>
      <c r="Z4171" s="72" t="s">
        <v>3079</v>
      </c>
      <c r="AA4171" s="143" t="s">
        <v>295</v>
      </c>
      <c r="AB4171" s="24" t="s">
        <v>294</v>
      </c>
    </row>
    <row r="4172" spans="6:28" s="71" customFormat="1" outlineLevel="4">
      <c r="F4172" s="17">
        <v>1777</v>
      </c>
      <c r="G4172" s="18" t="s">
        <v>2929</v>
      </c>
      <c r="H4172" s="72" t="s">
        <v>3860</v>
      </c>
      <c r="I4172" s="72"/>
      <c r="J4172" s="73" t="s">
        <v>2330</v>
      </c>
      <c r="K4172" s="18" t="s">
        <v>2934</v>
      </c>
      <c r="L4172" s="74">
        <v>1</v>
      </c>
      <c r="M4172" s="21">
        <v>0</v>
      </c>
      <c r="N4172" s="74">
        <f t="shared" si="354"/>
        <v>1</v>
      </c>
      <c r="O4172" s="145"/>
      <c r="P4172" s="22">
        <f t="shared" si="355"/>
        <v>0</v>
      </c>
      <c r="Q4172" s="75"/>
      <c r="R4172" s="76">
        <f t="shared" si="356"/>
        <v>0</v>
      </c>
      <c r="S4172" s="75"/>
      <c r="T4172" s="76">
        <f t="shared" si="357"/>
        <v>0</v>
      </c>
      <c r="U4172" s="22">
        <v>21</v>
      </c>
      <c r="V4172" s="22">
        <f t="shared" si="358"/>
        <v>0</v>
      </c>
      <c r="W4172" s="22">
        <f t="shared" si="359"/>
        <v>0</v>
      </c>
      <c r="X4172" s="73"/>
      <c r="Y4172" s="72" t="s">
        <v>2930</v>
      </c>
      <c r="Z4172" s="72" t="s">
        <v>3079</v>
      </c>
      <c r="AA4172" s="143" t="s">
        <v>295</v>
      </c>
      <c r="AB4172" s="24" t="s">
        <v>294</v>
      </c>
    </row>
    <row r="4173" spans="6:28" s="71" customFormat="1" outlineLevel="4">
      <c r="F4173" s="17">
        <v>1778</v>
      </c>
      <c r="G4173" s="18" t="s">
        <v>2929</v>
      </c>
      <c r="H4173" s="72" t="s">
        <v>3861</v>
      </c>
      <c r="I4173" s="72"/>
      <c r="J4173" s="73" t="s">
        <v>2853</v>
      </c>
      <c r="K4173" s="18" t="s">
        <v>2934</v>
      </c>
      <c r="L4173" s="74">
        <v>1</v>
      </c>
      <c r="M4173" s="21">
        <v>0</v>
      </c>
      <c r="N4173" s="74">
        <f t="shared" si="354"/>
        <v>1</v>
      </c>
      <c r="O4173" s="145"/>
      <c r="P4173" s="22">
        <f t="shared" si="355"/>
        <v>0</v>
      </c>
      <c r="Q4173" s="75"/>
      <c r="R4173" s="76">
        <f t="shared" si="356"/>
        <v>0</v>
      </c>
      <c r="S4173" s="75"/>
      <c r="T4173" s="76">
        <f t="shared" si="357"/>
        <v>0</v>
      </c>
      <c r="U4173" s="22">
        <v>21</v>
      </c>
      <c r="V4173" s="22">
        <f t="shared" si="358"/>
        <v>0</v>
      </c>
      <c r="W4173" s="22">
        <f t="shared" si="359"/>
        <v>0</v>
      </c>
      <c r="X4173" s="73"/>
      <c r="Y4173" s="72" t="s">
        <v>2930</v>
      </c>
      <c r="Z4173" s="72" t="s">
        <v>3079</v>
      </c>
      <c r="AA4173" s="143" t="s">
        <v>295</v>
      </c>
      <c r="AB4173" s="24" t="s">
        <v>294</v>
      </c>
    </row>
    <row r="4174" spans="6:28" s="71" customFormat="1" outlineLevel="4">
      <c r="F4174" s="17">
        <v>1779</v>
      </c>
      <c r="G4174" s="18" t="s">
        <v>2929</v>
      </c>
      <c r="H4174" s="72" t="s">
        <v>3862</v>
      </c>
      <c r="I4174" s="72"/>
      <c r="J4174" s="73" t="s">
        <v>2466</v>
      </c>
      <c r="K4174" s="18" t="s">
        <v>2934</v>
      </c>
      <c r="L4174" s="74">
        <v>2</v>
      </c>
      <c r="M4174" s="21">
        <v>0</v>
      </c>
      <c r="N4174" s="74">
        <f t="shared" si="354"/>
        <v>2</v>
      </c>
      <c r="O4174" s="145"/>
      <c r="P4174" s="22">
        <f t="shared" si="355"/>
        <v>0</v>
      </c>
      <c r="Q4174" s="75"/>
      <c r="R4174" s="76">
        <f t="shared" si="356"/>
        <v>0</v>
      </c>
      <c r="S4174" s="75"/>
      <c r="T4174" s="76">
        <f t="shared" si="357"/>
        <v>0</v>
      </c>
      <c r="U4174" s="22">
        <v>21</v>
      </c>
      <c r="V4174" s="22">
        <f t="shared" si="358"/>
        <v>0</v>
      </c>
      <c r="W4174" s="22">
        <f t="shared" si="359"/>
        <v>0</v>
      </c>
      <c r="X4174" s="73"/>
      <c r="Y4174" s="72" t="s">
        <v>2930</v>
      </c>
      <c r="Z4174" s="72" t="s">
        <v>3079</v>
      </c>
      <c r="AA4174" s="143" t="s">
        <v>295</v>
      </c>
      <c r="AB4174" s="24" t="s">
        <v>294</v>
      </c>
    </row>
    <row r="4175" spans="6:28" s="71" customFormat="1" outlineLevel="4">
      <c r="F4175" s="17">
        <v>1780</v>
      </c>
      <c r="G4175" s="18" t="s">
        <v>2929</v>
      </c>
      <c r="H4175" s="72" t="s">
        <v>3863</v>
      </c>
      <c r="I4175" s="72"/>
      <c r="J4175" s="73" t="s">
        <v>2505</v>
      </c>
      <c r="K4175" s="18" t="s">
        <v>2934</v>
      </c>
      <c r="L4175" s="74">
        <v>18</v>
      </c>
      <c r="M4175" s="21">
        <v>0</v>
      </c>
      <c r="N4175" s="74">
        <f t="shared" si="354"/>
        <v>18</v>
      </c>
      <c r="O4175" s="145"/>
      <c r="P4175" s="22">
        <f t="shared" si="355"/>
        <v>0</v>
      </c>
      <c r="Q4175" s="75"/>
      <c r="R4175" s="76">
        <f t="shared" si="356"/>
        <v>0</v>
      </c>
      <c r="S4175" s="75"/>
      <c r="T4175" s="76">
        <f t="shared" si="357"/>
        <v>0</v>
      </c>
      <c r="U4175" s="22">
        <v>21</v>
      </c>
      <c r="V4175" s="22">
        <f t="shared" si="358"/>
        <v>0</v>
      </c>
      <c r="W4175" s="22">
        <f t="shared" si="359"/>
        <v>0</v>
      </c>
      <c r="X4175" s="73"/>
      <c r="Y4175" s="72" t="s">
        <v>2930</v>
      </c>
      <c r="Z4175" s="72" t="s">
        <v>3079</v>
      </c>
      <c r="AA4175" s="143" t="s">
        <v>295</v>
      </c>
      <c r="AB4175" s="24" t="s">
        <v>294</v>
      </c>
    </row>
    <row r="4176" spans="6:28" s="71" customFormat="1" outlineLevel="4">
      <c r="F4176" s="17">
        <v>1781</v>
      </c>
      <c r="G4176" s="18" t="s">
        <v>2929</v>
      </c>
      <c r="H4176" s="72" t="s">
        <v>3864</v>
      </c>
      <c r="I4176" s="72"/>
      <c r="J4176" s="73" t="s">
        <v>2504</v>
      </c>
      <c r="K4176" s="18" t="s">
        <v>2934</v>
      </c>
      <c r="L4176" s="74">
        <v>1</v>
      </c>
      <c r="M4176" s="21">
        <v>0</v>
      </c>
      <c r="N4176" s="74">
        <f t="shared" si="354"/>
        <v>1</v>
      </c>
      <c r="O4176" s="145"/>
      <c r="P4176" s="22">
        <f t="shared" si="355"/>
        <v>0</v>
      </c>
      <c r="Q4176" s="75"/>
      <c r="R4176" s="76">
        <f t="shared" si="356"/>
        <v>0</v>
      </c>
      <c r="S4176" s="75"/>
      <c r="T4176" s="76">
        <f t="shared" si="357"/>
        <v>0</v>
      </c>
      <c r="U4176" s="22">
        <v>21</v>
      </c>
      <c r="V4176" s="22">
        <f t="shared" si="358"/>
        <v>0</v>
      </c>
      <c r="W4176" s="22">
        <f t="shared" si="359"/>
        <v>0</v>
      </c>
      <c r="X4176" s="73"/>
      <c r="Y4176" s="72" t="s">
        <v>2930</v>
      </c>
      <c r="Z4176" s="72" t="s">
        <v>3079</v>
      </c>
      <c r="AA4176" s="143" t="s">
        <v>295</v>
      </c>
      <c r="AB4176" s="24" t="s">
        <v>294</v>
      </c>
    </row>
    <row r="4177" spans="6:28" s="71" customFormat="1" outlineLevel="4">
      <c r="F4177" s="17">
        <v>1782</v>
      </c>
      <c r="G4177" s="18" t="s">
        <v>2929</v>
      </c>
      <c r="H4177" s="72" t="s">
        <v>3865</v>
      </c>
      <c r="I4177" s="72"/>
      <c r="J4177" s="73" t="s">
        <v>2459</v>
      </c>
      <c r="K4177" s="18" t="s">
        <v>2934</v>
      </c>
      <c r="L4177" s="74">
        <v>1</v>
      </c>
      <c r="M4177" s="21">
        <v>0</v>
      </c>
      <c r="N4177" s="74">
        <f t="shared" si="354"/>
        <v>1</v>
      </c>
      <c r="O4177" s="145"/>
      <c r="P4177" s="22">
        <f t="shared" si="355"/>
        <v>0</v>
      </c>
      <c r="Q4177" s="75"/>
      <c r="R4177" s="76">
        <f t="shared" si="356"/>
        <v>0</v>
      </c>
      <c r="S4177" s="75"/>
      <c r="T4177" s="76">
        <f t="shared" si="357"/>
        <v>0</v>
      </c>
      <c r="U4177" s="22">
        <v>21</v>
      </c>
      <c r="V4177" s="22">
        <f t="shared" si="358"/>
        <v>0</v>
      </c>
      <c r="W4177" s="22">
        <f t="shared" si="359"/>
        <v>0</v>
      </c>
      <c r="X4177" s="73"/>
      <c r="Y4177" s="72" t="s">
        <v>2930</v>
      </c>
      <c r="Z4177" s="72" t="s">
        <v>3079</v>
      </c>
      <c r="AA4177" s="143" t="s">
        <v>295</v>
      </c>
      <c r="AB4177" s="24" t="s">
        <v>294</v>
      </c>
    </row>
    <row r="4178" spans="6:28" s="71" customFormat="1" outlineLevel="4">
      <c r="F4178" s="17">
        <v>1783</v>
      </c>
      <c r="G4178" s="18" t="s">
        <v>2929</v>
      </c>
      <c r="H4178" s="72" t="s">
        <v>3866</v>
      </c>
      <c r="I4178" s="72"/>
      <c r="J4178" s="73" t="s">
        <v>1294</v>
      </c>
      <c r="K4178" s="18" t="s">
        <v>2934</v>
      </c>
      <c r="L4178" s="74">
        <v>2</v>
      </c>
      <c r="M4178" s="21">
        <v>0</v>
      </c>
      <c r="N4178" s="74">
        <f t="shared" si="354"/>
        <v>2</v>
      </c>
      <c r="O4178" s="145"/>
      <c r="P4178" s="22">
        <f t="shared" si="355"/>
        <v>0</v>
      </c>
      <c r="Q4178" s="75"/>
      <c r="R4178" s="76">
        <f t="shared" si="356"/>
        <v>0</v>
      </c>
      <c r="S4178" s="75"/>
      <c r="T4178" s="76">
        <f t="shared" si="357"/>
        <v>0</v>
      </c>
      <c r="U4178" s="22">
        <v>21</v>
      </c>
      <c r="V4178" s="22">
        <f t="shared" si="358"/>
        <v>0</v>
      </c>
      <c r="W4178" s="22">
        <f t="shared" si="359"/>
        <v>0</v>
      </c>
      <c r="X4178" s="73"/>
      <c r="Y4178" s="72" t="s">
        <v>2930</v>
      </c>
      <c r="Z4178" s="72" t="s">
        <v>3079</v>
      </c>
      <c r="AA4178" s="143" t="s">
        <v>295</v>
      </c>
      <c r="AB4178" s="24" t="s">
        <v>294</v>
      </c>
    </row>
    <row r="4179" spans="6:28" s="71" customFormat="1" outlineLevel="4">
      <c r="F4179" s="17">
        <v>1784</v>
      </c>
      <c r="G4179" s="18" t="s">
        <v>2929</v>
      </c>
      <c r="H4179" s="72" t="s">
        <v>3867</v>
      </c>
      <c r="I4179" s="72"/>
      <c r="J4179" s="73" t="s">
        <v>1490</v>
      </c>
      <c r="K4179" s="18" t="s">
        <v>2934</v>
      </c>
      <c r="L4179" s="74">
        <v>1</v>
      </c>
      <c r="M4179" s="21">
        <v>0</v>
      </c>
      <c r="N4179" s="74">
        <f t="shared" si="354"/>
        <v>1</v>
      </c>
      <c r="O4179" s="145"/>
      <c r="P4179" s="22">
        <f t="shared" si="355"/>
        <v>0</v>
      </c>
      <c r="Q4179" s="75"/>
      <c r="R4179" s="76">
        <f t="shared" si="356"/>
        <v>0</v>
      </c>
      <c r="S4179" s="75"/>
      <c r="T4179" s="76">
        <f t="shared" si="357"/>
        <v>0</v>
      </c>
      <c r="U4179" s="22">
        <v>21</v>
      </c>
      <c r="V4179" s="22">
        <f t="shared" si="358"/>
        <v>0</v>
      </c>
      <c r="W4179" s="22">
        <f t="shared" si="359"/>
        <v>0</v>
      </c>
      <c r="X4179" s="73"/>
      <c r="Y4179" s="72" t="s">
        <v>2930</v>
      </c>
      <c r="Z4179" s="72" t="s">
        <v>3079</v>
      </c>
      <c r="AA4179" s="143" t="s">
        <v>295</v>
      </c>
      <c r="AB4179" s="24" t="s">
        <v>294</v>
      </c>
    </row>
    <row r="4180" spans="6:28" s="71" customFormat="1" outlineLevel="4">
      <c r="F4180" s="17">
        <v>1785</v>
      </c>
      <c r="G4180" s="18" t="s">
        <v>2929</v>
      </c>
      <c r="H4180" s="72" t="s">
        <v>3868</v>
      </c>
      <c r="I4180" s="72"/>
      <c r="J4180" s="73" t="s">
        <v>1489</v>
      </c>
      <c r="K4180" s="18" t="s">
        <v>2934</v>
      </c>
      <c r="L4180" s="74">
        <v>2</v>
      </c>
      <c r="M4180" s="21">
        <v>0</v>
      </c>
      <c r="N4180" s="74">
        <f t="shared" si="354"/>
        <v>2</v>
      </c>
      <c r="O4180" s="145"/>
      <c r="P4180" s="22">
        <f t="shared" si="355"/>
        <v>0</v>
      </c>
      <c r="Q4180" s="75"/>
      <c r="R4180" s="76">
        <f t="shared" si="356"/>
        <v>0</v>
      </c>
      <c r="S4180" s="75"/>
      <c r="T4180" s="76">
        <f t="shared" si="357"/>
        <v>0</v>
      </c>
      <c r="U4180" s="22">
        <v>21</v>
      </c>
      <c r="V4180" s="22">
        <f t="shared" si="358"/>
        <v>0</v>
      </c>
      <c r="W4180" s="22">
        <f t="shared" si="359"/>
        <v>0</v>
      </c>
      <c r="X4180" s="73"/>
      <c r="Y4180" s="72" t="s">
        <v>2930</v>
      </c>
      <c r="Z4180" s="72" t="s">
        <v>3079</v>
      </c>
      <c r="AA4180" s="143" t="s">
        <v>295</v>
      </c>
      <c r="AB4180" s="24" t="s">
        <v>294</v>
      </c>
    </row>
    <row r="4181" spans="6:28" s="71" customFormat="1" outlineLevel="4">
      <c r="F4181" s="17">
        <v>1786</v>
      </c>
      <c r="G4181" s="18" t="s">
        <v>2929</v>
      </c>
      <c r="H4181" s="72" t="s">
        <v>3869</v>
      </c>
      <c r="I4181" s="72"/>
      <c r="J4181" s="73" t="s">
        <v>180</v>
      </c>
      <c r="K4181" s="18" t="s">
        <v>2934</v>
      </c>
      <c r="L4181" s="74">
        <v>1</v>
      </c>
      <c r="M4181" s="21">
        <v>0</v>
      </c>
      <c r="N4181" s="74">
        <f t="shared" si="354"/>
        <v>1</v>
      </c>
      <c r="O4181" s="145"/>
      <c r="P4181" s="22">
        <f t="shared" si="355"/>
        <v>0</v>
      </c>
      <c r="Q4181" s="75"/>
      <c r="R4181" s="76">
        <f t="shared" si="356"/>
        <v>0</v>
      </c>
      <c r="S4181" s="75"/>
      <c r="T4181" s="76">
        <f t="shared" si="357"/>
        <v>0</v>
      </c>
      <c r="U4181" s="22">
        <v>21</v>
      </c>
      <c r="V4181" s="22">
        <f t="shared" si="358"/>
        <v>0</v>
      </c>
      <c r="W4181" s="22">
        <f t="shared" si="359"/>
        <v>0</v>
      </c>
      <c r="X4181" s="73"/>
      <c r="Y4181" s="72" t="s">
        <v>2930</v>
      </c>
      <c r="Z4181" s="72" t="s">
        <v>3079</v>
      </c>
      <c r="AA4181" s="143" t="s">
        <v>295</v>
      </c>
      <c r="AB4181" s="24" t="s">
        <v>294</v>
      </c>
    </row>
    <row r="4182" spans="6:28" s="71" customFormat="1" outlineLevel="4">
      <c r="F4182" s="17">
        <v>1787</v>
      </c>
      <c r="G4182" s="18" t="s">
        <v>2929</v>
      </c>
      <c r="H4182" s="72" t="s">
        <v>3870</v>
      </c>
      <c r="I4182" s="72"/>
      <c r="J4182" s="73" t="s">
        <v>2065</v>
      </c>
      <c r="K4182" s="18" t="s">
        <v>2934</v>
      </c>
      <c r="L4182" s="74">
        <v>1</v>
      </c>
      <c r="M4182" s="21">
        <v>0</v>
      </c>
      <c r="N4182" s="74">
        <f t="shared" si="354"/>
        <v>1</v>
      </c>
      <c r="O4182" s="145"/>
      <c r="P4182" s="22">
        <f t="shared" si="355"/>
        <v>0</v>
      </c>
      <c r="Q4182" s="75"/>
      <c r="R4182" s="76">
        <f t="shared" si="356"/>
        <v>0</v>
      </c>
      <c r="S4182" s="75"/>
      <c r="T4182" s="76">
        <f t="shared" si="357"/>
        <v>0</v>
      </c>
      <c r="U4182" s="22">
        <v>21</v>
      </c>
      <c r="V4182" s="22">
        <f t="shared" si="358"/>
        <v>0</v>
      </c>
      <c r="W4182" s="22">
        <f t="shared" si="359"/>
        <v>0</v>
      </c>
      <c r="X4182" s="73"/>
      <c r="Y4182" s="72" t="s">
        <v>2930</v>
      </c>
      <c r="Z4182" s="72" t="s">
        <v>3079</v>
      </c>
      <c r="AA4182" s="143" t="s">
        <v>295</v>
      </c>
      <c r="AB4182" s="24" t="s">
        <v>294</v>
      </c>
    </row>
    <row r="4183" spans="6:28" s="71" customFormat="1" outlineLevel="4">
      <c r="F4183" s="17">
        <v>1788</v>
      </c>
      <c r="G4183" s="18" t="s">
        <v>2929</v>
      </c>
      <c r="H4183" s="72" t="s">
        <v>3871</v>
      </c>
      <c r="I4183" s="72"/>
      <c r="J4183" s="73" t="s">
        <v>1437</v>
      </c>
      <c r="K4183" s="18" t="s">
        <v>2934</v>
      </c>
      <c r="L4183" s="74">
        <v>1</v>
      </c>
      <c r="M4183" s="21">
        <v>0</v>
      </c>
      <c r="N4183" s="74">
        <f t="shared" si="354"/>
        <v>1</v>
      </c>
      <c r="O4183" s="145"/>
      <c r="P4183" s="22">
        <f t="shared" si="355"/>
        <v>0</v>
      </c>
      <c r="Q4183" s="75"/>
      <c r="R4183" s="76">
        <f t="shared" si="356"/>
        <v>0</v>
      </c>
      <c r="S4183" s="75"/>
      <c r="T4183" s="76">
        <f t="shared" si="357"/>
        <v>0</v>
      </c>
      <c r="U4183" s="22">
        <v>21</v>
      </c>
      <c r="V4183" s="22">
        <f t="shared" si="358"/>
        <v>0</v>
      </c>
      <c r="W4183" s="22">
        <f t="shared" si="359"/>
        <v>0</v>
      </c>
      <c r="X4183" s="73"/>
      <c r="Y4183" s="72" t="s">
        <v>2930</v>
      </c>
      <c r="Z4183" s="72" t="s">
        <v>3079</v>
      </c>
      <c r="AA4183" s="143" t="s">
        <v>295</v>
      </c>
      <c r="AB4183" s="24" t="s">
        <v>294</v>
      </c>
    </row>
    <row r="4184" spans="6:28" s="71" customFormat="1" outlineLevel="4">
      <c r="F4184" s="17">
        <v>1789</v>
      </c>
      <c r="G4184" s="18" t="s">
        <v>2929</v>
      </c>
      <c r="H4184" s="72" t="s">
        <v>3872</v>
      </c>
      <c r="I4184" s="72"/>
      <c r="J4184" s="73" t="s">
        <v>1194</v>
      </c>
      <c r="K4184" s="18" t="s">
        <v>3280</v>
      </c>
      <c r="L4184" s="74">
        <v>1</v>
      </c>
      <c r="M4184" s="21">
        <v>0</v>
      </c>
      <c r="N4184" s="74">
        <f t="shared" si="354"/>
        <v>1</v>
      </c>
      <c r="O4184" s="145"/>
      <c r="P4184" s="22">
        <f t="shared" si="355"/>
        <v>0</v>
      </c>
      <c r="Q4184" s="75"/>
      <c r="R4184" s="76">
        <f t="shared" si="356"/>
        <v>0</v>
      </c>
      <c r="S4184" s="75"/>
      <c r="T4184" s="76">
        <f t="shared" si="357"/>
        <v>0</v>
      </c>
      <c r="U4184" s="22">
        <v>21</v>
      </c>
      <c r="V4184" s="22">
        <f t="shared" si="358"/>
        <v>0</v>
      </c>
      <c r="W4184" s="22">
        <f t="shared" si="359"/>
        <v>0</v>
      </c>
      <c r="X4184" s="73"/>
      <c r="Y4184" s="72" t="s">
        <v>2930</v>
      </c>
      <c r="Z4184" s="72" t="s">
        <v>3079</v>
      </c>
      <c r="AA4184" s="143" t="s">
        <v>295</v>
      </c>
      <c r="AB4184" s="24" t="s">
        <v>294</v>
      </c>
    </row>
    <row r="4185" spans="6:28" s="120" customFormat="1" ht="12.75" customHeight="1" outlineLevel="4">
      <c r="F4185" s="121"/>
      <c r="G4185" s="122"/>
      <c r="H4185" s="122"/>
      <c r="I4185" s="122"/>
      <c r="J4185" s="123"/>
      <c r="K4185" s="122"/>
      <c r="L4185" s="124"/>
      <c r="M4185" s="125"/>
      <c r="N4185" s="124"/>
      <c r="O4185" s="125"/>
      <c r="P4185" s="126"/>
      <c r="Q4185" s="127"/>
      <c r="R4185" s="125"/>
      <c r="S4185" s="125"/>
      <c r="T4185" s="125"/>
      <c r="U4185" s="128" t="s">
        <v>2908</v>
      </c>
      <c r="V4185" s="125"/>
      <c r="W4185" s="125"/>
      <c r="X4185" s="125"/>
      <c r="Y4185" s="122"/>
      <c r="Z4185" s="122"/>
      <c r="AB4185" s="24" t="s">
        <v>294</v>
      </c>
    </row>
    <row r="4186" spans="6:28" s="62" customFormat="1" ht="16.5" customHeight="1" outlineLevel="3">
      <c r="F4186" s="63"/>
      <c r="G4186" s="6"/>
      <c r="H4186" s="64"/>
      <c r="I4186" s="64"/>
      <c r="J4186" s="64" t="s">
        <v>2524</v>
      </c>
      <c r="K4186" s="6"/>
      <c r="L4186" s="65"/>
      <c r="M4186" s="66"/>
      <c r="N4186" s="65"/>
      <c r="O4186" s="66"/>
      <c r="P4186" s="67">
        <f>SUBTOTAL(9,P4187:P4198)</f>
        <v>0</v>
      </c>
      <c r="Q4186" s="68"/>
      <c r="R4186" s="69">
        <f>SUBTOTAL(9,R4187:R4198)</f>
        <v>0</v>
      </c>
      <c r="S4186" s="66"/>
      <c r="T4186" s="69">
        <f>SUBTOTAL(9,T4187:T4198)</f>
        <v>0</v>
      </c>
      <c r="U4186" s="118" t="s">
        <v>2908</v>
      </c>
      <c r="V4186" s="67">
        <f>SUBTOTAL(9,V4187:V4198)</f>
        <v>0</v>
      </c>
      <c r="W4186" s="67">
        <f>SUBTOTAL(9,W4187:W4198)</f>
        <v>0</v>
      </c>
      <c r="X4186" s="70"/>
      <c r="Y4186" s="26"/>
      <c r="Z4186" s="26"/>
      <c r="AB4186" s="24" t="s">
        <v>294</v>
      </c>
    </row>
    <row r="4187" spans="6:28" s="71" customFormat="1" outlineLevel="4">
      <c r="F4187" s="17">
        <v>1790</v>
      </c>
      <c r="G4187" s="18" t="s">
        <v>2929</v>
      </c>
      <c r="H4187" s="72" t="s">
        <v>3873</v>
      </c>
      <c r="I4187" s="72"/>
      <c r="J4187" s="73" t="s">
        <v>820</v>
      </c>
      <c r="K4187" s="18" t="s">
        <v>2934</v>
      </c>
      <c r="L4187" s="74">
        <v>1</v>
      </c>
      <c r="M4187" s="21">
        <v>0</v>
      </c>
      <c r="N4187" s="74">
        <f t="shared" ref="N4187:N4197" si="360">L4187*(1+M4187/100)</f>
        <v>1</v>
      </c>
      <c r="O4187" s="145"/>
      <c r="P4187" s="22">
        <f t="shared" ref="P4187:P4197" si="361">N4187*O4187</f>
        <v>0</v>
      </c>
      <c r="Q4187" s="75"/>
      <c r="R4187" s="76">
        <f t="shared" ref="R4187:R4197" si="362">N4187*Q4187</f>
        <v>0</v>
      </c>
      <c r="S4187" s="75"/>
      <c r="T4187" s="76">
        <f t="shared" ref="T4187:T4197" si="363">N4187*S4187</f>
        <v>0</v>
      </c>
      <c r="U4187" s="22">
        <v>21</v>
      </c>
      <c r="V4187" s="22">
        <f t="shared" ref="V4187:V4197" si="364">P4187*(U4187/100)</f>
        <v>0</v>
      </c>
      <c r="W4187" s="22">
        <f t="shared" ref="W4187:W4197" si="365">P4187+V4187</f>
        <v>0</v>
      </c>
      <c r="X4187" s="73"/>
      <c r="Y4187" s="72" t="s">
        <v>2930</v>
      </c>
      <c r="Z4187" s="72" t="s">
        <v>3079</v>
      </c>
      <c r="AA4187" s="143" t="s">
        <v>295</v>
      </c>
      <c r="AB4187" s="24" t="s">
        <v>294</v>
      </c>
    </row>
    <row r="4188" spans="6:28" s="71" customFormat="1" outlineLevel="4">
      <c r="F4188" s="17">
        <v>1791</v>
      </c>
      <c r="G4188" s="18" t="s">
        <v>2929</v>
      </c>
      <c r="H4188" s="72" t="s">
        <v>3874</v>
      </c>
      <c r="I4188" s="72"/>
      <c r="J4188" s="73" t="s">
        <v>2430</v>
      </c>
      <c r="K4188" s="18" t="s">
        <v>2934</v>
      </c>
      <c r="L4188" s="74">
        <v>1</v>
      </c>
      <c r="M4188" s="21">
        <v>0</v>
      </c>
      <c r="N4188" s="74">
        <f t="shared" si="360"/>
        <v>1</v>
      </c>
      <c r="O4188" s="145"/>
      <c r="P4188" s="22">
        <f t="shared" si="361"/>
        <v>0</v>
      </c>
      <c r="Q4188" s="75"/>
      <c r="R4188" s="76">
        <f t="shared" si="362"/>
        <v>0</v>
      </c>
      <c r="S4188" s="75"/>
      <c r="T4188" s="76">
        <f t="shared" si="363"/>
        <v>0</v>
      </c>
      <c r="U4188" s="22">
        <v>21</v>
      </c>
      <c r="V4188" s="22">
        <f t="shared" si="364"/>
        <v>0</v>
      </c>
      <c r="W4188" s="22">
        <f t="shared" si="365"/>
        <v>0</v>
      </c>
      <c r="X4188" s="73"/>
      <c r="Y4188" s="72" t="s">
        <v>2930</v>
      </c>
      <c r="Z4188" s="72" t="s">
        <v>3079</v>
      </c>
      <c r="AA4188" s="143" t="s">
        <v>295</v>
      </c>
      <c r="AB4188" s="24" t="s">
        <v>294</v>
      </c>
    </row>
    <row r="4189" spans="6:28" s="71" customFormat="1" outlineLevel="4">
      <c r="F4189" s="17">
        <v>1792</v>
      </c>
      <c r="G4189" s="18" t="s">
        <v>2929</v>
      </c>
      <c r="H4189" s="72" t="s">
        <v>3875</v>
      </c>
      <c r="I4189" s="72"/>
      <c r="J4189" s="73" t="s">
        <v>2853</v>
      </c>
      <c r="K4189" s="18" t="s">
        <v>2934</v>
      </c>
      <c r="L4189" s="74">
        <v>1</v>
      </c>
      <c r="M4189" s="21">
        <v>0</v>
      </c>
      <c r="N4189" s="74">
        <f t="shared" si="360"/>
        <v>1</v>
      </c>
      <c r="O4189" s="145"/>
      <c r="P4189" s="22">
        <f t="shared" si="361"/>
        <v>0</v>
      </c>
      <c r="Q4189" s="75"/>
      <c r="R4189" s="76">
        <f t="shared" si="362"/>
        <v>0</v>
      </c>
      <c r="S4189" s="75"/>
      <c r="T4189" s="76">
        <f t="shared" si="363"/>
        <v>0</v>
      </c>
      <c r="U4189" s="22">
        <v>21</v>
      </c>
      <c r="V4189" s="22">
        <f t="shared" si="364"/>
        <v>0</v>
      </c>
      <c r="W4189" s="22">
        <f t="shared" si="365"/>
        <v>0</v>
      </c>
      <c r="X4189" s="73"/>
      <c r="Y4189" s="72" t="s">
        <v>2930</v>
      </c>
      <c r="Z4189" s="72" t="s">
        <v>3079</v>
      </c>
      <c r="AA4189" s="143" t="s">
        <v>295</v>
      </c>
      <c r="AB4189" s="24" t="s">
        <v>294</v>
      </c>
    </row>
    <row r="4190" spans="6:28" s="71" customFormat="1" outlineLevel="4">
      <c r="F4190" s="17">
        <v>1793</v>
      </c>
      <c r="G4190" s="18" t="s">
        <v>2929</v>
      </c>
      <c r="H4190" s="72" t="s">
        <v>3876</v>
      </c>
      <c r="I4190" s="72"/>
      <c r="J4190" s="73" t="s">
        <v>2505</v>
      </c>
      <c r="K4190" s="18" t="s">
        <v>2934</v>
      </c>
      <c r="L4190" s="74">
        <v>8</v>
      </c>
      <c r="M4190" s="21">
        <v>0</v>
      </c>
      <c r="N4190" s="74">
        <f t="shared" si="360"/>
        <v>8</v>
      </c>
      <c r="O4190" s="145"/>
      <c r="P4190" s="22">
        <f t="shared" si="361"/>
        <v>0</v>
      </c>
      <c r="Q4190" s="75"/>
      <c r="R4190" s="76">
        <f t="shared" si="362"/>
        <v>0</v>
      </c>
      <c r="S4190" s="75"/>
      <c r="T4190" s="76">
        <f t="shared" si="363"/>
        <v>0</v>
      </c>
      <c r="U4190" s="22">
        <v>21</v>
      </c>
      <c r="V4190" s="22">
        <f t="shared" si="364"/>
        <v>0</v>
      </c>
      <c r="W4190" s="22">
        <f t="shared" si="365"/>
        <v>0</v>
      </c>
      <c r="X4190" s="73"/>
      <c r="Y4190" s="72" t="s">
        <v>2930</v>
      </c>
      <c r="Z4190" s="72" t="s">
        <v>3079</v>
      </c>
      <c r="AA4190" s="143" t="s">
        <v>295</v>
      </c>
      <c r="AB4190" s="24" t="s">
        <v>294</v>
      </c>
    </row>
    <row r="4191" spans="6:28" s="71" customFormat="1" outlineLevel="4">
      <c r="F4191" s="17">
        <v>1794</v>
      </c>
      <c r="G4191" s="18" t="s">
        <v>2929</v>
      </c>
      <c r="H4191" s="72" t="s">
        <v>3877</v>
      </c>
      <c r="I4191" s="72"/>
      <c r="J4191" s="73" t="s">
        <v>2459</v>
      </c>
      <c r="K4191" s="18" t="s">
        <v>2934</v>
      </c>
      <c r="L4191" s="74">
        <v>1</v>
      </c>
      <c r="M4191" s="21">
        <v>0</v>
      </c>
      <c r="N4191" s="74">
        <f t="shared" si="360"/>
        <v>1</v>
      </c>
      <c r="O4191" s="145"/>
      <c r="P4191" s="22">
        <f t="shared" si="361"/>
        <v>0</v>
      </c>
      <c r="Q4191" s="75"/>
      <c r="R4191" s="76">
        <f t="shared" si="362"/>
        <v>0</v>
      </c>
      <c r="S4191" s="75"/>
      <c r="T4191" s="76">
        <f t="shared" si="363"/>
        <v>0</v>
      </c>
      <c r="U4191" s="22">
        <v>21</v>
      </c>
      <c r="V4191" s="22">
        <f t="shared" si="364"/>
        <v>0</v>
      </c>
      <c r="W4191" s="22">
        <f t="shared" si="365"/>
        <v>0</v>
      </c>
      <c r="X4191" s="73"/>
      <c r="Y4191" s="72" t="s">
        <v>2930</v>
      </c>
      <c r="Z4191" s="72" t="s">
        <v>3079</v>
      </c>
      <c r="AA4191" s="143" t="s">
        <v>295</v>
      </c>
      <c r="AB4191" s="24" t="s">
        <v>294</v>
      </c>
    </row>
    <row r="4192" spans="6:28" s="71" customFormat="1" outlineLevel="4">
      <c r="F4192" s="17">
        <v>1795</v>
      </c>
      <c r="G4192" s="18" t="s">
        <v>2929</v>
      </c>
      <c r="H4192" s="72" t="s">
        <v>3878</v>
      </c>
      <c r="I4192" s="72"/>
      <c r="J4192" s="73" t="s">
        <v>2466</v>
      </c>
      <c r="K4192" s="18" t="s">
        <v>2934</v>
      </c>
      <c r="L4192" s="74">
        <v>2</v>
      </c>
      <c r="M4192" s="21">
        <v>0</v>
      </c>
      <c r="N4192" s="74">
        <f t="shared" si="360"/>
        <v>2</v>
      </c>
      <c r="O4192" s="145"/>
      <c r="P4192" s="22">
        <f t="shared" si="361"/>
        <v>0</v>
      </c>
      <c r="Q4192" s="75"/>
      <c r="R4192" s="76">
        <f t="shared" si="362"/>
        <v>0</v>
      </c>
      <c r="S4192" s="75"/>
      <c r="T4192" s="76">
        <f t="shared" si="363"/>
        <v>0</v>
      </c>
      <c r="U4192" s="22">
        <v>21</v>
      </c>
      <c r="V4192" s="22">
        <f t="shared" si="364"/>
        <v>0</v>
      </c>
      <c r="W4192" s="22">
        <f t="shared" si="365"/>
        <v>0</v>
      </c>
      <c r="X4192" s="73"/>
      <c r="Y4192" s="72" t="s">
        <v>2930</v>
      </c>
      <c r="Z4192" s="72" t="s">
        <v>3079</v>
      </c>
      <c r="AA4192" s="143" t="s">
        <v>295</v>
      </c>
      <c r="AB4192" s="24" t="s">
        <v>294</v>
      </c>
    </row>
    <row r="4193" spans="6:28" s="71" customFormat="1" outlineLevel="4">
      <c r="F4193" s="17">
        <v>1796</v>
      </c>
      <c r="G4193" s="18" t="s">
        <v>2929</v>
      </c>
      <c r="H4193" s="72" t="s">
        <v>3879</v>
      </c>
      <c r="I4193" s="72"/>
      <c r="J4193" s="73" t="s">
        <v>1489</v>
      </c>
      <c r="K4193" s="18" t="s">
        <v>2934</v>
      </c>
      <c r="L4193" s="74">
        <v>1</v>
      </c>
      <c r="M4193" s="21">
        <v>0</v>
      </c>
      <c r="N4193" s="74">
        <f t="shared" si="360"/>
        <v>1</v>
      </c>
      <c r="O4193" s="145"/>
      <c r="P4193" s="22">
        <f t="shared" si="361"/>
        <v>0</v>
      </c>
      <c r="Q4193" s="75"/>
      <c r="R4193" s="76">
        <f t="shared" si="362"/>
        <v>0</v>
      </c>
      <c r="S4193" s="75"/>
      <c r="T4193" s="76">
        <f t="shared" si="363"/>
        <v>0</v>
      </c>
      <c r="U4193" s="22">
        <v>21</v>
      </c>
      <c r="V4193" s="22">
        <f t="shared" si="364"/>
        <v>0</v>
      </c>
      <c r="W4193" s="22">
        <f t="shared" si="365"/>
        <v>0</v>
      </c>
      <c r="X4193" s="73"/>
      <c r="Y4193" s="72" t="s">
        <v>2930</v>
      </c>
      <c r="Z4193" s="72" t="s">
        <v>3079</v>
      </c>
      <c r="AA4193" s="143" t="s">
        <v>295</v>
      </c>
      <c r="AB4193" s="24" t="s">
        <v>294</v>
      </c>
    </row>
    <row r="4194" spans="6:28" s="71" customFormat="1" outlineLevel="4">
      <c r="F4194" s="17">
        <v>1797</v>
      </c>
      <c r="G4194" s="18" t="s">
        <v>2929</v>
      </c>
      <c r="H4194" s="72" t="s">
        <v>3880</v>
      </c>
      <c r="I4194" s="72"/>
      <c r="J4194" s="73" t="s">
        <v>1294</v>
      </c>
      <c r="K4194" s="18" t="s">
        <v>2934</v>
      </c>
      <c r="L4194" s="74">
        <v>2</v>
      </c>
      <c r="M4194" s="21">
        <v>0</v>
      </c>
      <c r="N4194" s="74">
        <f t="shared" si="360"/>
        <v>2</v>
      </c>
      <c r="O4194" s="145"/>
      <c r="P4194" s="22">
        <f t="shared" si="361"/>
        <v>0</v>
      </c>
      <c r="Q4194" s="75"/>
      <c r="R4194" s="76">
        <f t="shared" si="362"/>
        <v>0</v>
      </c>
      <c r="S4194" s="75"/>
      <c r="T4194" s="76">
        <f t="shared" si="363"/>
        <v>0</v>
      </c>
      <c r="U4194" s="22">
        <v>21</v>
      </c>
      <c r="V4194" s="22">
        <f t="shared" si="364"/>
        <v>0</v>
      </c>
      <c r="W4194" s="22">
        <f t="shared" si="365"/>
        <v>0</v>
      </c>
      <c r="X4194" s="73"/>
      <c r="Y4194" s="72" t="s">
        <v>2930</v>
      </c>
      <c r="Z4194" s="72" t="s">
        <v>3079</v>
      </c>
      <c r="AA4194" s="143" t="s">
        <v>295</v>
      </c>
      <c r="AB4194" s="24" t="s">
        <v>294</v>
      </c>
    </row>
    <row r="4195" spans="6:28" s="71" customFormat="1" outlineLevel="4">
      <c r="F4195" s="17">
        <v>1798</v>
      </c>
      <c r="G4195" s="18" t="s">
        <v>2929</v>
      </c>
      <c r="H4195" s="72" t="s">
        <v>3881</v>
      </c>
      <c r="I4195" s="72"/>
      <c r="J4195" s="73" t="s">
        <v>180</v>
      </c>
      <c r="K4195" s="18" t="s">
        <v>2934</v>
      </c>
      <c r="L4195" s="74">
        <v>1</v>
      </c>
      <c r="M4195" s="21">
        <v>0</v>
      </c>
      <c r="N4195" s="74">
        <f t="shared" si="360"/>
        <v>1</v>
      </c>
      <c r="O4195" s="145"/>
      <c r="P4195" s="22">
        <f t="shared" si="361"/>
        <v>0</v>
      </c>
      <c r="Q4195" s="75"/>
      <c r="R4195" s="76">
        <f t="shared" si="362"/>
        <v>0</v>
      </c>
      <c r="S4195" s="75"/>
      <c r="T4195" s="76">
        <f t="shared" si="363"/>
        <v>0</v>
      </c>
      <c r="U4195" s="22">
        <v>21</v>
      </c>
      <c r="V4195" s="22">
        <f t="shared" si="364"/>
        <v>0</v>
      </c>
      <c r="W4195" s="22">
        <f t="shared" si="365"/>
        <v>0</v>
      </c>
      <c r="X4195" s="73"/>
      <c r="Y4195" s="72" t="s">
        <v>2930</v>
      </c>
      <c r="Z4195" s="72" t="s">
        <v>3079</v>
      </c>
      <c r="AA4195" s="143" t="s">
        <v>295</v>
      </c>
      <c r="AB4195" s="24" t="s">
        <v>294</v>
      </c>
    </row>
    <row r="4196" spans="6:28" s="71" customFormat="1" outlineLevel="4">
      <c r="F4196" s="17">
        <v>1799</v>
      </c>
      <c r="G4196" s="18" t="s">
        <v>2929</v>
      </c>
      <c r="H4196" s="72" t="s">
        <v>3882</v>
      </c>
      <c r="I4196" s="72"/>
      <c r="J4196" s="73" t="s">
        <v>2065</v>
      </c>
      <c r="K4196" s="18" t="s">
        <v>2934</v>
      </c>
      <c r="L4196" s="74">
        <v>1</v>
      </c>
      <c r="M4196" s="21">
        <v>0</v>
      </c>
      <c r="N4196" s="74">
        <f t="shared" si="360"/>
        <v>1</v>
      </c>
      <c r="O4196" s="145"/>
      <c r="P4196" s="22">
        <f t="shared" si="361"/>
        <v>0</v>
      </c>
      <c r="Q4196" s="75"/>
      <c r="R4196" s="76">
        <f t="shared" si="362"/>
        <v>0</v>
      </c>
      <c r="S4196" s="75"/>
      <c r="T4196" s="76">
        <f t="shared" si="363"/>
        <v>0</v>
      </c>
      <c r="U4196" s="22">
        <v>21</v>
      </c>
      <c r="V4196" s="22">
        <f t="shared" si="364"/>
        <v>0</v>
      </c>
      <c r="W4196" s="22">
        <f t="shared" si="365"/>
        <v>0</v>
      </c>
      <c r="X4196" s="73"/>
      <c r="Y4196" s="72" t="s">
        <v>2930</v>
      </c>
      <c r="Z4196" s="72" t="s">
        <v>3079</v>
      </c>
      <c r="AA4196" s="143" t="s">
        <v>295</v>
      </c>
      <c r="AB4196" s="24" t="s">
        <v>294</v>
      </c>
    </row>
    <row r="4197" spans="6:28" s="71" customFormat="1" outlineLevel="4">
      <c r="F4197" s="17">
        <v>1800</v>
      </c>
      <c r="G4197" s="18" t="s">
        <v>2929</v>
      </c>
      <c r="H4197" s="72" t="s">
        <v>3883</v>
      </c>
      <c r="I4197" s="72"/>
      <c r="J4197" s="73" t="s">
        <v>1194</v>
      </c>
      <c r="K4197" s="18" t="s">
        <v>3280</v>
      </c>
      <c r="L4197" s="74">
        <v>1</v>
      </c>
      <c r="M4197" s="21">
        <v>0</v>
      </c>
      <c r="N4197" s="74">
        <f t="shared" si="360"/>
        <v>1</v>
      </c>
      <c r="O4197" s="145"/>
      <c r="P4197" s="22">
        <f t="shared" si="361"/>
        <v>0</v>
      </c>
      <c r="Q4197" s="75"/>
      <c r="R4197" s="76">
        <f t="shared" si="362"/>
        <v>0</v>
      </c>
      <c r="S4197" s="75"/>
      <c r="T4197" s="76">
        <f t="shared" si="363"/>
        <v>0</v>
      </c>
      <c r="U4197" s="22">
        <v>21</v>
      </c>
      <c r="V4197" s="22">
        <f t="shared" si="364"/>
        <v>0</v>
      </c>
      <c r="W4197" s="22">
        <f t="shared" si="365"/>
        <v>0</v>
      </c>
      <c r="X4197" s="73"/>
      <c r="Y4197" s="72" t="s">
        <v>2930</v>
      </c>
      <c r="Z4197" s="72" t="s">
        <v>3079</v>
      </c>
      <c r="AA4197" s="143" t="s">
        <v>295</v>
      </c>
      <c r="AB4197" s="24" t="s">
        <v>294</v>
      </c>
    </row>
    <row r="4198" spans="6:28" s="120" customFormat="1" ht="12.75" customHeight="1" outlineLevel="4">
      <c r="F4198" s="121"/>
      <c r="G4198" s="122"/>
      <c r="H4198" s="122"/>
      <c r="I4198" s="122"/>
      <c r="J4198" s="123"/>
      <c r="K4198" s="122"/>
      <c r="L4198" s="124"/>
      <c r="M4198" s="125"/>
      <c r="N4198" s="124"/>
      <c r="O4198" s="125"/>
      <c r="P4198" s="126"/>
      <c r="Q4198" s="127"/>
      <c r="R4198" s="125"/>
      <c r="S4198" s="125"/>
      <c r="T4198" s="125"/>
      <c r="U4198" s="128" t="s">
        <v>2908</v>
      </c>
      <c r="V4198" s="125"/>
      <c r="W4198" s="125"/>
      <c r="X4198" s="125"/>
      <c r="Y4198" s="122"/>
      <c r="Z4198" s="122"/>
      <c r="AB4198" s="24" t="s">
        <v>294</v>
      </c>
    </row>
    <row r="4199" spans="6:28" s="62" customFormat="1" ht="16.5" customHeight="1" outlineLevel="3">
      <c r="F4199" s="63"/>
      <c r="G4199" s="6"/>
      <c r="H4199" s="64"/>
      <c r="I4199" s="64"/>
      <c r="J4199" s="64" t="s">
        <v>2458</v>
      </c>
      <c r="K4199" s="6"/>
      <c r="L4199" s="65"/>
      <c r="M4199" s="66"/>
      <c r="N4199" s="65"/>
      <c r="O4199" s="66"/>
      <c r="P4199" s="67">
        <f>SUBTOTAL(9,P4200:P4208)</f>
        <v>0</v>
      </c>
      <c r="Q4199" s="68"/>
      <c r="R4199" s="69">
        <f>SUBTOTAL(9,R4200:R4208)</f>
        <v>0</v>
      </c>
      <c r="S4199" s="66"/>
      <c r="T4199" s="69">
        <f>SUBTOTAL(9,T4200:T4208)</f>
        <v>0</v>
      </c>
      <c r="U4199" s="118" t="s">
        <v>2908</v>
      </c>
      <c r="V4199" s="67">
        <f>SUBTOTAL(9,V4200:V4208)</f>
        <v>0</v>
      </c>
      <c r="W4199" s="67">
        <f>SUBTOTAL(9,W4200:W4208)</f>
        <v>0</v>
      </c>
      <c r="X4199" s="70"/>
      <c r="Y4199" s="26"/>
      <c r="Z4199" s="26"/>
      <c r="AB4199" s="24" t="s">
        <v>294</v>
      </c>
    </row>
    <row r="4200" spans="6:28" s="71" customFormat="1" outlineLevel="4">
      <c r="F4200" s="17">
        <v>1801</v>
      </c>
      <c r="G4200" s="18" t="s">
        <v>2929</v>
      </c>
      <c r="H4200" s="72" t="s">
        <v>3884</v>
      </c>
      <c r="I4200" s="72"/>
      <c r="J4200" s="73" t="s">
        <v>820</v>
      </c>
      <c r="K4200" s="18" t="s">
        <v>2934</v>
      </c>
      <c r="L4200" s="74">
        <v>1</v>
      </c>
      <c r="M4200" s="21">
        <v>0</v>
      </c>
      <c r="N4200" s="74">
        <f t="shared" ref="N4200:N4207" si="366">L4200*(1+M4200/100)</f>
        <v>1</v>
      </c>
      <c r="O4200" s="145"/>
      <c r="P4200" s="22">
        <f t="shared" ref="P4200:P4207" si="367">N4200*O4200</f>
        <v>0</v>
      </c>
      <c r="Q4200" s="75"/>
      <c r="R4200" s="76">
        <f t="shared" ref="R4200:R4207" si="368">N4200*Q4200</f>
        <v>0</v>
      </c>
      <c r="S4200" s="75"/>
      <c r="T4200" s="76">
        <f t="shared" ref="T4200:T4207" si="369">N4200*S4200</f>
        <v>0</v>
      </c>
      <c r="U4200" s="22">
        <v>21</v>
      </c>
      <c r="V4200" s="22">
        <f t="shared" ref="V4200:V4207" si="370">P4200*(U4200/100)</f>
        <v>0</v>
      </c>
      <c r="W4200" s="22">
        <f t="shared" ref="W4200:W4207" si="371">P4200+V4200</f>
        <v>0</v>
      </c>
      <c r="X4200" s="73"/>
      <c r="Y4200" s="72" t="s">
        <v>2930</v>
      </c>
      <c r="Z4200" s="72" t="s">
        <v>3079</v>
      </c>
      <c r="AA4200" s="143" t="s">
        <v>295</v>
      </c>
      <c r="AB4200" s="24" t="s">
        <v>294</v>
      </c>
    </row>
    <row r="4201" spans="6:28" s="71" customFormat="1" outlineLevel="4">
      <c r="F4201" s="17">
        <v>1802</v>
      </c>
      <c r="G4201" s="18" t="s">
        <v>2929</v>
      </c>
      <c r="H4201" s="72" t="s">
        <v>3885</v>
      </c>
      <c r="I4201" s="72"/>
      <c r="J4201" s="73" t="s">
        <v>2488</v>
      </c>
      <c r="K4201" s="18" t="s">
        <v>2934</v>
      </c>
      <c r="L4201" s="74">
        <v>1</v>
      </c>
      <c r="M4201" s="21">
        <v>0</v>
      </c>
      <c r="N4201" s="74">
        <f t="shared" si="366"/>
        <v>1</v>
      </c>
      <c r="O4201" s="145"/>
      <c r="P4201" s="22">
        <f t="shared" si="367"/>
        <v>0</v>
      </c>
      <c r="Q4201" s="75"/>
      <c r="R4201" s="76">
        <f t="shared" si="368"/>
        <v>0</v>
      </c>
      <c r="S4201" s="75"/>
      <c r="T4201" s="76">
        <f t="shared" si="369"/>
        <v>0</v>
      </c>
      <c r="U4201" s="22">
        <v>21</v>
      </c>
      <c r="V4201" s="22">
        <f t="shared" si="370"/>
        <v>0</v>
      </c>
      <c r="W4201" s="22">
        <f t="shared" si="371"/>
        <v>0</v>
      </c>
      <c r="X4201" s="73"/>
      <c r="Y4201" s="72" t="s">
        <v>2930</v>
      </c>
      <c r="Z4201" s="72" t="s">
        <v>3079</v>
      </c>
      <c r="AA4201" s="143" t="s">
        <v>295</v>
      </c>
      <c r="AB4201" s="24" t="s">
        <v>294</v>
      </c>
    </row>
    <row r="4202" spans="6:28" s="71" customFormat="1" outlineLevel="4">
      <c r="F4202" s="17">
        <v>1803</v>
      </c>
      <c r="G4202" s="18" t="s">
        <v>2929</v>
      </c>
      <c r="H4202" s="72" t="s">
        <v>3886</v>
      </c>
      <c r="I4202" s="72"/>
      <c r="J4202" s="73" t="s">
        <v>2853</v>
      </c>
      <c r="K4202" s="18" t="s">
        <v>2934</v>
      </c>
      <c r="L4202" s="74">
        <v>1</v>
      </c>
      <c r="M4202" s="21">
        <v>0</v>
      </c>
      <c r="N4202" s="74">
        <f t="shared" si="366"/>
        <v>1</v>
      </c>
      <c r="O4202" s="145"/>
      <c r="P4202" s="22">
        <f t="shared" si="367"/>
        <v>0</v>
      </c>
      <c r="Q4202" s="75"/>
      <c r="R4202" s="76">
        <f t="shared" si="368"/>
        <v>0</v>
      </c>
      <c r="S4202" s="75"/>
      <c r="T4202" s="76">
        <f t="shared" si="369"/>
        <v>0</v>
      </c>
      <c r="U4202" s="22">
        <v>21</v>
      </c>
      <c r="V4202" s="22">
        <f t="shared" si="370"/>
        <v>0</v>
      </c>
      <c r="W4202" s="22">
        <f t="shared" si="371"/>
        <v>0</v>
      </c>
      <c r="X4202" s="73"/>
      <c r="Y4202" s="72" t="s">
        <v>2930</v>
      </c>
      <c r="Z4202" s="72" t="s">
        <v>3079</v>
      </c>
      <c r="AA4202" s="143" t="s">
        <v>295</v>
      </c>
      <c r="AB4202" s="24" t="s">
        <v>294</v>
      </c>
    </row>
    <row r="4203" spans="6:28" s="71" customFormat="1" outlineLevel="4">
      <c r="F4203" s="17">
        <v>1804</v>
      </c>
      <c r="G4203" s="18" t="s">
        <v>2929</v>
      </c>
      <c r="H4203" s="72" t="s">
        <v>3887</v>
      </c>
      <c r="I4203" s="72"/>
      <c r="J4203" s="73" t="s">
        <v>2467</v>
      </c>
      <c r="K4203" s="18" t="s">
        <v>2934</v>
      </c>
      <c r="L4203" s="74">
        <v>4</v>
      </c>
      <c r="M4203" s="21">
        <v>0</v>
      </c>
      <c r="N4203" s="74">
        <f t="shared" si="366"/>
        <v>4</v>
      </c>
      <c r="O4203" s="145"/>
      <c r="P4203" s="22">
        <f t="shared" si="367"/>
        <v>0</v>
      </c>
      <c r="Q4203" s="75"/>
      <c r="R4203" s="76">
        <f t="shared" si="368"/>
        <v>0</v>
      </c>
      <c r="S4203" s="75"/>
      <c r="T4203" s="76">
        <f t="shared" si="369"/>
        <v>0</v>
      </c>
      <c r="U4203" s="22">
        <v>21</v>
      </c>
      <c r="V4203" s="22">
        <f t="shared" si="370"/>
        <v>0</v>
      </c>
      <c r="W4203" s="22">
        <f t="shared" si="371"/>
        <v>0</v>
      </c>
      <c r="X4203" s="73"/>
      <c r="Y4203" s="72" t="s">
        <v>2930</v>
      </c>
      <c r="Z4203" s="72" t="s">
        <v>3079</v>
      </c>
      <c r="AA4203" s="143" t="s">
        <v>295</v>
      </c>
      <c r="AB4203" s="24" t="s">
        <v>294</v>
      </c>
    </row>
    <row r="4204" spans="6:28" s="71" customFormat="1" outlineLevel="4">
      <c r="F4204" s="17">
        <v>1805</v>
      </c>
      <c r="G4204" s="18" t="s">
        <v>2929</v>
      </c>
      <c r="H4204" s="72" t="s">
        <v>3888</v>
      </c>
      <c r="I4204" s="72"/>
      <c r="J4204" s="73" t="s">
        <v>2469</v>
      </c>
      <c r="K4204" s="18" t="s">
        <v>2934</v>
      </c>
      <c r="L4204" s="74">
        <v>1</v>
      </c>
      <c r="M4204" s="21">
        <v>0</v>
      </c>
      <c r="N4204" s="74">
        <f t="shared" si="366"/>
        <v>1</v>
      </c>
      <c r="O4204" s="145"/>
      <c r="P4204" s="22">
        <f t="shared" si="367"/>
        <v>0</v>
      </c>
      <c r="Q4204" s="75"/>
      <c r="R4204" s="76">
        <f t="shared" si="368"/>
        <v>0</v>
      </c>
      <c r="S4204" s="75"/>
      <c r="T4204" s="76">
        <f t="shared" si="369"/>
        <v>0</v>
      </c>
      <c r="U4204" s="22">
        <v>21</v>
      </c>
      <c r="V4204" s="22">
        <f t="shared" si="370"/>
        <v>0</v>
      </c>
      <c r="W4204" s="22">
        <f t="shared" si="371"/>
        <v>0</v>
      </c>
      <c r="X4204" s="73"/>
      <c r="Y4204" s="72" t="s">
        <v>2930</v>
      </c>
      <c r="Z4204" s="72" t="s">
        <v>3079</v>
      </c>
      <c r="AA4204" s="143" t="s">
        <v>295</v>
      </c>
      <c r="AB4204" s="24" t="s">
        <v>294</v>
      </c>
    </row>
    <row r="4205" spans="6:28" s="71" customFormat="1" outlineLevel="4">
      <c r="F4205" s="17">
        <v>1806</v>
      </c>
      <c r="G4205" s="18" t="s">
        <v>2929</v>
      </c>
      <c r="H4205" s="72" t="s">
        <v>3889</v>
      </c>
      <c r="I4205" s="72"/>
      <c r="J4205" s="73" t="s">
        <v>2468</v>
      </c>
      <c r="K4205" s="18" t="s">
        <v>2934</v>
      </c>
      <c r="L4205" s="74">
        <v>2</v>
      </c>
      <c r="M4205" s="21">
        <v>0</v>
      </c>
      <c r="N4205" s="74">
        <f t="shared" si="366"/>
        <v>2</v>
      </c>
      <c r="O4205" s="145"/>
      <c r="P4205" s="22">
        <f t="shared" si="367"/>
        <v>0</v>
      </c>
      <c r="Q4205" s="75"/>
      <c r="R4205" s="76">
        <f t="shared" si="368"/>
        <v>0</v>
      </c>
      <c r="S4205" s="75"/>
      <c r="T4205" s="76">
        <f t="shared" si="369"/>
        <v>0</v>
      </c>
      <c r="U4205" s="22">
        <v>21</v>
      </c>
      <c r="V4205" s="22">
        <f t="shared" si="370"/>
        <v>0</v>
      </c>
      <c r="W4205" s="22">
        <f t="shared" si="371"/>
        <v>0</v>
      </c>
      <c r="X4205" s="73"/>
      <c r="Y4205" s="72" t="s">
        <v>2930</v>
      </c>
      <c r="Z4205" s="72" t="s">
        <v>3079</v>
      </c>
      <c r="AA4205" s="143" t="s">
        <v>295</v>
      </c>
      <c r="AB4205" s="24" t="s">
        <v>294</v>
      </c>
    </row>
    <row r="4206" spans="6:28" s="71" customFormat="1" outlineLevel="4">
      <c r="F4206" s="17">
        <v>1807</v>
      </c>
      <c r="G4206" s="18" t="s">
        <v>2929</v>
      </c>
      <c r="H4206" s="72" t="s">
        <v>3890</v>
      </c>
      <c r="I4206" s="72"/>
      <c r="J4206" s="73" t="s">
        <v>2459</v>
      </c>
      <c r="K4206" s="18" t="s">
        <v>2934</v>
      </c>
      <c r="L4206" s="74">
        <v>1</v>
      </c>
      <c r="M4206" s="21">
        <v>0</v>
      </c>
      <c r="N4206" s="74">
        <f t="shared" si="366"/>
        <v>1</v>
      </c>
      <c r="O4206" s="145"/>
      <c r="P4206" s="22">
        <f t="shared" si="367"/>
        <v>0</v>
      </c>
      <c r="Q4206" s="75"/>
      <c r="R4206" s="76">
        <f t="shared" si="368"/>
        <v>0</v>
      </c>
      <c r="S4206" s="75"/>
      <c r="T4206" s="76">
        <f t="shared" si="369"/>
        <v>0</v>
      </c>
      <c r="U4206" s="22">
        <v>21</v>
      </c>
      <c r="V4206" s="22">
        <f t="shared" si="370"/>
        <v>0</v>
      </c>
      <c r="W4206" s="22">
        <f t="shared" si="371"/>
        <v>0</v>
      </c>
      <c r="X4206" s="73"/>
      <c r="Y4206" s="72" t="s">
        <v>2930</v>
      </c>
      <c r="Z4206" s="72" t="s">
        <v>3079</v>
      </c>
      <c r="AA4206" s="143" t="s">
        <v>295</v>
      </c>
      <c r="AB4206" s="24" t="s">
        <v>294</v>
      </c>
    </row>
    <row r="4207" spans="6:28" s="71" customFormat="1" outlineLevel="4">
      <c r="F4207" s="17">
        <v>1808</v>
      </c>
      <c r="G4207" s="18" t="s">
        <v>2929</v>
      </c>
      <c r="H4207" s="72" t="s">
        <v>3891</v>
      </c>
      <c r="I4207" s="72"/>
      <c r="J4207" s="73" t="s">
        <v>1194</v>
      </c>
      <c r="K4207" s="18" t="s">
        <v>3280</v>
      </c>
      <c r="L4207" s="74">
        <v>1</v>
      </c>
      <c r="M4207" s="21">
        <v>0</v>
      </c>
      <c r="N4207" s="74">
        <f t="shared" si="366"/>
        <v>1</v>
      </c>
      <c r="O4207" s="145"/>
      <c r="P4207" s="22">
        <f t="shared" si="367"/>
        <v>0</v>
      </c>
      <c r="Q4207" s="75"/>
      <c r="R4207" s="76">
        <f t="shared" si="368"/>
        <v>0</v>
      </c>
      <c r="S4207" s="75"/>
      <c r="T4207" s="76">
        <f t="shared" si="369"/>
        <v>0</v>
      </c>
      <c r="U4207" s="22">
        <v>21</v>
      </c>
      <c r="V4207" s="22">
        <f t="shared" si="370"/>
        <v>0</v>
      </c>
      <c r="W4207" s="22">
        <f t="shared" si="371"/>
        <v>0</v>
      </c>
      <c r="X4207" s="73"/>
      <c r="Y4207" s="72" t="s">
        <v>2930</v>
      </c>
      <c r="Z4207" s="72" t="s">
        <v>3079</v>
      </c>
      <c r="AA4207" s="143" t="s">
        <v>295</v>
      </c>
      <c r="AB4207" s="24" t="s">
        <v>294</v>
      </c>
    </row>
    <row r="4208" spans="6:28" s="120" customFormat="1" ht="12.75" customHeight="1" outlineLevel="4">
      <c r="F4208" s="121"/>
      <c r="G4208" s="122"/>
      <c r="H4208" s="122"/>
      <c r="I4208" s="122"/>
      <c r="J4208" s="123"/>
      <c r="K4208" s="122"/>
      <c r="L4208" s="124"/>
      <c r="M4208" s="125"/>
      <c r="N4208" s="124"/>
      <c r="O4208" s="125"/>
      <c r="P4208" s="126"/>
      <c r="Q4208" s="127"/>
      <c r="R4208" s="125"/>
      <c r="S4208" s="125"/>
      <c r="T4208" s="125"/>
      <c r="U4208" s="128" t="s">
        <v>2908</v>
      </c>
      <c r="V4208" s="125"/>
      <c r="W4208" s="125"/>
      <c r="X4208" s="125"/>
      <c r="Y4208" s="122"/>
      <c r="Z4208" s="122"/>
      <c r="AB4208" s="24" t="s">
        <v>294</v>
      </c>
    </row>
    <row r="4209" spans="6:28" s="62" customFormat="1" ht="16.5" customHeight="1" outlineLevel="3">
      <c r="F4209" s="63"/>
      <c r="G4209" s="6"/>
      <c r="H4209" s="64"/>
      <c r="I4209" s="64"/>
      <c r="J4209" s="64" t="s">
        <v>1604</v>
      </c>
      <c r="K4209" s="6"/>
      <c r="L4209" s="65"/>
      <c r="M4209" s="66"/>
      <c r="N4209" s="65"/>
      <c r="O4209" s="66"/>
      <c r="P4209" s="67">
        <f>SUBTOTAL(9,P4210:P4227)</f>
        <v>0</v>
      </c>
      <c r="Q4209" s="68"/>
      <c r="R4209" s="69">
        <f>SUBTOTAL(9,R4210:R4227)</f>
        <v>0</v>
      </c>
      <c r="S4209" s="66"/>
      <c r="T4209" s="69">
        <f>SUBTOTAL(9,T4210:T4227)</f>
        <v>0</v>
      </c>
      <c r="U4209" s="118" t="s">
        <v>2908</v>
      </c>
      <c r="V4209" s="67">
        <f>SUBTOTAL(9,V4210:V4227)</f>
        <v>0</v>
      </c>
      <c r="W4209" s="67">
        <f>SUBTOTAL(9,W4210:W4227)</f>
        <v>0</v>
      </c>
      <c r="X4209" s="70"/>
      <c r="Y4209" s="26"/>
      <c r="Z4209" s="26"/>
      <c r="AB4209" s="24" t="s">
        <v>294</v>
      </c>
    </row>
    <row r="4210" spans="6:28" s="71" customFormat="1" outlineLevel="4">
      <c r="F4210" s="17">
        <v>1809</v>
      </c>
      <c r="G4210" s="18" t="s">
        <v>2929</v>
      </c>
      <c r="H4210" s="72" t="s">
        <v>3892</v>
      </c>
      <c r="I4210" s="72"/>
      <c r="J4210" s="73" t="s">
        <v>786</v>
      </c>
      <c r="K4210" s="18" t="s">
        <v>2934</v>
      </c>
      <c r="L4210" s="74">
        <v>21</v>
      </c>
      <c r="M4210" s="21">
        <v>0</v>
      </c>
      <c r="N4210" s="74">
        <f t="shared" ref="N4210:N4226" si="372">L4210*(1+M4210/100)</f>
        <v>21</v>
      </c>
      <c r="O4210" s="145"/>
      <c r="P4210" s="22">
        <f t="shared" ref="P4210:P4226" si="373">N4210*O4210</f>
        <v>0</v>
      </c>
      <c r="Q4210" s="75"/>
      <c r="R4210" s="76">
        <f t="shared" ref="R4210:R4226" si="374">N4210*Q4210</f>
        <v>0</v>
      </c>
      <c r="S4210" s="75"/>
      <c r="T4210" s="76">
        <f t="shared" ref="T4210:T4226" si="375">N4210*S4210</f>
        <v>0</v>
      </c>
      <c r="U4210" s="22">
        <v>21</v>
      </c>
      <c r="V4210" s="22">
        <f t="shared" ref="V4210:V4226" si="376">P4210*(U4210/100)</f>
        <v>0</v>
      </c>
      <c r="W4210" s="22">
        <f t="shared" ref="W4210:W4226" si="377">P4210+V4210</f>
        <v>0</v>
      </c>
      <c r="X4210" s="73"/>
      <c r="Y4210" s="72" t="s">
        <v>2930</v>
      </c>
      <c r="Z4210" s="72" t="s">
        <v>3079</v>
      </c>
      <c r="AA4210" s="143" t="s">
        <v>295</v>
      </c>
      <c r="AB4210" s="24" t="s">
        <v>294</v>
      </c>
    </row>
    <row r="4211" spans="6:28" s="71" customFormat="1" outlineLevel="4">
      <c r="F4211" s="17">
        <v>1810</v>
      </c>
      <c r="G4211" s="18" t="s">
        <v>2929</v>
      </c>
      <c r="H4211" s="72" t="s">
        <v>3894</v>
      </c>
      <c r="I4211" s="72"/>
      <c r="J4211" s="73" t="s">
        <v>1455</v>
      </c>
      <c r="K4211" s="18" t="s">
        <v>2934</v>
      </c>
      <c r="L4211" s="74">
        <v>3</v>
      </c>
      <c r="M4211" s="21">
        <v>0</v>
      </c>
      <c r="N4211" s="74">
        <f t="shared" si="372"/>
        <v>3</v>
      </c>
      <c r="O4211" s="145"/>
      <c r="P4211" s="22">
        <f t="shared" si="373"/>
        <v>0</v>
      </c>
      <c r="Q4211" s="75"/>
      <c r="R4211" s="76">
        <f t="shared" si="374"/>
        <v>0</v>
      </c>
      <c r="S4211" s="75"/>
      <c r="T4211" s="76">
        <f t="shared" si="375"/>
        <v>0</v>
      </c>
      <c r="U4211" s="22">
        <v>21</v>
      </c>
      <c r="V4211" s="22">
        <f t="shared" si="376"/>
        <v>0</v>
      </c>
      <c r="W4211" s="22">
        <f t="shared" si="377"/>
        <v>0</v>
      </c>
      <c r="X4211" s="73"/>
      <c r="Y4211" s="72" t="s">
        <v>2930</v>
      </c>
      <c r="Z4211" s="72" t="s">
        <v>3079</v>
      </c>
      <c r="AA4211" s="143" t="s">
        <v>295</v>
      </c>
      <c r="AB4211" s="24" t="s">
        <v>294</v>
      </c>
    </row>
    <row r="4212" spans="6:28" s="71" customFormat="1" outlineLevel="4">
      <c r="F4212" s="17">
        <v>1811</v>
      </c>
      <c r="G4212" s="18" t="s">
        <v>2929</v>
      </c>
      <c r="H4212" s="72" t="s">
        <v>3895</v>
      </c>
      <c r="I4212" s="72"/>
      <c r="J4212" s="73" t="s">
        <v>787</v>
      </c>
      <c r="K4212" s="18" t="s">
        <v>2934</v>
      </c>
      <c r="L4212" s="74">
        <v>23</v>
      </c>
      <c r="M4212" s="21">
        <v>0</v>
      </c>
      <c r="N4212" s="74">
        <f t="shared" si="372"/>
        <v>23</v>
      </c>
      <c r="O4212" s="145"/>
      <c r="P4212" s="22">
        <f t="shared" si="373"/>
        <v>0</v>
      </c>
      <c r="Q4212" s="75"/>
      <c r="R4212" s="76">
        <f t="shared" si="374"/>
        <v>0</v>
      </c>
      <c r="S4212" s="75"/>
      <c r="T4212" s="76">
        <f t="shared" si="375"/>
        <v>0</v>
      </c>
      <c r="U4212" s="22">
        <v>21</v>
      </c>
      <c r="V4212" s="22">
        <f t="shared" si="376"/>
        <v>0</v>
      </c>
      <c r="W4212" s="22">
        <f t="shared" si="377"/>
        <v>0</v>
      </c>
      <c r="X4212" s="73"/>
      <c r="Y4212" s="72" t="s">
        <v>2930</v>
      </c>
      <c r="Z4212" s="72" t="s">
        <v>3079</v>
      </c>
      <c r="AA4212" s="143" t="s">
        <v>295</v>
      </c>
      <c r="AB4212" s="24" t="s">
        <v>294</v>
      </c>
    </row>
    <row r="4213" spans="6:28" s="71" customFormat="1" outlineLevel="4">
      <c r="F4213" s="17">
        <v>1812</v>
      </c>
      <c r="G4213" s="18" t="s">
        <v>2929</v>
      </c>
      <c r="H4213" s="72" t="s">
        <v>3896</v>
      </c>
      <c r="I4213" s="72"/>
      <c r="J4213" s="73" t="s">
        <v>1618</v>
      </c>
      <c r="K4213" s="18" t="s">
        <v>2934</v>
      </c>
      <c r="L4213" s="74">
        <v>3</v>
      </c>
      <c r="M4213" s="21">
        <v>0</v>
      </c>
      <c r="N4213" s="74">
        <f t="shared" si="372"/>
        <v>3</v>
      </c>
      <c r="O4213" s="145"/>
      <c r="P4213" s="22">
        <f t="shared" si="373"/>
        <v>0</v>
      </c>
      <c r="Q4213" s="75"/>
      <c r="R4213" s="76">
        <f t="shared" si="374"/>
        <v>0</v>
      </c>
      <c r="S4213" s="75"/>
      <c r="T4213" s="76">
        <f t="shared" si="375"/>
        <v>0</v>
      </c>
      <c r="U4213" s="22">
        <v>21</v>
      </c>
      <c r="V4213" s="22">
        <f t="shared" si="376"/>
        <v>0</v>
      </c>
      <c r="W4213" s="22">
        <f t="shared" si="377"/>
        <v>0</v>
      </c>
      <c r="X4213" s="73"/>
      <c r="Y4213" s="72" t="s">
        <v>2930</v>
      </c>
      <c r="Z4213" s="72" t="s">
        <v>3079</v>
      </c>
      <c r="AA4213" s="143" t="s">
        <v>295</v>
      </c>
      <c r="AB4213" s="24" t="s">
        <v>294</v>
      </c>
    </row>
    <row r="4214" spans="6:28" s="71" customFormat="1" outlineLevel="4">
      <c r="F4214" s="17">
        <v>1813</v>
      </c>
      <c r="G4214" s="18" t="s">
        <v>2929</v>
      </c>
      <c r="H4214" s="72" t="s">
        <v>3897</v>
      </c>
      <c r="I4214" s="72"/>
      <c r="J4214" s="73" t="s">
        <v>1641</v>
      </c>
      <c r="K4214" s="18" t="s">
        <v>2934</v>
      </c>
      <c r="L4214" s="74">
        <v>4</v>
      </c>
      <c r="M4214" s="21">
        <v>0</v>
      </c>
      <c r="N4214" s="74">
        <f t="shared" si="372"/>
        <v>4</v>
      </c>
      <c r="O4214" s="145"/>
      <c r="P4214" s="22">
        <f t="shared" si="373"/>
        <v>0</v>
      </c>
      <c r="Q4214" s="75"/>
      <c r="R4214" s="76">
        <f t="shared" si="374"/>
        <v>0</v>
      </c>
      <c r="S4214" s="75"/>
      <c r="T4214" s="76">
        <f t="shared" si="375"/>
        <v>0</v>
      </c>
      <c r="U4214" s="22">
        <v>21</v>
      </c>
      <c r="V4214" s="22">
        <f t="shared" si="376"/>
        <v>0</v>
      </c>
      <c r="W4214" s="22">
        <f t="shared" si="377"/>
        <v>0</v>
      </c>
      <c r="X4214" s="73"/>
      <c r="Y4214" s="72" t="s">
        <v>2930</v>
      </c>
      <c r="Z4214" s="72" t="s">
        <v>3079</v>
      </c>
      <c r="AA4214" s="143" t="s">
        <v>295</v>
      </c>
      <c r="AB4214" s="24" t="s">
        <v>294</v>
      </c>
    </row>
    <row r="4215" spans="6:28" s="71" customFormat="1" outlineLevel="4">
      <c r="F4215" s="17">
        <v>1814</v>
      </c>
      <c r="G4215" s="18" t="s">
        <v>2929</v>
      </c>
      <c r="H4215" s="72" t="s">
        <v>3898</v>
      </c>
      <c r="I4215" s="72"/>
      <c r="J4215" s="73" t="s">
        <v>1572</v>
      </c>
      <c r="K4215" s="18" t="s">
        <v>2934</v>
      </c>
      <c r="L4215" s="74">
        <v>3</v>
      </c>
      <c r="M4215" s="21">
        <v>0</v>
      </c>
      <c r="N4215" s="74">
        <f t="shared" si="372"/>
        <v>3</v>
      </c>
      <c r="O4215" s="145"/>
      <c r="P4215" s="22">
        <f t="shared" si="373"/>
        <v>0</v>
      </c>
      <c r="Q4215" s="75"/>
      <c r="R4215" s="76">
        <f t="shared" si="374"/>
        <v>0</v>
      </c>
      <c r="S4215" s="75"/>
      <c r="T4215" s="76">
        <f t="shared" si="375"/>
        <v>0</v>
      </c>
      <c r="U4215" s="22">
        <v>21</v>
      </c>
      <c r="V4215" s="22">
        <f t="shared" si="376"/>
        <v>0</v>
      </c>
      <c r="W4215" s="22">
        <f t="shared" si="377"/>
        <v>0</v>
      </c>
      <c r="X4215" s="73"/>
      <c r="Y4215" s="72" t="s">
        <v>2930</v>
      </c>
      <c r="Z4215" s="72" t="s">
        <v>3079</v>
      </c>
      <c r="AA4215" s="143" t="s">
        <v>295</v>
      </c>
      <c r="AB4215" s="24" t="s">
        <v>294</v>
      </c>
    </row>
    <row r="4216" spans="6:28" s="71" customFormat="1" outlineLevel="4">
      <c r="F4216" s="17">
        <v>1815</v>
      </c>
      <c r="G4216" s="18" t="s">
        <v>2929</v>
      </c>
      <c r="H4216" s="72" t="s">
        <v>3899</v>
      </c>
      <c r="I4216" s="72"/>
      <c r="J4216" s="73" t="s">
        <v>1571</v>
      </c>
      <c r="K4216" s="18" t="s">
        <v>2934</v>
      </c>
      <c r="L4216" s="74">
        <v>16</v>
      </c>
      <c r="M4216" s="21">
        <v>0</v>
      </c>
      <c r="N4216" s="74">
        <f t="shared" si="372"/>
        <v>16</v>
      </c>
      <c r="O4216" s="145"/>
      <c r="P4216" s="22">
        <f t="shared" si="373"/>
        <v>0</v>
      </c>
      <c r="Q4216" s="75"/>
      <c r="R4216" s="76">
        <f t="shared" si="374"/>
        <v>0</v>
      </c>
      <c r="S4216" s="75"/>
      <c r="T4216" s="76">
        <f t="shared" si="375"/>
        <v>0</v>
      </c>
      <c r="U4216" s="22">
        <v>21</v>
      </c>
      <c r="V4216" s="22">
        <f t="shared" si="376"/>
        <v>0</v>
      </c>
      <c r="W4216" s="22">
        <f t="shared" si="377"/>
        <v>0</v>
      </c>
      <c r="X4216" s="73"/>
      <c r="Y4216" s="72" t="s">
        <v>2930</v>
      </c>
      <c r="Z4216" s="72" t="s">
        <v>3079</v>
      </c>
      <c r="AA4216" s="143" t="s">
        <v>295</v>
      </c>
      <c r="AB4216" s="24" t="s">
        <v>294</v>
      </c>
    </row>
    <row r="4217" spans="6:28" s="71" customFormat="1" outlineLevel="4">
      <c r="F4217" s="17">
        <v>1816</v>
      </c>
      <c r="G4217" s="18" t="s">
        <v>2929</v>
      </c>
      <c r="H4217" s="72" t="s">
        <v>3900</v>
      </c>
      <c r="I4217" s="72"/>
      <c r="J4217" s="73" t="s">
        <v>2591</v>
      </c>
      <c r="K4217" s="18" t="s">
        <v>2934</v>
      </c>
      <c r="L4217" s="74">
        <v>2</v>
      </c>
      <c r="M4217" s="21">
        <v>0</v>
      </c>
      <c r="N4217" s="74">
        <f t="shared" si="372"/>
        <v>2</v>
      </c>
      <c r="O4217" s="145"/>
      <c r="P4217" s="22">
        <f t="shared" si="373"/>
        <v>0</v>
      </c>
      <c r="Q4217" s="75"/>
      <c r="R4217" s="76">
        <f t="shared" si="374"/>
        <v>0</v>
      </c>
      <c r="S4217" s="75"/>
      <c r="T4217" s="76">
        <f t="shared" si="375"/>
        <v>0</v>
      </c>
      <c r="U4217" s="22">
        <v>21</v>
      </c>
      <c r="V4217" s="22">
        <f t="shared" si="376"/>
        <v>0</v>
      </c>
      <c r="W4217" s="22">
        <f t="shared" si="377"/>
        <v>0</v>
      </c>
      <c r="X4217" s="73"/>
      <c r="Y4217" s="72" t="s">
        <v>2930</v>
      </c>
      <c r="Z4217" s="72" t="s">
        <v>3079</v>
      </c>
      <c r="AA4217" s="143" t="s">
        <v>295</v>
      </c>
      <c r="AB4217" s="24" t="s">
        <v>294</v>
      </c>
    </row>
    <row r="4218" spans="6:28" s="71" customFormat="1" outlineLevel="4">
      <c r="F4218" s="17">
        <v>1817</v>
      </c>
      <c r="G4218" s="18" t="s">
        <v>2929</v>
      </c>
      <c r="H4218" s="72" t="s">
        <v>3901</v>
      </c>
      <c r="I4218" s="72"/>
      <c r="J4218" s="73" t="s">
        <v>2535</v>
      </c>
      <c r="K4218" s="18" t="s">
        <v>2934</v>
      </c>
      <c r="L4218" s="74">
        <v>125</v>
      </c>
      <c r="M4218" s="21">
        <v>0</v>
      </c>
      <c r="N4218" s="74">
        <f t="shared" si="372"/>
        <v>125</v>
      </c>
      <c r="O4218" s="145"/>
      <c r="P4218" s="22">
        <f t="shared" si="373"/>
        <v>0</v>
      </c>
      <c r="Q4218" s="75"/>
      <c r="R4218" s="76">
        <f t="shared" si="374"/>
        <v>0</v>
      </c>
      <c r="S4218" s="75"/>
      <c r="T4218" s="76">
        <f t="shared" si="375"/>
        <v>0</v>
      </c>
      <c r="U4218" s="22">
        <v>21</v>
      </c>
      <c r="V4218" s="22">
        <f t="shared" si="376"/>
        <v>0</v>
      </c>
      <c r="W4218" s="22">
        <f t="shared" si="377"/>
        <v>0</v>
      </c>
      <c r="X4218" s="73"/>
      <c r="Y4218" s="72" t="s">
        <v>2930</v>
      </c>
      <c r="Z4218" s="72" t="s">
        <v>3079</v>
      </c>
      <c r="AA4218" s="143" t="s">
        <v>295</v>
      </c>
      <c r="AB4218" s="24" t="s">
        <v>294</v>
      </c>
    </row>
    <row r="4219" spans="6:28" s="71" customFormat="1" outlineLevel="4">
      <c r="F4219" s="17">
        <v>1818</v>
      </c>
      <c r="G4219" s="18" t="s">
        <v>2929</v>
      </c>
      <c r="H4219" s="72" t="s">
        <v>3902</v>
      </c>
      <c r="I4219" s="72"/>
      <c r="J4219" s="73" t="s">
        <v>2311</v>
      </c>
      <c r="K4219" s="18" t="s">
        <v>2934</v>
      </c>
      <c r="L4219" s="74">
        <v>3</v>
      </c>
      <c r="M4219" s="21">
        <v>0</v>
      </c>
      <c r="N4219" s="74">
        <f t="shared" si="372"/>
        <v>3</v>
      </c>
      <c r="O4219" s="145"/>
      <c r="P4219" s="22">
        <f t="shared" si="373"/>
        <v>0</v>
      </c>
      <c r="Q4219" s="75"/>
      <c r="R4219" s="76">
        <f t="shared" si="374"/>
        <v>0</v>
      </c>
      <c r="S4219" s="75"/>
      <c r="T4219" s="76">
        <f t="shared" si="375"/>
        <v>0</v>
      </c>
      <c r="U4219" s="22">
        <v>21</v>
      </c>
      <c r="V4219" s="22">
        <f t="shared" si="376"/>
        <v>0</v>
      </c>
      <c r="W4219" s="22">
        <f t="shared" si="377"/>
        <v>0</v>
      </c>
      <c r="X4219" s="73"/>
      <c r="Y4219" s="72" t="s">
        <v>2930</v>
      </c>
      <c r="Z4219" s="72" t="s">
        <v>3079</v>
      </c>
      <c r="AA4219" s="143" t="s">
        <v>295</v>
      </c>
      <c r="AB4219" s="24" t="s">
        <v>294</v>
      </c>
    </row>
    <row r="4220" spans="6:28" s="71" customFormat="1" outlineLevel="4">
      <c r="F4220" s="17">
        <v>1819</v>
      </c>
      <c r="G4220" s="18" t="s">
        <v>2929</v>
      </c>
      <c r="H4220" s="72" t="s">
        <v>3903</v>
      </c>
      <c r="I4220" s="72"/>
      <c r="J4220" s="73" t="s">
        <v>1881</v>
      </c>
      <c r="K4220" s="18" t="s">
        <v>2934</v>
      </c>
      <c r="L4220" s="74">
        <v>2</v>
      </c>
      <c r="M4220" s="21">
        <v>0</v>
      </c>
      <c r="N4220" s="74">
        <f t="shared" si="372"/>
        <v>2</v>
      </c>
      <c r="O4220" s="145"/>
      <c r="P4220" s="22">
        <f t="shared" si="373"/>
        <v>0</v>
      </c>
      <c r="Q4220" s="75"/>
      <c r="R4220" s="76">
        <f t="shared" si="374"/>
        <v>0</v>
      </c>
      <c r="S4220" s="75"/>
      <c r="T4220" s="76">
        <f t="shared" si="375"/>
        <v>0</v>
      </c>
      <c r="U4220" s="22">
        <v>21</v>
      </c>
      <c r="V4220" s="22">
        <f t="shared" si="376"/>
        <v>0</v>
      </c>
      <c r="W4220" s="22">
        <f t="shared" si="377"/>
        <v>0</v>
      </c>
      <c r="X4220" s="73"/>
      <c r="Y4220" s="72" t="s">
        <v>2930</v>
      </c>
      <c r="Z4220" s="72" t="s">
        <v>3079</v>
      </c>
      <c r="AA4220" s="143" t="s">
        <v>295</v>
      </c>
      <c r="AB4220" s="24" t="s">
        <v>294</v>
      </c>
    </row>
    <row r="4221" spans="6:28" s="71" customFormat="1" outlineLevel="4">
      <c r="F4221" s="17">
        <v>1820</v>
      </c>
      <c r="G4221" s="18" t="s">
        <v>2929</v>
      </c>
      <c r="H4221" s="72" t="s">
        <v>3904</v>
      </c>
      <c r="I4221" s="72"/>
      <c r="J4221" s="73" t="s">
        <v>2489</v>
      </c>
      <c r="K4221" s="18" t="s">
        <v>2934</v>
      </c>
      <c r="L4221" s="74">
        <v>11</v>
      </c>
      <c r="M4221" s="21">
        <v>0</v>
      </c>
      <c r="N4221" s="74">
        <f t="shared" si="372"/>
        <v>11</v>
      </c>
      <c r="O4221" s="145"/>
      <c r="P4221" s="22">
        <f t="shared" si="373"/>
        <v>0</v>
      </c>
      <c r="Q4221" s="75"/>
      <c r="R4221" s="76">
        <f t="shared" si="374"/>
        <v>0</v>
      </c>
      <c r="S4221" s="75"/>
      <c r="T4221" s="76">
        <f t="shared" si="375"/>
        <v>0</v>
      </c>
      <c r="U4221" s="22">
        <v>21</v>
      </c>
      <c r="V4221" s="22">
        <f t="shared" si="376"/>
        <v>0</v>
      </c>
      <c r="W4221" s="22">
        <f t="shared" si="377"/>
        <v>0</v>
      </c>
      <c r="X4221" s="73"/>
      <c r="Y4221" s="72" t="s">
        <v>2930</v>
      </c>
      <c r="Z4221" s="72" t="s">
        <v>3079</v>
      </c>
      <c r="AA4221" s="143" t="s">
        <v>295</v>
      </c>
      <c r="AB4221" s="24" t="s">
        <v>294</v>
      </c>
    </row>
    <row r="4222" spans="6:28" s="71" customFormat="1" outlineLevel="4">
      <c r="F4222" s="17">
        <v>1821</v>
      </c>
      <c r="G4222" s="18" t="s">
        <v>2929</v>
      </c>
      <c r="H4222" s="72" t="s">
        <v>3905</v>
      </c>
      <c r="I4222" s="72"/>
      <c r="J4222" s="73" t="s">
        <v>2187</v>
      </c>
      <c r="K4222" s="18" t="s">
        <v>2934</v>
      </c>
      <c r="L4222" s="74">
        <v>2</v>
      </c>
      <c r="M4222" s="21">
        <v>0</v>
      </c>
      <c r="N4222" s="74">
        <f t="shared" si="372"/>
        <v>2</v>
      </c>
      <c r="O4222" s="145"/>
      <c r="P4222" s="22">
        <f t="shared" si="373"/>
        <v>0</v>
      </c>
      <c r="Q4222" s="75"/>
      <c r="R4222" s="76">
        <f t="shared" si="374"/>
        <v>0</v>
      </c>
      <c r="S4222" s="75"/>
      <c r="T4222" s="76">
        <f t="shared" si="375"/>
        <v>0</v>
      </c>
      <c r="U4222" s="22">
        <v>21</v>
      </c>
      <c r="V4222" s="22">
        <f t="shared" si="376"/>
        <v>0</v>
      </c>
      <c r="W4222" s="22">
        <f t="shared" si="377"/>
        <v>0</v>
      </c>
      <c r="X4222" s="73"/>
      <c r="Y4222" s="72" t="s">
        <v>2930</v>
      </c>
      <c r="Z4222" s="72" t="s">
        <v>3079</v>
      </c>
      <c r="AA4222" s="143" t="s">
        <v>295</v>
      </c>
      <c r="AB4222" s="24" t="s">
        <v>294</v>
      </c>
    </row>
    <row r="4223" spans="6:28" s="71" customFormat="1" outlineLevel="4">
      <c r="F4223" s="17">
        <v>1822</v>
      </c>
      <c r="G4223" s="18" t="s">
        <v>2929</v>
      </c>
      <c r="H4223" s="72" t="s">
        <v>3906</v>
      </c>
      <c r="I4223" s="72"/>
      <c r="J4223" s="73" t="s">
        <v>1283</v>
      </c>
      <c r="K4223" s="18" t="s">
        <v>2934</v>
      </c>
      <c r="L4223" s="74">
        <v>14</v>
      </c>
      <c r="M4223" s="21">
        <v>0</v>
      </c>
      <c r="N4223" s="74">
        <f t="shared" si="372"/>
        <v>14</v>
      </c>
      <c r="O4223" s="145"/>
      <c r="P4223" s="22">
        <f t="shared" si="373"/>
        <v>0</v>
      </c>
      <c r="Q4223" s="75"/>
      <c r="R4223" s="76">
        <f t="shared" si="374"/>
        <v>0</v>
      </c>
      <c r="S4223" s="75"/>
      <c r="T4223" s="76">
        <f t="shared" si="375"/>
        <v>0</v>
      </c>
      <c r="U4223" s="22">
        <v>21</v>
      </c>
      <c r="V4223" s="22">
        <f t="shared" si="376"/>
        <v>0</v>
      </c>
      <c r="W4223" s="22">
        <f t="shared" si="377"/>
        <v>0</v>
      </c>
      <c r="X4223" s="73"/>
      <c r="Y4223" s="72" t="s">
        <v>2930</v>
      </c>
      <c r="Z4223" s="72" t="s">
        <v>3079</v>
      </c>
      <c r="AA4223" s="143" t="s">
        <v>295</v>
      </c>
      <c r="AB4223" s="24" t="s">
        <v>294</v>
      </c>
    </row>
    <row r="4224" spans="6:28" s="71" customFormat="1" outlineLevel="4">
      <c r="F4224" s="17">
        <v>1823</v>
      </c>
      <c r="G4224" s="18" t="s">
        <v>2929</v>
      </c>
      <c r="H4224" s="72" t="s">
        <v>3907</v>
      </c>
      <c r="I4224" s="72"/>
      <c r="J4224" s="73" t="s">
        <v>2604</v>
      </c>
      <c r="K4224" s="18" t="s">
        <v>2934</v>
      </c>
      <c r="L4224" s="74">
        <v>450</v>
      </c>
      <c r="M4224" s="21">
        <v>0</v>
      </c>
      <c r="N4224" s="74">
        <f t="shared" si="372"/>
        <v>450</v>
      </c>
      <c r="O4224" s="145"/>
      <c r="P4224" s="22">
        <f t="shared" si="373"/>
        <v>0</v>
      </c>
      <c r="Q4224" s="75"/>
      <c r="R4224" s="76">
        <f t="shared" si="374"/>
        <v>0</v>
      </c>
      <c r="S4224" s="75"/>
      <c r="T4224" s="76">
        <f t="shared" si="375"/>
        <v>0</v>
      </c>
      <c r="U4224" s="22">
        <v>21</v>
      </c>
      <c r="V4224" s="22">
        <f t="shared" si="376"/>
        <v>0</v>
      </c>
      <c r="W4224" s="22">
        <f t="shared" si="377"/>
        <v>0</v>
      </c>
      <c r="X4224" s="73"/>
      <c r="Y4224" s="72" t="s">
        <v>2930</v>
      </c>
      <c r="Z4224" s="72" t="s">
        <v>3079</v>
      </c>
      <c r="AA4224" s="143" t="s">
        <v>295</v>
      </c>
      <c r="AB4224" s="24" t="s">
        <v>294</v>
      </c>
    </row>
    <row r="4225" spans="6:28" s="71" customFormat="1" outlineLevel="4">
      <c r="F4225" s="17">
        <v>1824</v>
      </c>
      <c r="G4225" s="18" t="s">
        <v>2929</v>
      </c>
      <c r="H4225" s="72" t="s">
        <v>3908</v>
      </c>
      <c r="I4225" s="72"/>
      <c r="J4225" s="73" t="s">
        <v>2503</v>
      </c>
      <c r="K4225" s="18" t="s">
        <v>2934</v>
      </c>
      <c r="L4225" s="74">
        <v>100</v>
      </c>
      <c r="M4225" s="21">
        <v>0</v>
      </c>
      <c r="N4225" s="74">
        <f t="shared" si="372"/>
        <v>100</v>
      </c>
      <c r="O4225" s="145"/>
      <c r="P4225" s="22">
        <f t="shared" si="373"/>
        <v>0</v>
      </c>
      <c r="Q4225" s="75"/>
      <c r="R4225" s="76">
        <f t="shared" si="374"/>
        <v>0</v>
      </c>
      <c r="S4225" s="75"/>
      <c r="T4225" s="76">
        <f t="shared" si="375"/>
        <v>0</v>
      </c>
      <c r="U4225" s="22">
        <v>21</v>
      </c>
      <c r="V4225" s="22">
        <f t="shared" si="376"/>
        <v>0</v>
      </c>
      <c r="W4225" s="22">
        <f t="shared" si="377"/>
        <v>0</v>
      </c>
      <c r="X4225" s="73"/>
      <c r="Y4225" s="72" t="s">
        <v>2930</v>
      </c>
      <c r="Z4225" s="72" t="s">
        <v>3079</v>
      </c>
      <c r="AA4225" s="143" t="s">
        <v>295</v>
      </c>
      <c r="AB4225" s="24" t="s">
        <v>294</v>
      </c>
    </row>
    <row r="4226" spans="6:28" s="71" customFormat="1" outlineLevel="4">
      <c r="F4226" s="17">
        <v>1825</v>
      </c>
      <c r="G4226" s="18" t="s">
        <v>2929</v>
      </c>
      <c r="H4226" s="72" t="s">
        <v>3909</v>
      </c>
      <c r="I4226" s="72"/>
      <c r="J4226" s="73" t="s">
        <v>2888</v>
      </c>
      <c r="K4226" s="18" t="s">
        <v>3280</v>
      </c>
      <c r="L4226" s="74">
        <v>1</v>
      </c>
      <c r="M4226" s="21">
        <v>0</v>
      </c>
      <c r="N4226" s="74">
        <f t="shared" si="372"/>
        <v>1</v>
      </c>
      <c r="O4226" s="145"/>
      <c r="P4226" s="22">
        <f t="shared" si="373"/>
        <v>0</v>
      </c>
      <c r="Q4226" s="75"/>
      <c r="R4226" s="76">
        <f t="shared" si="374"/>
        <v>0</v>
      </c>
      <c r="S4226" s="75"/>
      <c r="T4226" s="76">
        <f t="shared" si="375"/>
        <v>0</v>
      </c>
      <c r="U4226" s="22">
        <v>21</v>
      </c>
      <c r="V4226" s="22">
        <f t="shared" si="376"/>
        <v>0</v>
      </c>
      <c r="W4226" s="22">
        <f t="shared" si="377"/>
        <v>0</v>
      </c>
      <c r="X4226" s="73"/>
      <c r="Y4226" s="72" t="s">
        <v>2930</v>
      </c>
      <c r="Z4226" s="72" t="s">
        <v>3079</v>
      </c>
      <c r="AA4226" s="143" t="s">
        <v>295</v>
      </c>
      <c r="AB4226" s="24" t="s">
        <v>294</v>
      </c>
    </row>
    <row r="4227" spans="6:28" s="120" customFormat="1" ht="12.75" customHeight="1" outlineLevel="4">
      <c r="F4227" s="121"/>
      <c r="G4227" s="122"/>
      <c r="H4227" s="122"/>
      <c r="I4227" s="122"/>
      <c r="J4227" s="123"/>
      <c r="K4227" s="122"/>
      <c r="L4227" s="124"/>
      <c r="M4227" s="125"/>
      <c r="N4227" s="124"/>
      <c r="O4227" s="125"/>
      <c r="P4227" s="126"/>
      <c r="Q4227" s="127"/>
      <c r="R4227" s="125"/>
      <c r="S4227" s="125"/>
      <c r="T4227" s="125"/>
      <c r="U4227" s="128" t="s">
        <v>2908</v>
      </c>
      <c r="V4227" s="125"/>
      <c r="W4227" s="125"/>
      <c r="X4227" s="125"/>
      <c r="Y4227" s="122"/>
      <c r="Z4227" s="122"/>
      <c r="AB4227" s="24" t="s">
        <v>294</v>
      </c>
    </row>
    <row r="4228" spans="6:28" s="62" customFormat="1" ht="16.5" customHeight="1" outlineLevel="3">
      <c r="F4228" s="63"/>
      <c r="G4228" s="6"/>
      <c r="H4228" s="64"/>
      <c r="I4228" s="64"/>
      <c r="J4228" s="64" t="s">
        <v>2882</v>
      </c>
      <c r="K4228" s="6"/>
      <c r="L4228" s="65"/>
      <c r="M4228" s="66"/>
      <c r="N4228" s="65"/>
      <c r="O4228" s="66"/>
      <c r="P4228" s="67">
        <f>SUBTOTAL(9,P4229:P4251)</f>
        <v>0</v>
      </c>
      <c r="Q4228" s="68"/>
      <c r="R4228" s="69">
        <f>SUBTOTAL(9,R4229:R4251)</f>
        <v>0</v>
      </c>
      <c r="S4228" s="66"/>
      <c r="T4228" s="69">
        <f>SUBTOTAL(9,T4229:T4251)</f>
        <v>0</v>
      </c>
      <c r="U4228" s="118" t="s">
        <v>2908</v>
      </c>
      <c r="V4228" s="67">
        <f>SUBTOTAL(9,V4229:V4251)</f>
        <v>0</v>
      </c>
      <c r="W4228" s="67">
        <f>SUBTOTAL(9,W4229:W4251)</f>
        <v>0</v>
      </c>
      <c r="X4228" s="70"/>
      <c r="Y4228" s="26"/>
      <c r="Z4228" s="26"/>
      <c r="AB4228" s="24" t="s">
        <v>294</v>
      </c>
    </row>
    <row r="4229" spans="6:28" s="71" customFormat="1" outlineLevel="4">
      <c r="F4229" s="17">
        <v>1826</v>
      </c>
      <c r="G4229" s="18" t="s">
        <v>2929</v>
      </c>
      <c r="H4229" s="72" t="s">
        <v>3910</v>
      </c>
      <c r="I4229" s="72"/>
      <c r="J4229" s="73" t="s">
        <v>992</v>
      </c>
      <c r="K4229" s="18" t="s">
        <v>2934</v>
      </c>
      <c r="L4229" s="74">
        <v>4</v>
      </c>
      <c r="M4229" s="21">
        <v>0</v>
      </c>
      <c r="N4229" s="74">
        <f t="shared" ref="N4229:N4250" si="378">L4229*(1+M4229/100)</f>
        <v>4</v>
      </c>
      <c r="O4229" s="145"/>
      <c r="P4229" s="22">
        <f t="shared" ref="P4229:P4250" si="379">N4229*O4229</f>
        <v>0</v>
      </c>
      <c r="Q4229" s="75"/>
      <c r="R4229" s="76">
        <f t="shared" ref="R4229:R4250" si="380">N4229*Q4229</f>
        <v>0</v>
      </c>
      <c r="S4229" s="75"/>
      <c r="T4229" s="76">
        <f t="shared" ref="T4229:T4250" si="381">N4229*S4229</f>
        <v>0</v>
      </c>
      <c r="U4229" s="22">
        <v>21</v>
      </c>
      <c r="V4229" s="22">
        <f t="shared" ref="V4229:V4250" si="382">P4229*(U4229/100)</f>
        <v>0</v>
      </c>
      <c r="W4229" s="22">
        <f t="shared" ref="W4229:W4250" si="383">P4229+V4229</f>
        <v>0</v>
      </c>
      <c r="X4229" s="73"/>
      <c r="Y4229" s="72" t="s">
        <v>2930</v>
      </c>
      <c r="Z4229" s="72" t="s">
        <v>3079</v>
      </c>
      <c r="AA4229" s="143" t="s">
        <v>295</v>
      </c>
      <c r="AB4229" s="24" t="s">
        <v>294</v>
      </c>
    </row>
    <row r="4230" spans="6:28" s="71" customFormat="1" outlineLevel="4">
      <c r="F4230" s="17">
        <v>1827</v>
      </c>
      <c r="G4230" s="18" t="s">
        <v>2929</v>
      </c>
      <c r="H4230" s="72" t="s">
        <v>3911</v>
      </c>
      <c r="I4230" s="72"/>
      <c r="J4230" s="73" t="s">
        <v>806</v>
      </c>
      <c r="K4230" s="18" t="s">
        <v>2934</v>
      </c>
      <c r="L4230" s="74">
        <v>3</v>
      </c>
      <c r="M4230" s="21">
        <v>0</v>
      </c>
      <c r="N4230" s="74">
        <f t="shared" si="378"/>
        <v>3</v>
      </c>
      <c r="O4230" s="145"/>
      <c r="P4230" s="22">
        <f t="shared" si="379"/>
        <v>0</v>
      </c>
      <c r="Q4230" s="75"/>
      <c r="R4230" s="76">
        <f t="shared" si="380"/>
        <v>0</v>
      </c>
      <c r="S4230" s="75"/>
      <c r="T4230" s="76">
        <f t="shared" si="381"/>
        <v>0</v>
      </c>
      <c r="U4230" s="22">
        <v>21</v>
      </c>
      <c r="V4230" s="22">
        <f t="shared" si="382"/>
        <v>0</v>
      </c>
      <c r="W4230" s="22">
        <f t="shared" si="383"/>
        <v>0</v>
      </c>
      <c r="X4230" s="73"/>
      <c r="Y4230" s="72" t="s">
        <v>2930</v>
      </c>
      <c r="Z4230" s="72" t="s">
        <v>3079</v>
      </c>
      <c r="AA4230" s="143" t="s">
        <v>295</v>
      </c>
      <c r="AB4230" s="24" t="s">
        <v>294</v>
      </c>
    </row>
    <row r="4231" spans="6:28" s="71" customFormat="1" outlineLevel="4">
      <c r="F4231" s="17">
        <v>1828</v>
      </c>
      <c r="G4231" s="18" t="s">
        <v>2929</v>
      </c>
      <c r="H4231" s="72" t="s">
        <v>3912</v>
      </c>
      <c r="I4231" s="72"/>
      <c r="J4231" s="73" t="s">
        <v>2482</v>
      </c>
      <c r="K4231" s="18" t="s">
        <v>2934</v>
      </c>
      <c r="L4231" s="74">
        <v>4</v>
      </c>
      <c r="M4231" s="21">
        <v>0</v>
      </c>
      <c r="N4231" s="74">
        <f t="shared" si="378"/>
        <v>4</v>
      </c>
      <c r="O4231" s="145"/>
      <c r="P4231" s="22">
        <f t="shared" si="379"/>
        <v>0</v>
      </c>
      <c r="Q4231" s="75"/>
      <c r="R4231" s="76">
        <f t="shared" si="380"/>
        <v>0</v>
      </c>
      <c r="S4231" s="75"/>
      <c r="T4231" s="76">
        <f t="shared" si="381"/>
        <v>0</v>
      </c>
      <c r="U4231" s="22">
        <v>21</v>
      </c>
      <c r="V4231" s="22">
        <f t="shared" si="382"/>
        <v>0</v>
      </c>
      <c r="W4231" s="22">
        <f t="shared" si="383"/>
        <v>0</v>
      </c>
      <c r="X4231" s="73"/>
      <c r="Y4231" s="72" t="s">
        <v>2930</v>
      </c>
      <c r="Z4231" s="72" t="s">
        <v>3079</v>
      </c>
      <c r="AA4231" s="143" t="s">
        <v>295</v>
      </c>
      <c r="AB4231" s="24" t="s">
        <v>294</v>
      </c>
    </row>
    <row r="4232" spans="6:28" s="71" customFormat="1" outlineLevel="4">
      <c r="F4232" s="17">
        <v>1829</v>
      </c>
      <c r="G4232" s="18" t="s">
        <v>2929</v>
      </c>
      <c r="H4232" s="72" t="s">
        <v>3913</v>
      </c>
      <c r="I4232" s="72"/>
      <c r="J4232" s="73" t="s">
        <v>1654</v>
      </c>
      <c r="K4232" s="18" t="s">
        <v>2934</v>
      </c>
      <c r="L4232" s="74">
        <v>4</v>
      </c>
      <c r="M4232" s="21">
        <v>0</v>
      </c>
      <c r="N4232" s="74">
        <f t="shared" si="378"/>
        <v>4</v>
      </c>
      <c r="O4232" s="145"/>
      <c r="P4232" s="22">
        <f t="shared" si="379"/>
        <v>0</v>
      </c>
      <c r="Q4232" s="75"/>
      <c r="R4232" s="76">
        <f t="shared" si="380"/>
        <v>0</v>
      </c>
      <c r="S4232" s="75"/>
      <c r="T4232" s="76">
        <f t="shared" si="381"/>
        <v>0</v>
      </c>
      <c r="U4232" s="22">
        <v>21</v>
      </c>
      <c r="V4232" s="22">
        <f t="shared" si="382"/>
        <v>0</v>
      </c>
      <c r="W4232" s="22">
        <f t="shared" si="383"/>
        <v>0</v>
      </c>
      <c r="X4232" s="73"/>
      <c r="Y4232" s="72" t="s">
        <v>2930</v>
      </c>
      <c r="Z4232" s="72" t="s">
        <v>3079</v>
      </c>
      <c r="AA4232" s="143" t="s">
        <v>295</v>
      </c>
      <c r="AB4232" s="24" t="s">
        <v>294</v>
      </c>
    </row>
    <row r="4233" spans="6:28" s="71" customFormat="1" outlineLevel="4">
      <c r="F4233" s="17">
        <v>1830</v>
      </c>
      <c r="G4233" s="18" t="s">
        <v>2929</v>
      </c>
      <c r="H4233" s="72" t="s">
        <v>3914</v>
      </c>
      <c r="I4233" s="72"/>
      <c r="J4233" s="73" t="s">
        <v>2513</v>
      </c>
      <c r="K4233" s="18" t="s">
        <v>2934</v>
      </c>
      <c r="L4233" s="74">
        <v>6</v>
      </c>
      <c r="M4233" s="21">
        <v>0</v>
      </c>
      <c r="N4233" s="74">
        <f t="shared" si="378"/>
        <v>6</v>
      </c>
      <c r="O4233" s="145"/>
      <c r="P4233" s="22">
        <f t="shared" si="379"/>
        <v>0</v>
      </c>
      <c r="Q4233" s="75"/>
      <c r="R4233" s="76">
        <f t="shared" si="380"/>
        <v>0</v>
      </c>
      <c r="S4233" s="75"/>
      <c r="T4233" s="76">
        <f t="shared" si="381"/>
        <v>0</v>
      </c>
      <c r="U4233" s="22">
        <v>21</v>
      </c>
      <c r="V4233" s="22">
        <f t="shared" si="382"/>
        <v>0</v>
      </c>
      <c r="W4233" s="22">
        <f t="shared" si="383"/>
        <v>0</v>
      </c>
      <c r="X4233" s="73"/>
      <c r="Y4233" s="72" t="s">
        <v>2930</v>
      </c>
      <c r="Z4233" s="72" t="s">
        <v>3079</v>
      </c>
      <c r="AA4233" s="143" t="s">
        <v>295</v>
      </c>
      <c r="AB4233" s="24" t="s">
        <v>294</v>
      </c>
    </row>
    <row r="4234" spans="6:28" s="71" customFormat="1" outlineLevel="4">
      <c r="F4234" s="17">
        <v>1831</v>
      </c>
      <c r="G4234" s="18" t="s">
        <v>2929</v>
      </c>
      <c r="H4234" s="72" t="s">
        <v>3915</v>
      </c>
      <c r="I4234" s="72"/>
      <c r="J4234" s="73" t="s">
        <v>2481</v>
      </c>
      <c r="K4234" s="18" t="s">
        <v>2934</v>
      </c>
      <c r="L4234" s="74">
        <v>2</v>
      </c>
      <c r="M4234" s="21">
        <v>0</v>
      </c>
      <c r="N4234" s="74">
        <f t="shared" si="378"/>
        <v>2</v>
      </c>
      <c r="O4234" s="145"/>
      <c r="P4234" s="22">
        <f t="shared" si="379"/>
        <v>0</v>
      </c>
      <c r="Q4234" s="75"/>
      <c r="R4234" s="76">
        <f t="shared" si="380"/>
        <v>0</v>
      </c>
      <c r="S4234" s="75"/>
      <c r="T4234" s="76">
        <f t="shared" si="381"/>
        <v>0</v>
      </c>
      <c r="U4234" s="22">
        <v>21</v>
      </c>
      <c r="V4234" s="22">
        <f t="shared" si="382"/>
        <v>0</v>
      </c>
      <c r="W4234" s="22">
        <f t="shared" si="383"/>
        <v>0</v>
      </c>
      <c r="X4234" s="73"/>
      <c r="Y4234" s="72" t="s">
        <v>2930</v>
      </c>
      <c r="Z4234" s="72" t="s">
        <v>3079</v>
      </c>
      <c r="AA4234" s="143" t="s">
        <v>295</v>
      </c>
      <c r="AB4234" s="24" t="s">
        <v>294</v>
      </c>
    </row>
    <row r="4235" spans="6:28" s="71" customFormat="1" outlineLevel="4">
      <c r="F4235" s="17">
        <v>1832</v>
      </c>
      <c r="G4235" s="18" t="s">
        <v>2929</v>
      </c>
      <c r="H4235" s="72" t="s">
        <v>3916</v>
      </c>
      <c r="I4235" s="72"/>
      <c r="J4235" s="73" t="s">
        <v>1837</v>
      </c>
      <c r="K4235" s="18" t="s">
        <v>2934</v>
      </c>
      <c r="L4235" s="74">
        <v>4</v>
      </c>
      <c r="M4235" s="21">
        <v>0</v>
      </c>
      <c r="N4235" s="74">
        <f t="shared" si="378"/>
        <v>4</v>
      </c>
      <c r="O4235" s="145"/>
      <c r="P4235" s="22">
        <f t="shared" si="379"/>
        <v>0</v>
      </c>
      <c r="Q4235" s="75"/>
      <c r="R4235" s="76">
        <f t="shared" si="380"/>
        <v>0</v>
      </c>
      <c r="S4235" s="75"/>
      <c r="T4235" s="76">
        <f t="shared" si="381"/>
        <v>0</v>
      </c>
      <c r="U4235" s="22">
        <v>21</v>
      </c>
      <c r="V4235" s="22">
        <f t="shared" si="382"/>
        <v>0</v>
      </c>
      <c r="W4235" s="22">
        <f t="shared" si="383"/>
        <v>0</v>
      </c>
      <c r="X4235" s="73"/>
      <c r="Y4235" s="72" t="s">
        <v>2930</v>
      </c>
      <c r="Z4235" s="72" t="s">
        <v>3079</v>
      </c>
      <c r="AA4235" s="143" t="s">
        <v>295</v>
      </c>
      <c r="AB4235" s="24" t="s">
        <v>294</v>
      </c>
    </row>
    <row r="4236" spans="6:28" s="71" customFormat="1" outlineLevel="4">
      <c r="F4236" s="17">
        <v>1833</v>
      </c>
      <c r="G4236" s="18" t="s">
        <v>2929</v>
      </c>
      <c r="H4236" s="72" t="s">
        <v>3917</v>
      </c>
      <c r="I4236" s="72"/>
      <c r="J4236" s="73" t="s">
        <v>2891</v>
      </c>
      <c r="K4236" s="18" t="s">
        <v>2934</v>
      </c>
      <c r="L4236" s="74">
        <v>9</v>
      </c>
      <c r="M4236" s="21">
        <v>0</v>
      </c>
      <c r="N4236" s="74">
        <f t="shared" si="378"/>
        <v>9</v>
      </c>
      <c r="O4236" s="145"/>
      <c r="P4236" s="22">
        <f t="shared" si="379"/>
        <v>0</v>
      </c>
      <c r="Q4236" s="75"/>
      <c r="R4236" s="76">
        <f t="shared" si="380"/>
        <v>0</v>
      </c>
      <c r="S4236" s="75"/>
      <c r="T4236" s="76">
        <f t="shared" si="381"/>
        <v>0</v>
      </c>
      <c r="U4236" s="22">
        <v>21</v>
      </c>
      <c r="V4236" s="22">
        <f t="shared" si="382"/>
        <v>0</v>
      </c>
      <c r="W4236" s="22">
        <f t="shared" si="383"/>
        <v>0</v>
      </c>
      <c r="X4236" s="73"/>
      <c r="Y4236" s="72" t="s">
        <v>2930</v>
      </c>
      <c r="Z4236" s="72" t="s">
        <v>3079</v>
      </c>
      <c r="AA4236" s="143" t="s">
        <v>295</v>
      </c>
      <c r="AB4236" s="24" t="s">
        <v>294</v>
      </c>
    </row>
    <row r="4237" spans="6:28" s="71" customFormat="1" outlineLevel="4">
      <c r="F4237" s="17">
        <v>1834</v>
      </c>
      <c r="G4237" s="18" t="s">
        <v>2929</v>
      </c>
      <c r="H4237" s="72" t="s">
        <v>3918</v>
      </c>
      <c r="I4237" s="72"/>
      <c r="J4237" s="73" t="s">
        <v>2381</v>
      </c>
      <c r="K4237" s="18" t="s">
        <v>2934</v>
      </c>
      <c r="L4237" s="74">
        <v>42</v>
      </c>
      <c r="M4237" s="21">
        <v>0</v>
      </c>
      <c r="N4237" s="74">
        <f t="shared" si="378"/>
        <v>42</v>
      </c>
      <c r="O4237" s="145"/>
      <c r="P4237" s="22">
        <f t="shared" si="379"/>
        <v>0</v>
      </c>
      <c r="Q4237" s="75"/>
      <c r="R4237" s="76">
        <f t="shared" si="380"/>
        <v>0</v>
      </c>
      <c r="S4237" s="75"/>
      <c r="T4237" s="76">
        <f t="shared" si="381"/>
        <v>0</v>
      </c>
      <c r="U4237" s="22">
        <v>21</v>
      </c>
      <c r="V4237" s="22">
        <f t="shared" si="382"/>
        <v>0</v>
      </c>
      <c r="W4237" s="22">
        <f t="shared" si="383"/>
        <v>0</v>
      </c>
      <c r="X4237" s="73"/>
      <c r="Y4237" s="72" t="s">
        <v>2930</v>
      </c>
      <c r="Z4237" s="72" t="s">
        <v>3079</v>
      </c>
      <c r="AA4237" s="143" t="s">
        <v>295</v>
      </c>
      <c r="AB4237" s="24" t="s">
        <v>294</v>
      </c>
    </row>
    <row r="4238" spans="6:28" s="71" customFormat="1" outlineLevel="4">
      <c r="F4238" s="17">
        <v>1835</v>
      </c>
      <c r="G4238" s="18" t="s">
        <v>2929</v>
      </c>
      <c r="H4238" s="72" t="s">
        <v>3919</v>
      </c>
      <c r="I4238" s="72"/>
      <c r="J4238" s="73" t="s">
        <v>1529</v>
      </c>
      <c r="K4238" s="18" t="s">
        <v>2934</v>
      </c>
      <c r="L4238" s="74">
        <v>2</v>
      </c>
      <c r="M4238" s="21">
        <v>0</v>
      </c>
      <c r="N4238" s="74">
        <f t="shared" si="378"/>
        <v>2</v>
      </c>
      <c r="O4238" s="145"/>
      <c r="P4238" s="22">
        <f t="shared" si="379"/>
        <v>0</v>
      </c>
      <c r="Q4238" s="75"/>
      <c r="R4238" s="76">
        <f t="shared" si="380"/>
        <v>0</v>
      </c>
      <c r="S4238" s="75"/>
      <c r="T4238" s="76">
        <f t="shared" si="381"/>
        <v>0</v>
      </c>
      <c r="U4238" s="22">
        <v>21</v>
      </c>
      <c r="V4238" s="22">
        <f t="shared" si="382"/>
        <v>0</v>
      </c>
      <c r="W4238" s="22">
        <f t="shared" si="383"/>
        <v>0</v>
      </c>
      <c r="X4238" s="73"/>
      <c r="Y4238" s="72" t="s">
        <v>2930</v>
      </c>
      <c r="Z4238" s="72" t="s">
        <v>3079</v>
      </c>
      <c r="AA4238" s="143" t="s">
        <v>295</v>
      </c>
      <c r="AB4238" s="24" t="s">
        <v>294</v>
      </c>
    </row>
    <row r="4239" spans="6:28" s="71" customFormat="1" outlineLevel="4">
      <c r="F4239" s="17">
        <v>1836</v>
      </c>
      <c r="G4239" s="18" t="s">
        <v>2929</v>
      </c>
      <c r="H4239" s="72" t="s">
        <v>3920</v>
      </c>
      <c r="I4239" s="72"/>
      <c r="J4239" s="73" t="s">
        <v>807</v>
      </c>
      <c r="K4239" s="18" t="s">
        <v>2934</v>
      </c>
      <c r="L4239" s="74">
        <v>4</v>
      </c>
      <c r="M4239" s="21">
        <v>0</v>
      </c>
      <c r="N4239" s="74">
        <f t="shared" si="378"/>
        <v>4</v>
      </c>
      <c r="O4239" s="145"/>
      <c r="P4239" s="22">
        <f t="shared" si="379"/>
        <v>0</v>
      </c>
      <c r="Q4239" s="75"/>
      <c r="R4239" s="76">
        <f t="shared" si="380"/>
        <v>0</v>
      </c>
      <c r="S4239" s="75"/>
      <c r="T4239" s="76">
        <f t="shared" si="381"/>
        <v>0</v>
      </c>
      <c r="U4239" s="22">
        <v>21</v>
      </c>
      <c r="V4239" s="22">
        <f t="shared" si="382"/>
        <v>0</v>
      </c>
      <c r="W4239" s="22">
        <f t="shared" si="383"/>
        <v>0</v>
      </c>
      <c r="X4239" s="73"/>
      <c r="Y4239" s="72" t="s">
        <v>2930</v>
      </c>
      <c r="Z4239" s="72" t="s">
        <v>3079</v>
      </c>
      <c r="AA4239" s="143" t="s">
        <v>295</v>
      </c>
      <c r="AB4239" s="24" t="s">
        <v>294</v>
      </c>
    </row>
    <row r="4240" spans="6:28" s="71" customFormat="1" outlineLevel="4">
      <c r="F4240" s="17">
        <v>1837</v>
      </c>
      <c r="G4240" s="18" t="s">
        <v>2929</v>
      </c>
      <c r="H4240" s="72" t="s">
        <v>3921</v>
      </c>
      <c r="I4240" s="72"/>
      <c r="J4240" s="73" t="s">
        <v>1236</v>
      </c>
      <c r="K4240" s="18" t="s">
        <v>2934</v>
      </c>
      <c r="L4240" s="74">
        <v>21</v>
      </c>
      <c r="M4240" s="21">
        <v>0</v>
      </c>
      <c r="N4240" s="74">
        <f t="shared" si="378"/>
        <v>21</v>
      </c>
      <c r="O4240" s="145"/>
      <c r="P4240" s="22">
        <f t="shared" si="379"/>
        <v>0</v>
      </c>
      <c r="Q4240" s="75"/>
      <c r="R4240" s="76">
        <f t="shared" si="380"/>
        <v>0</v>
      </c>
      <c r="S4240" s="75"/>
      <c r="T4240" s="76">
        <f t="shared" si="381"/>
        <v>0</v>
      </c>
      <c r="U4240" s="22">
        <v>21</v>
      </c>
      <c r="V4240" s="22">
        <f t="shared" si="382"/>
        <v>0</v>
      </c>
      <c r="W4240" s="22">
        <f t="shared" si="383"/>
        <v>0</v>
      </c>
      <c r="X4240" s="73"/>
      <c r="Y4240" s="72" t="s">
        <v>2930</v>
      </c>
      <c r="Z4240" s="72" t="s">
        <v>3079</v>
      </c>
      <c r="AA4240" s="143" t="s">
        <v>295</v>
      </c>
      <c r="AB4240" s="24" t="s">
        <v>294</v>
      </c>
    </row>
    <row r="4241" spans="6:28" s="71" customFormat="1" outlineLevel="4">
      <c r="F4241" s="17">
        <v>1838</v>
      </c>
      <c r="G4241" s="18" t="s">
        <v>2929</v>
      </c>
      <c r="H4241" s="72" t="s">
        <v>3922</v>
      </c>
      <c r="I4241" s="72"/>
      <c r="J4241" s="73" t="s">
        <v>1448</v>
      </c>
      <c r="K4241" s="18" t="s">
        <v>2934</v>
      </c>
      <c r="L4241" s="74">
        <v>7</v>
      </c>
      <c r="M4241" s="21">
        <v>0</v>
      </c>
      <c r="N4241" s="74">
        <f t="shared" si="378"/>
        <v>7</v>
      </c>
      <c r="O4241" s="145"/>
      <c r="P4241" s="22">
        <f t="shared" si="379"/>
        <v>0</v>
      </c>
      <c r="Q4241" s="75"/>
      <c r="R4241" s="76">
        <f t="shared" si="380"/>
        <v>0</v>
      </c>
      <c r="S4241" s="75"/>
      <c r="T4241" s="76">
        <f t="shared" si="381"/>
        <v>0</v>
      </c>
      <c r="U4241" s="22">
        <v>21</v>
      </c>
      <c r="V4241" s="22">
        <f t="shared" si="382"/>
        <v>0</v>
      </c>
      <c r="W4241" s="22">
        <f t="shared" si="383"/>
        <v>0</v>
      </c>
      <c r="X4241" s="73"/>
      <c r="Y4241" s="72" t="s">
        <v>2930</v>
      </c>
      <c r="Z4241" s="72" t="s">
        <v>3079</v>
      </c>
      <c r="AA4241" s="143" t="s">
        <v>295</v>
      </c>
      <c r="AB4241" s="24" t="s">
        <v>294</v>
      </c>
    </row>
    <row r="4242" spans="6:28" s="71" customFormat="1" outlineLevel="4">
      <c r="F4242" s="17">
        <v>1839</v>
      </c>
      <c r="G4242" s="18" t="s">
        <v>2929</v>
      </c>
      <c r="H4242" s="72" t="s">
        <v>3923</v>
      </c>
      <c r="I4242" s="72"/>
      <c r="J4242" s="73" t="s">
        <v>2309</v>
      </c>
      <c r="K4242" s="18" t="s">
        <v>2934</v>
      </c>
      <c r="L4242" s="74">
        <v>8</v>
      </c>
      <c r="M4242" s="21">
        <v>0</v>
      </c>
      <c r="N4242" s="74">
        <f t="shared" si="378"/>
        <v>8</v>
      </c>
      <c r="O4242" s="145"/>
      <c r="P4242" s="22">
        <f t="shared" si="379"/>
        <v>0</v>
      </c>
      <c r="Q4242" s="75"/>
      <c r="R4242" s="76">
        <f t="shared" si="380"/>
        <v>0</v>
      </c>
      <c r="S4242" s="75"/>
      <c r="T4242" s="76">
        <f t="shared" si="381"/>
        <v>0</v>
      </c>
      <c r="U4242" s="22">
        <v>21</v>
      </c>
      <c r="V4242" s="22">
        <f t="shared" si="382"/>
        <v>0</v>
      </c>
      <c r="W4242" s="22">
        <f t="shared" si="383"/>
        <v>0</v>
      </c>
      <c r="X4242" s="73"/>
      <c r="Y4242" s="72" t="s">
        <v>2930</v>
      </c>
      <c r="Z4242" s="72" t="s">
        <v>3079</v>
      </c>
      <c r="AA4242" s="143" t="s">
        <v>295</v>
      </c>
      <c r="AB4242" s="24" t="s">
        <v>294</v>
      </c>
    </row>
    <row r="4243" spans="6:28" s="71" customFormat="1" outlineLevel="4">
      <c r="F4243" s="17">
        <v>1840</v>
      </c>
      <c r="G4243" s="18" t="s">
        <v>2929</v>
      </c>
      <c r="H4243" s="72" t="s">
        <v>3924</v>
      </c>
      <c r="I4243" s="72"/>
      <c r="J4243" s="73" t="s">
        <v>908</v>
      </c>
      <c r="K4243" s="18" t="s">
        <v>2934</v>
      </c>
      <c r="L4243" s="74">
        <v>4</v>
      </c>
      <c r="M4243" s="21">
        <v>0</v>
      </c>
      <c r="N4243" s="74">
        <f t="shared" si="378"/>
        <v>4</v>
      </c>
      <c r="O4243" s="145"/>
      <c r="P4243" s="22">
        <f t="shared" si="379"/>
        <v>0</v>
      </c>
      <c r="Q4243" s="75"/>
      <c r="R4243" s="76">
        <f t="shared" si="380"/>
        <v>0</v>
      </c>
      <c r="S4243" s="75"/>
      <c r="T4243" s="76">
        <f t="shared" si="381"/>
        <v>0</v>
      </c>
      <c r="U4243" s="22">
        <v>21</v>
      </c>
      <c r="V4243" s="22">
        <f t="shared" si="382"/>
        <v>0</v>
      </c>
      <c r="W4243" s="22">
        <f t="shared" si="383"/>
        <v>0</v>
      </c>
      <c r="X4243" s="73"/>
      <c r="Y4243" s="72" t="s">
        <v>2930</v>
      </c>
      <c r="Z4243" s="72" t="s">
        <v>3079</v>
      </c>
      <c r="AA4243" s="143" t="s">
        <v>295</v>
      </c>
      <c r="AB4243" s="24" t="s">
        <v>294</v>
      </c>
    </row>
    <row r="4244" spans="6:28" s="71" customFormat="1" outlineLevel="4">
      <c r="F4244" s="17">
        <v>1841</v>
      </c>
      <c r="G4244" s="18" t="s">
        <v>2929</v>
      </c>
      <c r="H4244" s="72" t="s">
        <v>3925</v>
      </c>
      <c r="I4244" s="72"/>
      <c r="J4244" s="73" t="s">
        <v>2897</v>
      </c>
      <c r="K4244" s="18" t="s">
        <v>2934</v>
      </c>
      <c r="L4244" s="74">
        <v>5</v>
      </c>
      <c r="M4244" s="21">
        <v>0</v>
      </c>
      <c r="N4244" s="74">
        <f t="shared" si="378"/>
        <v>5</v>
      </c>
      <c r="O4244" s="145"/>
      <c r="P4244" s="22">
        <f t="shared" si="379"/>
        <v>0</v>
      </c>
      <c r="Q4244" s="75"/>
      <c r="R4244" s="76">
        <f t="shared" si="380"/>
        <v>0</v>
      </c>
      <c r="S4244" s="75"/>
      <c r="T4244" s="76">
        <f t="shared" si="381"/>
        <v>0</v>
      </c>
      <c r="U4244" s="22">
        <v>21</v>
      </c>
      <c r="V4244" s="22">
        <f t="shared" si="382"/>
        <v>0</v>
      </c>
      <c r="W4244" s="22">
        <f t="shared" si="383"/>
        <v>0</v>
      </c>
      <c r="X4244" s="73"/>
      <c r="Y4244" s="72" t="s">
        <v>2930</v>
      </c>
      <c r="Z4244" s="72" t="s">
        <v>3079</v>
      </c>
      <c r="AA4244" s="143" t="s">
        <v>295</v>
      </c>
      <c r="AB4244" s="24" t="s">
        <v>294</v>
      </c>
    </row>
    <row r="4245" spans="6:28" s="71" customFormat="1" outlineLevel="4">
      <c r="F4245" s="17">
        <v>1842</v>
      </c>
      <c r="G4245" s="18" t="s">
        <v>2929</v>
      </c>
      <c r="H4245" s="72" t="s">
        <v>3926</v>
      </c>
      <c r="I4245" s="72"/>
      <c r="J4245" s="73" t="s">
        <v>1588</v>
      </c>
      <c r="K4245" s="18" t="s">
        <v>2934</v>
      </c>
      <c r="L4245" s="74">
        <v>24</v>
      </c>
      <c r="M4245" s="21">
        <v>0</v>
      </c>
      <c r="N4245" s="74">
        <f t="shared" si="378"/>
        <v>24</v>
      </c>
      <c r="O4245" s="145"/>
      <c r="P4245" s="22">
        <f t="shared" si="379"/>
        <v>0</v>
      </c>
      <c r="Q4245" s="75"/>
      <c r="R4245" s="76">
        <f t="shared" si="380"/>
        <v>0</v>
      </c>
      <c r="S4245" s="75"/>
      <c r="T4245" s="76">
        <f t="shared" si="381"/>
        <v>0</v>
      </c>
      <c r="U4245" s="22">
        <v>21</v>
      </c>
      <c r="V4245" s="22">
        <f t="shared" si="382"/>
        <v>0</v>
      </c>
      <c r="W4245" s="22">
        <f t="shared" si="383"/>
        <v>0</v>
      </c>
      <c r="X4245" s="73"/>
      <c r="Y4245" s="72" t="s">
        <v>2930</v>
      </c>
      <c r="Z4245" s="72" t="s">
        <v>3079</v>
      </c>
      <c r="AA4245" s="143" t="s">
        <v>295</v>
      </c>
      <c r="AB4245" s="24" t="s">
        <v>294</v>
      </c>
    </row>
    <row r="4246" spans="6:28" s="71" customFormat="1" ht="24" outlineLevel="4">
      <c r="F4246" s="17">
        <v>1843</v>
      </c>
      <c r="G4246" s="18" t="s">
        <v>2929</v>
      </c>
      <c r="H4246" s="72" t="s">
        <v>3927</v>
      </c>
      <c r="I4246" s="72"/>
      <c r="J4246" s="73" t="s">
        <v>602</v>
      </c>
      <c r="K4246" s="18" t="s">
        <v>2909</v>
      </c>
      <c r="L4246" s="74">
        <v>18</v>
      </c>
      <c r="M4246" s="21">
        <v>0</v>
      </c>
      <c r="N4246" s="74">
        <f t="shared" si="378"/>
        <v>18</v>
      </c>
      <c r="O4246" s="145"/>
      <c r="P4246" s="22">
        <f t="shared" si="379"/>
        <v>0</v>
      </c>
      <c r="Q4246" s="75"/>
      <c r="R4246" s="76">
        <f t="shared" si="380"/>
        <v>0</v>
      </c>
      <c r="S4246" s="75"/>
      <c r="T4246" s="76">
        <f t="shared" si="381"/>
        <v>0</v>
      </c>
      <c r="U4246" s="22">
        <v>21</v>
      </c>
      <c r="V4246" s="22">
        <f t="shared" si="382"/>
        <v>0</v>
      </c>
      <c r="W4246" s="22">
        <f t="shared" si="383"/>
        <v>0</v>
      </c>
      <c r="X4246" s="73"/>
      <c r="Y4246" s="72" t="s">
        <v>2930</v>
      </c>
      <c r="Z4246" s="72" t="s">
        <v>3079</v>
      </c>
      <c r="AA4246" s="143" t="s">
        <v>295</v>
      </c>
      <c r="AB4246" s="24" t="s">
        <v>294</v>
      </c>
    </row>
    <row r="4247" spans="6:28" s="71" customFormat="1" ht="24" outlineLevel="4">
      <c r="F4247" s="17">
        <v>1844</v>
      </c>
      <c r="G4247" s="18" t="s">
        <v>2929</v>
      </c>
      <c r="H4247" s="72" t="s">
        <v>3928</v>
      </c>
      <c r="I4247" s="72"/>
      <c r="J4247" s="73" t="s">
        <v>1210</v>
      </c>
      <c r="K4247" s="18" t="s">
        <v>2909</v>
      </c>
      <c r="L4247" s="74">
        <v>6</v>
      </c>
      <c r="M4247" s="21">
        <v>0</v>
      </c>
      <c r="N4247" s="74">
        <f t="shared" si="378"/>
        <v>6</v>
      </c>
      <c r="O4247" s="145"/>
      <c r="P4247" s="22">
        <f t="shared" si="379"/>
        <v>0</v>
      </c>
      <c r="Q4247" s="75"/>
      <c r="R4247" s="76">
        <f t="shared" si="380"/>
        <v>0</v>
      </c>
      <c r="S4247" s="75"/>
      <c r="T4247" s="76">
        <f t="shared" si="381"/>
        <v>0</v>
      </c>
      <c r="U4247" s="22">
        <v>21</v>
      </c>
      <c r="V4247" s="22">
        <f t="shared" si="382"/>
        <v>0</v>
      </c>
      <c r="W4247" s="22">
        <f t="shared" si="383"/>
        <v>0</v>
      </c>
      <c r="X4247" s="73"/>
      <c r="Y4247" s="72" t="s">
        <v>2930</v>
      </c>
      <c r="Z4247" s="72" t="s">
        <v>3079</v>
      </c>
      <c r="AA4247" s="143" t="s">
        <v>295</v>
      </c>
      <c r="AB4247" s="24" t="s">
        <v>294</v>
      </c>
    </row>
    <row r="4248" spans="6:28" s="71" customFormat="1" outlineLevel="4">
      <c r="F4248" s="17">
        <v>1845</v>
      </c>
      <c r="G4248" s="18" t="s">
        <v>2929</v>
      </c>
      <c r="H4248" s="72" t="s">
        <v>3929</v>
      </c>
      <c r="I4248" s="72"/>
      <c r="J4248" s="73" t="s">
        <v>897</v>
      </c>
      <c r="K4248" s="18" t="s">
        <v>2934</v>
      </c>
      <c r="L4248" s="74">
        <v>21</v>
      </c>
      <c r="M4248" s="21">
        <v>0</v>
      </c>
      <c r="N4248" s="74">
        <f t="shared" si="378"/>
        <v>21</v>
      </c>
      <c r="O4248" s="145"/>
      <c r="P4248" s="22">
        <f t="shared" si="379"/>
        <v>0</v>
      </c>
      <c r="Q4248" s="75"/>
      <c r="R4248" s="76">
        <f t="shared" si="380"/>
        <v>0</v>
      </c>
      <c r="S4248" s="75"/>
      <c r="T4248" s="76">
        <f t="shared" si="381"/>
        <v>0</v>
      </c>
      <c r="U4248" s="22">
        <v>21</v>
      </c>
      <c r="V4248" s="22">
        <f t="shared" si="382"/>
        <v>0</v>
      </c>
      <c r="W4248" s="22">
        <f t="shared" si="383"/>
        <v>0</v>
      </c>
      <c r="X4248" s="73"/>
      <c r="Y4248" s="72" t="s">
        <v>2930</v>
      </c>
      <c r="Z4248" s="72" t="s">
        <v>3079</v>
      </c>
      <c r="AA4248" s="143" t="s">
        <v>295</v>
      </c>
      <c r="AB4248" s="24" t="s">
        <v>294</v>
      </c>
    </row>
    <row r="4249" spans="6:28" s="71" customFormat="1" outlineLevel="4">
      <c r="F4249" s="17">
        <v>1846</v>
      </c>
      <c r="G4249" s="18" t="s">
        <v>2929</v>
      </c>
      <c r="H4249" s="72" t="s">
        <v>3930</v>
      </c>
      <c r="I4249" s="72"/>
      <c r="J4249" s="73" t="s">
        <v>1960</v>
      </c>
      <c r="K4249" s="18" t="s">
        <v>2934</v>
      </c>
      <c r="L4249" s="74">
        <v>9</v>
      </c>
      <c r="M4249" s="21">
        <v>0</v>
      </c>
      <c r="N4249" s="74">
        <f t="shared" si="378"/>
        <v>9</v>
      </c>
      <c r="O4249" s="145"/>
      <c r="P4249" s="22">
        <f t="shared" si="379"/>
        <v>0</v>
      </c>
      <c r="Q4249" s="75"/>
      <c r="R4249" s="76">
        <f t="shared" si="380"/>
        <v>0</v>
      </c>
      <c r="S4249" s="75"/>
      <c r="T4249" s="76">
        <f t="shared" si="381"/>
        <v>0</v>
      </c>
      <c r="U4249" s="22">
        <v>21</v>
      </c>
      <c r="V4249" s="22">
        <f t="shared" si="382"/>
        <v>0</v>
      </c>
      <c r="W4249" s="22">
        <f t="shared" si="383"/>
        <v>0</v>
      </c>
      <c r="X4249" s="73"/>
      <c r="Y4249" s="72" t="s">
        <v>2930</v>
      </c>
      <c r="Z4249" s="72" t="s">
        <v>3079</v>
      </c>
      <c r="AA4249" s="143" t="s">
        <v>295</v>
      </c>
      <c r="AB4249" s="24" t="s">
        <v>294</v>
      </c>
    </row>
    <row r="4250" spans="6:28" s="71" customFormat="1" outlineLevel="4">
      <c r="F4250" s="17">
        <v>1847</v>
      </c>
      <c r="G4250" s="18" t="s">
        <v>2929</v>
      </c>
      <c r="H4250" s="72" t="s">
        <v>3931</v>
      </c>
      <c r="I4250" s="72"/>
      <c r="J4250" s="73" t="s">
        <v>2888</v>
      </c>
      <c r="K4250" s="18" t="s">
        <v>3280</v>
      </c>
      <c r="L4250" s="74">
        <v>1</v>
      </c>
      <c r="M4250" s="21">
        <v>0</v>
      </c>
      <c r="N4250" s="74">
        <f t="shared" si="378"/>
        <v>1</v>
      </c>
      <c r="O4250" s="145"/>
      <c r="P4250" s="22">
        <f t="shared" si="379"/>
        <v>0</v>
      </c>
      <c r="Q4250" s="75"/>
      <c r="R4250" s="76">
        <f t="shared" si="380"/>
        <v>0</v>
      </c>
      <c r="S4250" s="75"/>
      <c r="T4250" s="76">
        <f t="shared" si="381"/>
        <v>0</v>
      </c>
      <c r="U4250" s="22">
        <v>21</v>
      </c>
      <c r="V4250" s="22">
        <f t="shared" si="382"/>
        <v>0</v>
      </c>
      <c r="W4250" s="22">
        <f t="shared" si="383"/>
        <v>0</v>
      </c>
      <c r="X4250" s="73"/>
      <c r="Y4250" s="72" t="s">
        <v>2930</v>
      </c>
      <c r="Z4250" s="72" t="s">
        <v>3079</v>
      </c>
      <c r="AA4250" s="143" t="s">
        <v>295</v>
      </c>
      <c r="AB4250" s="24" t="s">
        <v>294</v>
      </c>
    </row>
    <row r="4251" spans="6:28" s="120" customFormat="1" ht="12.75" customHeight="1" outlineLevel="4">
      <c r="F4251" s="121"/>
      <c r="G4251" s="122"/>
      <c r="H4251" s="122"/>
      <c r="I4251" s="122"/>
      <c r="J4251" s="123"/>
      <c r="K4251" s="122"/>
      <c r="L4251" s="124"/>
      <c r="M4251" s="125"/>
      <c r="N4251" s="124"/>
      <c r="O4251" s="125"/>
      <c r="P4251" s="126"/>
      <c r="Q4251" s="127"/>
      <c r="R4251" s="125"/>
      <c r="S4251" s="125"/>
      <c r="T4251" s="125"/>
      <c r="U4251" s="128" t="s">
        <v>2908</v>
      </c>
      <c r="V4251" s="125"/>
      <c r="W4251" s="125"/>
      <c r="X4251" s="125"/>
      <c r="Y4251" s="122"/>
      <c r="Z4251" s="122"/>
      <c r="AB4251" s="24" t="s">
        <v>294</v>
      </c>
    </row>
    <row r="4252" spans="6:28" s="62" customFormat="1" ht="16.5" customHeight="1" outlineLevel="3">
      <c r="F4252" s="63"/>
      <c r="G4252" s="6"/>
      <c r="H4252" s="64"/>
      <c r="I4252" s="64"/>
      <c r="J4252" s="64" t="s">
        <v>2487</v>
      </c>
      <c r="K4252" s="6"/>
      <c r="L4252" s="65"/>
      <c r="M4252" s="66"/>
      <c r="N4252" s="65"/>
      <c r="O4252" s="66"/>
      <c r="P4252" s="67">
        <f>SUBTOTAL(9,P4253:P4267)</f>
        <v>0</v>
      </c>
      <c r="Q4252" s="68"/>
      <c r="R4252" s="69">
        <f>SUBTOTAL(9,R4253:R4267)</f>
        <v>0</v>
      </c>
      <c r="S4252" s="66"/>
      <c r="T4252" s="69">
        <f>SUBTOTAL(9,T4253:T4267)</f>
        <v>0</v>
      </c>
      <c r="U4252" s="118" t="s">
        <v>2908</v>
      </c>
      <c r="V4252" s="67">
        <f>SUBTOTAL(9,V4253:V4267)</f>
        <v>0</v>
      </c>
      <c r="W4252" s="67">
        <f>SUBTOTAL(9,W4253:W4267)</f>
        <v>0</v>
      </c>
      <c r="X4252" s="70"/>
      <c r="Y4252" s="26"/>
      <c r="Z4252" s="26"/>
      <c r="AB4252" s="24" t="s">
        <v>294</v>
      </c>
    </row>
    <row r="4253" spans="6:28" s="71" customFormat="1" outlineLevel="4">
      <c r="F4253" s="17">
        <v>1848</v>
      </c>
      <c r="G4253" s="18" t="s">
        <v>2929</v>
      </c>
      <c r="H4253" s="72" t="s">
        <v>3932</v>
      </c>
      <c r="I4253" s="72"/>
      <c r="J4253" s="73" t="s">
        <v>2294</v>
      </c>
      <c r="K4253" s="18" t="s">
        <v>2934</v>
      </c>
      <c r="L4253" s="74">
        <v>3</v>
      </c>
      <c r="M4253" s="21">
        <v>0</v>
      </c>
      <c r="N4253" s="74">
        <f t="shared" ref="N4253:N4266" si="384">L4253*(1+M4253/100)</f>
        <v>3</v>
      </c>
      <c r="O4253" s="145"/>
      <c r="P4253" s="22">
        <f t="shared" ref="P4253:P4266" si="385">N4253*O4253</f>
        <v>0</v>
      </c>
      <c r="Q4253" s="75"/>
      <c r="R4253" s="76">
        <f t="shared" ref="R4253:R4266" si="386">N4253*Q4253</f>
        <v>0</v>
      </c>
      <c r="S4253" s="75"/>
      <c r="T4253" s="76">
        <f t="shared" ref="T4253:T4266" si="387">N4253*S4253</f>
        <v>0</v>
      </c>
      <c r="U4253" s="22">
        <v>21</v>
      </c>
      <c r="V4253" s="22">
        <f t="shared" ref="V4253:V4266" si="388">P4253*(U4253/100)</f>
        <v>0</v>
      </c>
      <c r="W4253" s="22">
        <f t="shared" ref="W4253:W4266" si="389">P4253+V4253</f>
        <v>0</v>
      </c>
      <c r="X4253" s="73"/>
      <c r="Y4253" s="72" t="s">
        <v>2930</v>
      </c>
      <c r="Z4253" s="72" t="s">
        <v>3079</v>
      </c>
      <c r="AA4253" s="143" t="s">
        <v>295</v>
      </c>
      <c r="AB4253" s="24" t="s">
        <v>294</v>
      </c>
    </row>
    <row r="4254" spans="6:28" s="71" customFormat="1" outlineLevel="4">
      <c r="F4254" s="17">
        <v>1849</v>
      </c>
      <c r="G4254" s="18" t="s">
        <v>2929</v>
      </c>
      <c r="H4254" s="72" t="s">
        <v>3933</v>
      </c>
      <c r="I4254" s="72"/>
      <c r="J4254" s="73" t="s">
        <v>2195</v>
      </c>
      <c r="K4254" s="18" t="s">
        <v>2934</v>
      </c>
      <c r="L4254" s="74">
        <v>6</v>
      </c>
      <c r="M4254" s="21">
        <v>0</v>
      </c>
      <c r="N4254" s="74">
        <f t="shared" si="384"/>
        <v>6</v>
      </c>
      <c r="O4254" s="145"/>
      <c r="P4254" s="22">
        <f t="shared" si="385"/>
        <v>0</v>
      </c>
      <c r="Q4254" s="75"/>
      <c r="R4254" s="76">
        <f t="shared" si="386"/>
        <v>0</v>
      </c>
      <c r="S4254" s="75"/>
      <c r="T4254" s="76">
        <f t="shared" si="387"/>
        <v>0</v>
      </c>
      <c r="U4254" s="22">
        <v>21</v>
      </c>
      <c r="V4254" s="22">
        <f t="shared" si="388"/>
        <v>0</v>
      </c>
      <c r="W4254" s="22">
        <f t="shared" si="389"/>
        <v>0</v>
      </c>
      <c r="X4254" s="73"/>
      <c r="Y4254" s="72" t="s">
        <v>2930</v>
      </c>
      <c r="Z4254" s="72" t="s">
        <v>3079</v>
      </c>
      <c r="AA4254" s="143" t="s">
        <v>295</v>
      </c>
      <c r="AB4254" s="24" t="s">
        <v>294</v>
      </c>
    </row>
    <row r="4255" spans="6:28" s="71" customFormat="1" outlineLevel="4">
      <c r="F4255" s="17">
        <v>1850</v>
      </c>
      <c r="G4255" s="18" t="s">
        <v>2929</v>
      </c>
      <c r="H4255" s="72" t="s">
        <v>3934</v>
      </c>
      <c r="I4255" s="72"/>
      <c r="J4255" s="73" t="s">
        <v>2883</v>
      </c>
      <c r="K4255" s="18" t="s">
        <v>2934</v>
      </c>
      <c r="L4255" s="74">
        <v>1</v>
      </c>
      <c r="M4255" s="21">
        <v>0</v>
      </c>
      <c r="N4255" s="74">
        <f t="shared" si="384"/>
        <v>1</v>
      </c>
      <c r="O4255" s="145"/>
      <c r="P4255" s="22">
        <f t="shared" si="385"/>
        <v>0</v>
      </c>
      <c r="Q4255" s="75"/>
      <c r="R4255" s="76">
        <f t="shared" si="386"/>
        <v>0</v>
      </c>
      <c r="S4255" s="75"/>
      <c r="T4255" s="76">
        <f t="shared" si="387"/>
        <v>0</v>
      </c>
      <c r="U4255" s="22">
        <v>21</v>
      </c>
      <c r="V4255" s="22">
        <f t="shared" si="388"/>
        <v>0</v>
      </c>
      <c r="W4255" s="22">
        <f t="shared" si="389"/>
        <v>0</v>
      </c>
      <c r="X4255" s="73"/>
      <c r="Y4255" s="72" t="s">
        <v>2930</v>
      </c>
      <c r="Z4255" s="72" t="s">
        <v>3079</v>
      </c>
      <c r="AA4255" s="143" t="s">
        <v>295</v>
      </c>
      <c r="AB4255" s="24" t="s">
        <v>294</v>
      </c>
    </row>
    <row r="4256" spans="6:28" s="71" customFormat="1" outlineLevel="4">
      <c r="F4256" s="17">
        <v>1851</v>
      </c>
      <c r="G4256" s="18" t="s">
        <v>2929</v>
      </c>
      <c r="H4256" s="72" t="s">
        <v>3935</v>
      </c>
      <c r="I4256" s="72"/>
      <c r="J4256" s="73" t="s">
        <v>2128</v>
      </c>
      <c r="K4256" s="18" t="s">
        <v>2909</v>
      </c>
      <c r="L4256" s="74">
        <v>60</v>
      </c>
      <c r="M4256" s="21">
        <v>0</v>
      </c>
      <c r="N4256" s="74">
        <f t="shared" si="384"/>
        <v>60</v>
      </c>
      <c r="O4256" s="145"/>
      <c r="P4256" s="22">
        <f t="shared" si="385"/>
        <v>0</v>
      </c>
      <c r="Q4256" s="75"/>
      <c r="R4256" s="76">
        <f t="shared" si="386"/>
        <v>0</v>
      </c>
      <c r="S4256" s="75"/>
      <c r="T4256" s="76">
        <f t="shared" si="387"/>
        <v>0</v>
      </c>
      <c r="U4256" s="22">
        <v>21</v>
      </c>
      <c r="V4256" s="22">
        <f t="shared" si="388"/>
        <v>0</v>
      </c>
      <c r="W4256" s="22">
        <f t="shared" si="389"/>
        <v>0</v>
      </c>
      <c r="X4256" s="73"/>
      <c r="Y4256" s="72" t="s">
        <v>2930</v>
      </c>
      <c r="Z4256" s="72" t="s">
        <v>3079</v>
      </c>
      <c r="AA4256" s="143" t="s">
        <v>295</v>
      </c>
      <c r="AB4256" s="24" t="s">
        <v>294</v>
      </c>
    </row>
    <row r="4257" spans="6:28" s="71" customFormat="1" outlineLevel="4">
      <c r="F4257" s="17">
        <v>1852</v>
      </c>
      <c r="G4257" s="18" t="s">
        <v>2929</v>
      </c>
      <c r="H4257" s="72" t="s">
        <v>3936</v>
      </c>
      <c r="I4257" s="72"/>
      <c r="J4257" s="73" t="s">
        <v>2083</v>
      </c>
      <c r="K4257" s="18" t="s">
        <v>2909</v>
      </c>
      <c r="L4257" s="74">
        <v>25</v>
      </c>
      <c r="M4257" s="21">
        <v>0</v>
      </c>
      <c r="N4257" s="74">
        <f t="shared" si="384"/>
        <v>25</v>
      </c>
      <c r="O4257" s="145"/>
      <c r="P4257" s="22">
        <f t="shared" si="385"/>
        <v>0</v>
      </c>
      <c r="Q4257" s="75"/>
      <c r="R4257" s="76">
        <f t="shared" si="386"/>
        <v>0</v>
      </c>
      <c r="S4257" s="75"/>
      <c r="T4257" s="76">
        <f t="shared" si="387"/>
        <v>0</v>
      </c>
      <c r="U4257" s="22">
        <v>21</v>
      </c>
      <c r="V4257" s="22">
        <f t="shared" si="388"/>
        <v>0</v>
      </c>
      <c r="W4257" s="22">
        <f t="shared" si="389"/>
        <v>0</v>
      </c>
      <c r="X4257" s="73"/>
      <c r="Y4257" s="72" t="s">
        <v>2930</v>
      </c>
      <c r="Z4257" s="72" t="s">
        <v>3079</v>
      </c>
      <c r="AA4257" s="143" t="s">
        <v>295</v>
      </c>
      <c r="AB4257" s="24" t="s">
        <v>294</v>
      </c>
    </row>
    <row r="4258" spans="6:28" s="71" customFormat="1" outlineLevel="4">
      <c r="F4258" s="17">
        <v>1853</v>
      </c>
      <c r="G4258" s="18" t="s">
        <v>2929</v>
      </c>
      <c r="H4258" s="72" t="s">
        <v>3937</v>
      </c>
      <c r="I4258" s="72"/>
      <c r="J4258" s="73" t="s">
        <v>1920</v>
      </c>
      <c r="K4258" s="18" t="s">
        <v>2909</v>
      </c>
      <c r="L4258" s="74">
        <v>60</v>
      </c>
      <c r="M4258" s="21">
        <v>0</v>
      </c>
      <c r="N4258" s="74">
        <f t="shared" si="384"/>
        <v>60</v>
      </c>
      <c r="O4258" s="145"/>
      <c r="P4258" s="22">
        <f t="shared" si="385"/>
        <v>0</v>
      </c>
      <c r="Q4258" s="75"/>
      <c r="R4258" s="76">
        <f t="shared" si="386"/>
        <v>0</v>
      </c>
      <c r="S4258" s="75"/>
      <c r="T4258" s="76">
        <f t="shared" si="387"/>
        <v>0</v>
      </c>
      <c r="U4258" s="22">
        <v>21</v>
      </c>
      <c r="V4258" s="22">
        <f t="shared" si="388"/>
        <v>0</v>
      </c>
      <c r="W4258" s="22">
        <f t="shared" si="389"/>
        <v>0</v>
      </c>
      <c r="X4258" s="73"/>
      <c r="Y4258" s="72" t="s">
        <v>2930</v>
      </c>
      <c r="Z4258" s="72" t="s">
        <v>3079</v>
      </c>
      <c r="AA4258" s="143" t="s">
        <v>295</v>
      </c>
      <c r="AB4258" s="24" t="s">
        <v>294</v>
      </c>
    </row>
    <row r="4259" spans="6:28" s="71" customFormat="1" outlineLevel="4">
      <c r="F4259" s="17">
        <v>1854</v>
      </c>
      <c r="G4259" s="18" t="s">
        <v>2929</v>
      </c>
      <c r="H4259" s="72" t="s">
        <v>3938</v>
      </c>
      <c r="I4259" s="72"/>
      <c r="J4259" s="73" t="s">
        <v>1880</v>
      </c>
      <c r="K4259" s="18" t="s">
        <v>2934</v>
      </c>
      <c r="L4259" s="74">
        <v>5</v>
      </c>
      <c r="M4259" s="21">
        <v>0</v>
      </c>
      <c r="N4259" s="74">
        <f t="shared" si="384"/>
        <v>5</v>
      </c>
      <c r="O4259" s="145"/>
      <c r="P4259" s="22">
        <f t="shared" si="385"/>
        <v>0</v>
      </c>
      <c r="Q4259" s="75"/>
      <c r="R4259" s="76">
        <f t="shared" si="386"/>
        <v>0</v>
      </c>
      <c r="S4259" s="75"/>
      <c r="T4259" s="76">
        <f t="shared" si="387"/>
        <v>0</v>
      </c>
      <c r="U4259" s="22">
        <v>21</v>
      </c>
      <c r="V4259" s="22">
        <f t="shared" si="388"/>
        <v>0</v>
      </c>
      <c r="W4259" s="22">
        <f t="shared" si="389"/>
        <v>0</v>
      </c>
      <c r="X4259" s="73"/>
      <c r="Y4259" s="72" t="s">
        <v>2930</v>
      </c>
      <c r="Z4259" s="72" t="s">
        <v>3079</v>
      </c>
      <c r="AA4259" s="143" t="s">
        <v>295</v>
      </c>
      <c r="AB4259" s="24" t="s">
        <v>294</v>
      </c>
    </row>
    <row r="4260" spans="6:28" s="71" customFormat="1" outlineLevel="4">
      <c r="F4260" s="17">
        <v>1855</v>
      </c>
      <c r="G4260" s="18" t="s">
        <v>2929</v>
      </c>
      <c r="H4260" s="72" t="s">
        <v>3939</v>
      </c>
      <c r="I4260" s="72"/>
      <c r="J4260" s="73" t="s">
        <v>1919</v>
      </c>
      <c r="K4260" s="18" t="s">
        <v>2934</v>
      </c>
      <c r="L4260" s="74">
        <v>3</v>
      </c>
      <c r="M4260" s="21">
        <v>0</v>
      </c>
      <c r="N4260" s="74">
        <f t="shared" si="384"/>
        <v>3</v>
      </c>
      <c r="O4260" s="145"/>
      <c r="P4260" s="22">
        <f t="shared" si="385"/>
        <v>0</v>
      </c>
      <c r="Q4260" s="75"/>
      <c r="R4260" s="76">
        <f t="shared" si="386"/>
        <v>0</v>
      </c>
      <c r="S4260" s="75"/>
      <c r="T4260" s="76">
        <f t="shared" si="387"/>
        <v>0</v>
      </c>
      <c r="U4260" s="22">
        <v>21</v>
      </c>
      <c r="V4260" s="22">
        <f t="shared" si="388"/>
        <v>0</v>
      </c>
      <c r="W4260" s="22">
        <f t="shared" si="389"/>
        <v>0</v>
      </c>
      <c r="X4260" s="73"/>
      <c r="Y4260" s="72" t="s">
        <v>2930</v>
      </c>
      <c r="Z4260" s="72" t="s">
        <v>3079</v>
      </c>
      <c r="AA4260" s="143" t="s">
        <v>295</v>
      </c>
      <c r="AB4260" s="24" t="s">
        <v>294</v>
      </c>
    </row>
    <row r="4261" spans="6:28" s="71" customFormat="1" outlineLevel="4">
      <c r="F4261" s="17">
        <v>1856</v>
      </c>
      <c r="G4261" s="18" t="s">
        <v>2929</v>
      </c>
      <c r="H4261" s="72" t="s">
        <v>3940</v>
      </c>
      <c r="I4261" s="72"/>
      <c r="J4261" s="73" t="s">
        <v>2366</v>
      </c>
      <c r="K4261" s="18" t="s">
        <v>2934</v>
      </c>
      <c r="L4261" s="74">
        <v>40</v>
      </c>
      <c r="M4261" s="21">
        <v>0</v>
      </c>
      <c r="N4261" s="74">
        <f t="shared" si="384"/>
        <v>40</v>
      </c>
      <c r="O4261" s="145"/>
      <c r="P4261" s="22">
        <f t="shared" si="385"/>
        <v>0</v>
      </c>
      <c r="Q4261" s="75"/>
      <c r="R4261" s="76">
        <f t="shared" si="386"/>
        <v>0</v>
      </c>
      <c r="S4261" s="75"/>
      <c r="T4261" s="76">
        <f t="shared" si="387"/>
        <v>0</v>
      </c>
      <c r="U4261" s="22">
        <v>21</v>
      </c>
      <c r="V4261" s="22">
        <f t="shared" si="388"/>
        <v>0</v>
      </c>
      <c r="W4261" s="22">
        <f t="shared" si="389"/>
        <v>0</v>
      </c>
      <c r="X4261" s="73"/>
      <c r="Y4261" s="72" t="s">
        <v>2930</v>
      </c>
      <c r="Z4261" s="72" t="s">
        <v>3079</v>
      </c>
      <c r="AA4261" s="143" t="s">
        <v>295</v>
      </c>
      <c r="AB4261" s="24" t="s">
        <v>294</v>
      </c>
    </row>
    <row r="4262" spans="6:28" s="71" customFormat="1" outlineLevel="4">
      <c r="F4262" s="17">
        <v>1857</v>
      </c>
      <c r="G4262" s="18" t="s">
        <v>2929</v>
      </c>
      <c r="H4262" s="72" t="s">
        <v>3941</v>
      </c>
      <c r="I4262" s="72"/>
      <c r="J4262" s="73" t="s">
        <v>2365</v>
      </c>
      <c r="K4262" s="18" t="s">
        <v>2934</v>
      </c>
      <c r="L4262" s="74">
        <v>20</v>
      </c>
      <c r="M4262" s="21">
        <v>0</v>
      </c>
      <c r="N4262" s="74">
        <f t="shared" si="384"/>
        <v>20</v>
      </c>
      <c r="O4262" s="145"/>
      <c r="P4262" s="22">
        <f t="shared" si="385"/>
        <v>0</v>
      </c>
      <c r="Q4262" s="75"/>
      <c r="R4262" s="76">
        <f t="shared" si="386"/>
        <v>0</v>
      </c>
      <c r="S4262" s="75"/>
      <c r="T4262" s="76">
        <f t="shared" si="387"/>
        <v>0</v>
      </c>
      <c r="U4262" s="22">
        <v>21</v>
      </c>
      <c r="V4262" s="22">
        <f t="shared" si="388"/>
        <v>0</v>
      </c>
      <c r="W4262" s="22">
        <f t="shared" si="389"/>
        <v>0</v>
      </c>
      <c r="X4262" s="73"/>
      <c r="Y4262" s="72" t="s">
        <v>2930</v>
      </c>
      <c r="Z4262" s="72" t="s">
        <v>3079</v>
      </c>
      <c r="AA4262" s="143" t="s">
        <v>295</v>
      </c>
      <c r="AB4262" s="24" t="s">
        <v>294</v>
      </c>
    </row>
    <row r="4263" spans="6:28" s="71" customFormat="1" outlineLevel="4">
      <c r="F4263" s="17">
        <v>1858</v>
      </c>
      <c r="G4263" s="18" t="s">
        <v>2929</v>
      </c>
      <c r="H4263" s="72" t="s">
        <v>3942</v>
      </c>
      <c r="I4263" s="72"/>
      <c r="J4263" s="73" t="s">
        <v>2151</v>
      </c>
      <c r="K4263" s="18" t="s">
        <v>2934</v>
      </c>
      <c r="L4263" s="74">
        <v>3</v>
      </c>
      <c r="M4263" s="21">
        <v>0</v>
      </c>
      <c r="N4263" s="74">
        <f t="shared" si="384"/>
        <v>3</v>
      </c>
      <c r="O4263" s="145"/>
      <c r="P4263" s="22">
        <f t="shared" si="385"/>
        <v>0</v>
      </c>
      <c r="Q4263" s="75"/>
      <c r="R4263" s="76">
        <f t="shared" si="386"/>
        <v>0</v>
      </c>
      <c r="S4263" s="75"/>
      <c r="T4263" s="76">
        <f t="shared" si="387"/>
        <v>0</v>
      </c>
      <c r="U4263" s="22">
        <v>21</v>
      </c>
      <c r="V4263" s="22">
        <f t="shared" si="388"/>
        <v>0</v>
      </c>
      <c r="W4263" s="22">
        <f t="shared" si="389"/>
        <v>0</v>
      </c>
      <c r="X4263" s="73"/>
      <c r="Y4263" s="72" t="s">
        <v>2930</v>
      </c>
      <c r="Z4263" s="72" t="s">
        <v>3079</v>
      </c>
      <c r="AA4263" s="143" t="s">
        <v>295</v>
      </c>
      <c r="AB4263" s="24" t="s">
        <v>294</v>
      </c>
    </row>
    <row r="4264" spans="6:28" s="71" customFormat="1" outlineLevel="4">
      <c r="F4264" s="17">
        <v>1859</v>
      </c>
      <c r="G4264" s="18" t="s">
        <v>2929</v>
      </c>
      <c r="H4264" s="72" t="s">
        <v>3943</v>
      </c>
      <c r="I4264" s="72"/>
      <c r="J4264" s="73" t="s">
        <v>1772</v>
      </c>
      <c r="K4264" s="18" t="s">
        <v>2934</v>
      </c>
      <c r="L4264" s="74">
        <v>3</v>
      </c>
      <c r="M4264" s="21">
        <v>0</v>
      </c>
      <c r="N4264" s="74">
        <f t="shared" si="384"/>
        <v>3</v>
      </c>
      <c r="O4264" s="145"/>
      <c r="P4264" s="22">
        <f t="shared" si="385"/>
        <v>0</v>
      </c>
      <c r="Q4264" s="75"/>
      <c r="R4264" s="76">
        <f t="shared" si="386"/>
        <v>0</v>
      </c>
      <c r="S4264" s="75"/>
      <c r="T4264" s="76">
        <f t="shared" si="387"/>
        <v>0</v>
      </c>
      <c r="U4264" s="22">
        <v>21</v>
      </c>
      <c r="V4264" s="22">
        <f t="shared" si="388"/>
        <v>0</v>
      </c>
      <c r="W4264" s="22">
        <f t="shared" si="389"/>
        <v>0</v>
      </c>
      <c r="X4264" s="73"/>
      <c r="Y4264" s="72" t="s">
        <v>2930</v>
      </c>
      <c r="Z4264" s="72" t="s">
        <v>3079</v>
      </c>
      <c r="AA4264" s="143" t="s">
        <v>295</v>
      </c>
      <c r="AB4264" s="24" t="s">
        <v>294</v>
      </c>
    </row>
    <row r="4265" spans="6:28" s="71" customFormat="1" outlineLevel="4">
      <c r="F4265" s="17">
        <v>1860</v>
      </c>
      <c r="G4265" s="18" t="s">
        <v>2929</v>
      </c>
      <c r="H4265" s="72" t="s">
        <v>3944</v>
      </c>
      <c r="I4265" s="72"/>
      <c r="J4265" s="73" t="s">
        <v>1559</v>
      </c>
      <c r="K4265" s="18" t="s">
        <v>3280</v>
      </c>
      <c r="L4265" s="74">
        <v>1</v>
      </c>
      <c r="M4265" s="21">
        <v>0</v>
      </c>
      <c r="N4265" s="74">
        <f t="shared" si="384"/>
        <v>1</v>
      </c>
      <c r="O4265" s="145"/>
      <c r="P4265" s="22">
        <f t="shared" si="385"/>
        <v>0</v>
      </c>
      <c r="Q4265" s="75"/>
      <c r="R4265" s="76">
        <f t="shared" si="386"/>
        <v>0</v>
      </c>
      <c r="S4265" s="75"/>
      <c r="T4265" s="76">
        <f t="shared" si="387"/>
        <v>0</v>
      </c>
      <c r="U4265" s="22">
        <v>21</v>
      </c>
      <c r="V4265" s="22">
        <f t="shared" si="388"/>
        <v>0</v>
      </c>
      <c r="W4265" s="22">
        <f t="shared" si="389"/>
        <v>0</v>
      </c>
      <c r="X4265" s="73"/>
      <c r="Y4265" s="72" t="s">
        <v>2930</v>
      </c>
      <c r="Z4265" s="72" t="s">
        <v>3079</v>
      </c>
      <c r="AA4265" s="143" t="s">
        <v>295</v>
      </c>
      <c r="AB4265" s="24" t="s">
        <v>294</v>
      </c>
    </row>
    <row r="4266" spans="6:28" s="71" customFormat="1" outlineLevel="4">
      <c r="F4266" s="17">
        <v>1861</v>
      </c>
      <c r="G4266" s="18" t="s">
        <v>2929</v>
      </c>
      <c r="H4266" s="72" t="s">
        <v>3945</v>
      </c>
      <c r="I4266" s="72"/>
      <c r="J4266" s="73" t="s">
        <v>1961</v>
      </c>
      <c r="K4266" s="18" t="s">
        <v>2934</v>
      </c>
      <c r="L4266" s="74">
        <v>1</v>
      </c>
      <c r="M4266" s="21">
        <v>0</v>
      </c>
      <c r="N4266" s="74">
        <f t="shared" si="384"/>
        <v>1</v>
      </c>
      <c r="O4266" s="145"/>
      <c r="P4266" s="22">
        <f t="shared" si="385"/>
        <v>0</v>
      </c>
      <c r="Q4266" s="75"/>
      <c r="R4266" s="76">
        <f t="shared" si="386"/>
        <v>0</v>
      </c>
      <c r="S4266" s="75"/>
      <c r="T4266" s="76">
        <f t="shared" si="387"/>
        <v>0</v>
      </c>
      <c r="U4266" s="22">
        <v>21</v>
      </c>
      <c r="V4266" s="22">
        <f t="shared" si="388"/>
        <v>0</v>
      </c>
      <c r="W4266" s="22">
        <f t="shared" si="389"/>
        <v>0</v>
      </c>
      <c r="X4266" s="73"/>
      <c r="Y4266" s="72" t="s">
        <v>2930</v>
      </c>
      <c r="Z4266" s="72" t="s">
        <v>3079</v>
      </c>
      <c r="AA4266" s="143" t="s">
        <v>295</v>
      </c>
      <c r="AB4266" s="24" t="s">
        <v>294</v>
      </c>
    </row>
    <row r="4267" spans="6:28" s="120" customFormat="1" ht="12.75" customHeight="1" outlineLevel="4">
      <c r="F4267" s="121"/>
      <c r="G4267" s="122"/>
      <c r="H4267" s="122"/>
      <c r="I4267" s="122"/>
      <c r="J4267" s="123"/>
      <c r="K4267" s="122"/>
      <c r="L4267" s="124"/>
      <c r="M4267" s="125"/>
      <c r="N4267" s="124"/>
      <c r="O4267" s="125"/>
      <c r="P4267" s="126"/>
      <c r="Q4267" s="127"/>
      <c r="R4267" s="125"/>
      <c r="S4267" s="125"/>
      <c r="T4267" s="125"/>
      <c r="U4267" s="128" t="s">
        <v>2908</v>
      </c>
      <c r="V4267" s="125"/>
      <c r="W4267" s="125"/>
      <c r="X4267" s="125"/>
      <c r="Y4267" s="122"/>
      <c r="Z4267" s="122"/>
      <c r="AB4267" s="24" t="s">
        <v>294</v>
      </c>
    </row>
    <row r="4268" spans="6:28" s="62" customFormat="1" ht="16.5" customHeight="1" outlineLevel="3">
      <c r="F4268" s="63"/>
      <c r="G4268" s="6"/>
      <c r="H4268" s="64"/>
      <c r="I4268" s="64"/>
      <c r="J4268" s="64" t="s">
        <v>2166</v>
      </c>
      <c r="K4268" s="6"/>
      <c r="L4268" s="65"/>
      <c r="M4268" s="66"/>
      <c r="N4268" s="65"/>
      <c r="O4268" s="66"/>
      <c r="P4268" s="67">
        <f>SUBTOTAL(9,P4269:P4272)</f>
        <v>0</v>
      </c>
      <c r="Q4268" s="68"/>
      <c r="R4268" s="69">
        <f>SUBTOTAL(9,R4269:R4272)</f>
        <v>0</v>
      </c>
      <c r="S4268" s="66"/>
      <c r="T4268" s="69">
        <f>SUBTOTAL(9,T4269:T4272)</f>
        <v>0</v>
      </c>
      <c r="U4268" s="118" t="s">
        <v>2908</v>
      </c>
      <c r="V4268" s="67">
        <f>SUBTOTAL(9,V4269:V4272)</f>
        <v>0</v>
      </c>
      <c r="W4268" s="67">
        <f>SUBTOTAL(9,W4269:W4272)</f>
        <v>0</v>
      </c>
      <c r="X4268" s="70"/>
      <c r="Y4268" s="26"/>
      <c r="Z4268" s="26"/>
      <c r="AB4268" s="24" t="s">
        <v>294</v>
      </c>
    </row>
    <row r="4269" spans="6:28" s="71" customFormat="1" ht="36" outlineLevel="4">
      <c r="F4269" s="17">
        <v>1862</v>
      </c>
      <c r="G4269" s="18" t="s">
        <v>2929</v>
      </c>
      <c r="H4269" s="72" t="s">
        <v>3946</v>
      </c>
      <c r="I4269" s="72"/>
      <c r="J4269" s="73" t="s">
        <v>181</v>
      </c>
      <c r="K4269" s="18" t="s">
        <v>3092</v>
      </c>
      <c r="L4269" s="74">
        <v>1</v>
      </c>
      <c r="M4269" s="21">
        <v>0</v>
      </c>
      <c r="N4269" s="74">
        <f>L4269*(1+M4269/100)</f>
        <v>1</v>
      </c>
      <c r="O4269" s="145"/>
      <c r="P4269" s="22">
        <f>N4269*O4269</f>
        <v>0</v>
      </c>
      <c r="Q4269" s="75"/>
      <c r="R4269" s="76">
        <f>N4269*Q4269</f>
        <v>0</v>
      </c>
      <c r="S4269" s="75"/>
      <c r="T4269" s="76">
        <f>N4269*S4269</f>
        <v>0</v>
      </c>
      <c r="U4269" s="22">
        <v>21</v>
      </c>
      <c r="V4269" s="22">
        <f>P4269*(U4269/100)</f>
        <v>0</v>
      </c>
      <c r="W4269" s="22">
        <f>P4269+V4269</f>
        <v>0</v>
      </c>
      <c r="X4269" s="73"/>
      <c r="Y4269" s="72" t="s">
        <v>2930</v>
      </c>
      <c r="Z4269" s="72" t="s">
        <v>3079</v>
      </c>
      <c r="AA4269" s="143" t="s">
        <v>295</v>
      </c>
      <c r="AB4269" s="24" t="s">
        <v>294</v>
      </c>
    </row>
    <row r="4270" spans="6:28" s="71" customFormat="1" outlineLevel="4">
      <c r="F4270" s="17">
        <v>1863</v>
      </c>
      <c r="G4270" s="18" t="s">
        <v>2929</v>
      </c>
      <c r="H4270" s="72" t="s">
        <v>3947</v>
      </c>
      <c r="I4270" s="72"/>
      <c r="J4270" s="73" t="s">
        <v>2716</v>
      </c>
      <c r="K4270" s="18" t="s">
        <v>2909</v>
      </c>
      <c r="L4270" s="74">
        <v>45</v>
      </c>
      <c r="M4270" s="21">
        <v>0</v>
      </c>
      <c r="N4270" s="74">
        <f>L4270*(1+M4270/100)</f>
        <v>45</v>
      </c>
      <c r="O4270" s="145"/>
      <c r="P4270" s="22">
        <f>N4270*O4270</f>
        <v>0</v>
      </c>
      <c r="Q4270" s="75"/>
      <c r="R4270" s="76">
        <f>N4270*Q4270</f>
        <v>0</v>
      </c>
      <c r="S4270" s="75"/>
      <c r="T4270" s="76">
        <f>N4270*S4270</f>
        <v>0</v>
      </c>
      <c r="U4270" s="22">
        <v>21</v>
      </c>
      <c r="V4270" s="22">
        <f>P4270*(U4270/100)</f>
        <v>0</v>
      </c>
      <c r="W4270" s="22">
        <f>P4270+V4270</f>
        <v>0</v>
      </c>
      <c r="X4270" s="73"/>
      <c r="Y4270" s="72" t="s">
        <v>2930</v>
      </c>
      <c r="Z4270" s="72" t="s">
        <v>3079</v>
      </c>
      <c r="AA4270" s="143" t="s">
        <v>295</v>
      </c>
      <c r="AB4270" s="24" t="s">
        <v>294</v>
      </c>
    </row>
    <row r="4271" spans="6:28" s="71" customFormat="1" outlineLevel="4">
      <c r="F4271" s="17">
        <v>1864</v>
      </c>
      <c r="G4271" s="18" t="s">
        <v>2929</v>
      </c>
      <c r="H4271" s="72" t="s">
        <v>3948</v>
      </c>
      <c r="I4271" s="72"/>
      <c r="J4271" s="73" t="s">
        <v>2888</v>
      </c>
      <c r="K4271" s="18" t="s">
        <v>3280</v>
      </c>
      <c r="L4271" s="74">
        <v>1</v>
      </c>
      <c r="M4271" s="21">
        <v>0</v>
      </c>
      <c r="N4271" s="74">
        <f>L4271*(1+M4271/100)</f>
        <v>1</v>
      </c>
      <c r="O4271" s="145"/>
      <c r="P4271" s="22">
        <f>N4271*O4271</f>
        <v>0</v>
      </c>
      <c r="Q4271" s="75"/>
      <c r="R4271" s="76">
        <f>N4271*Q4271</f>
        <v>0</v>
      </c>
      <c r="S4271" s="75"/>
      <c r="T4271" s="76">
        <f>N4271*S4271</f>
        <v>0</v>
      </c>
      <c r="U4271" s="22">
        <v>21</v>
      </c>
      <c r="V4271" s="22">
        <f>P4271*(U4271/100)</f>
        <v>0</v>
      </c>
      <c r="W4271" s="22">
        <f>P4271+V4271</f>
        <v>0</v>
      </c>
      <c r="X4271" s="73"/>
      <c r="Y4271" s="72" t="s">
        <v>2930</v>
      </c>
      <c r="Z4271" s="72" t="s">
        <v>3079</v>
      </c>
      <c r="AA4271" s="143" t="s">
        <v>295</v>
      </c>
      <c r="AB4271" s="24" t="s">
        <v>294</v>
      </c>
    </row>
    <row r="4272" spans="6:28" s="120" customFormat="1" ht="12.75" customHeight="1" outlineLevel="4">
      <c r="F4272" s="121"/>
      <c r="G4272" s="122"/>
      <c r="H4272" s="122"/>
      <c r="I4272" s="122"/>
      <c r="J4272" s="123"/>
      <c r="K4272" s="122"/>
      <c r="L4272" s="124"/>
      <c r="M4272" s="125"/>
      <c r="N4272" s="124"/>
      <c r="O4272" s="125"/>
      <c r="P4272" s="126"/>
      <c r="Q4272" s="127"/>
      <c r="R4272" s="125"/>
      <c r="S4272" s="125"/>
      <c r="T4272" s="125"/>
      <c r="U4272" s="128" t="s">
        <v>2908</v>
      </c>
      <c r="V4272" s="125"/>
      <c r="W4272" s="125"/>
      <c r="X4272" s="125"/>
      <c r="Y4272" s="122"/>
      <c r="Z4272" s="122"/>
      <c r="AB4272" s="24" t="s">
        <v>294</v>
      </c>
    </row>
    <row r="4273" spans="6:28" s="62" customFormat="1" ht="16.5" customHeight="1" outlineLevel="3">
      <c r="F4273" s="63"/>
      <c r="G4273" s="6"/>
      <c r="H4273" s="64"/>
      <c r="I4273" s="64"/>
      <c r="J4273" s="64" t="s">
        <v>1957</v>
      </c>
      <c r="K4273" s="6"/>
      <c r="L4273" s="65"/>
      <c r="M4273" s="66"/>
      <c r="N4273" s="65"/>
      <c r="O4273" s="66"/>
      <c r="P4273" s="67">
        <f>SUBTOTAL(9,P4274:P4290)</f>
        <v>0</v>
      </c>
      <c r="Q4273" s="68"/>
      <c r="R4273" s="69">
        <f>SUBTOTAL(9,R4274:R4290)</f>
        <v>1.7169999999999999</v>
      </c>
      <c r="S4273" s="66"/>
      <c r="T4273" s="69">
        <f>SUBTOTAL(9,T4274:T4290)</f>
        <v>0</v>
      </c>
      <c r="U4273" s="118" t="s">
        <v>2908</v>
      </c>
      <c r="V4273" s="67">
        <f>SUBTOTAL(9,V4274:V4290)</f>
        <v>0</v>
      </c>
      <c r="W4273" s="67">
        <f>SUBTOTAL(9,W4274:W4290)</f>
        <v>0</v>
      </c>
      <c r="X4273" s="70"/>
      <c r="Y4273" s="26"/>
      <c r="Z4273" s="26"/>
      <c r="AB4273" s="24" t="s">
        <v>294</v>
      </c>
    </row>
    <row r="4274" spans="6:28" s="71" customFormat="1" outlineLevel="4">
      <c r="F4274" s="17">
        <v>1865</v>
      </c>
      <c r="G4274" s="18" t="s">
        <v>2929</v>
      </c>
      <c r="H4274" s="72" t="s">
        <v>3949</v>
      </c>
      <c r="I4274" s="72"/>
      <c r="J4274" s="73" t="s">
        <v>1569</v>
      </c>
      <c r="K4274" s="18" t="s">
        <v>2933</v>
      </c>
      <c r="L4274" s="74">
        <v>5</v>
      </c>
      <c r="M4274" s="21">
        <v>0</v>
      </c>
      <c r="N4274" s="74">
        <f t="shared" ref="N4274:N4284" si="390">L4274*(1+M4274/100)</f>
        <v>5</v>
      </c>
      <c r="O4274" s="145"/>
      <c r="P4274" s="22">
        <f t="shared" ref="P4274:P4284" si="391">N4274*O4274</f>
        <v>0</v>
      </c>
      <c r="Q4274" s="75"/>
      <c r="R4274" s="76">
        <f t="shared" ref="R4274:R4284" si="392">N4274*Q4274</f>
        <v>0</v>
      </c>
      <c r="S4274" s="75"/>
      <c r="T4274" s="76">
        <f t="shared" ref="T4274:T4284" si="393">N4274*S4274</f>
        <v>0</v>
      </c>
      <c r="U4274" s="22">
        <v>21</v>
      </c>
      <c r="V4274" s="22">
        <f t="shared" ref="V4274:V4284" si="394">P4274*(U4274/100)</f>
        <v>0</v>
      </c>
      <c r="W4274" s="22">
        <f t="shared" ref="W4274:W4284" si="395">P4274+V4274</f>
        <v>0</v>
      </c>
      <c r="X4274" s="73"/>
      <c r="Y4274" s="72" t="s">
        <v>2930</v>
      </c>
      <c r="Z4274" s="72" t="s">
        <v>3079</v>
      </c>
      <c r="AA4274" s="143" t="s">
        <v>295</v>
      </c>
      <c r="AB4274" s="24" t="s">
        <v>294</v>
      </c>
    </row>
    <row r="4275" spans="6:28" s="71" customFormat="1" outlineLevel="4">
      <c r="F4275" s="17">
        <v>1866</v>
      </c>
      <c r="G4275" s="18" t="s">
        <v>2929</v>
      </c>
      <c r="H4275" s="72" t="s">
        <v>3950</v>
      </c>
      <c r="I4275" s="72"/>
      <c r="J4275" s="73" t="s">
        <v>2523</v>
      </c>
      <c r="K4275" s="18" t="s">
        <v>3280</v>
      </c>
      <c r="L4275" s="74">
        <v>1</v>
      </c>
      <c r="M4275" s="21">
        <v>0</v>
      </c>
      <c r="N4275" s="74">
        <f t="shared" si="390"/>
        <v>1</v>
      </c>
      <c r="O4275" s="145"/>
      <c r="P4275" s="22">
        <f t="shared" si="391"/>
        <v>0</v>
      </c>
      <c r="Q4275" s="75"/>
      <c r="R4275" s="76">
        <f t="shared" si="392"/>
        <v>0</v>
      </c>
      <c r="S4275" s="75"/>
      <c r="T4275" s="76">
        <f t="shared" si="393"/>
        <v>0</v>
      </c>
      <c r="U4275" s="22">
        <v>21</v>
      </c>
      <c r="V4275" s="22">
        <f t="shared" si="394"/>
        <v>0</v>
      </c>
      <c r="W4275" s="22">
        <f t="shared" si="395"/>
        <v>0</v>
      </c>
      <c r="X4275" s="73"/>
      <c r="Y4275" s="72" t="s">
        <v>2930</v>
      </c>
      <c r="Z4275" s="72" t="s">
        <v>3079</v>
      </c>
      <c r="AA4275" s="143" t="s">
        <v>295</v>
      </c>
      <c r="AB4275" s="24" t="s">
        <v>294</v>
      </c>
    </row>
    <row r="4276" spans="6:28" s="71" customFormat="1" outlineLevel="4">
      <c r="F4276" s="17">
        <v>1867</v>
      </c>
      <c r="G4276" s="18" t="s">
        <v>2929</v>
      </c>
      <c r="H4276" s="72" t="s">
        <v>3951</v>
      </c>
      <c r="I4276" s="72"/>
      <c r="J4276" s="73" t="s">
        <v>874</v>
      </c>
      <c r="K4276" s="18" t="s">
        <v>3280</v>
      </c>
      <c r="L4276" s="74">
        <v>1</v>
      </c>
      <c r="M4276" s="21">
        <v>0</v>
      </c>
      <c r="N4276" s="74">
        <f t="shared" si="390"/>
        <v>1</v>
      </c>
      <c r="O4276" s="145"/>
      <c r="P4276" s="22">
        <f t="shared" si="391"/>
        <v>0</v>
      </c>
      <c r="Q4276" s="75"/>
      <c r="R4276" s="76">
        <f t="shared" si="392"/>
        <v>0</v>
      </c>
      <c r="S4276" s="75"/>
      <c r="T4276" s="76">
        <f t="shared" si="393"/>
        <v>0</v>
      </c>
      <c r="U4276" s="22">
        <v>21</v>
      </c>
      <c r="V4276" s="22">
        <f t="shared" si="394"/>
        <v>0</v>
      </c>
      <c r="W4276" s="22">
        <f t="shared" si="395"/>
        <v>0</v>
      </c>
      <c r="X4276" s="73"/>
      <c r="Y4276" s="72" t="s">
        <v>2930</v>
      </c>
      <c r="Z4276" s="72" t="s">
        <v>3079</v>
      </c>
      <c r="AA4276" s="143" t="s">
        <v>295</v>
      </c>
      <c r="AB4276" s="24" t="s">
        <v>294</v>
      </c>
    </row>
    <row r="4277" spans="6:28" s="71" customFormat="1" outlineLevel="4">
      <c r="F4277" s="17">
        <v>1868</v>
      </c>
      <c r="G4277" s="18" t="s">
        <v>2929</v>
      </c>
      <c r="H4277" s="72" t="s">
        <v>3952</v>
      </c>
      <c r="I4277" s="72"/>
      <c r="J4277" s="73" t="s">
        <v>1352</v>
      </c>
      <c r="K4277" s="18" t="s">
        <v>2932</v>
      </c>
      <c r="L4277" s="74">
        <v>950</v>
      </c>
      <c r="M4277" s="21">
        <v>0</v>
      </c>
      <c r="N4277" s="74">
        <f t="shared" si="390"/>
        <v>950</v>
      </c>
      <c r="O4277" s="145"/>
      <c r="P4277" s="22">
        <f t="shared" si="391"/>
        <v>0</v>
      </c>
      <c r="Q4277" s="75"/>
      <c r="R4277" s="76">
        <f t="shared" si="392"/>
        <v>0</v>
      </c>
      <c r="S4277" s="75"/>
      <c r="T4277" s="76">
        <f t="shared" si="393"/>
        <v>0</v>
      </c>
      <c r="U4277" s="22">
        <v>21</v>
      </c>
      <c r="V4277" s="22">
        <f t="shared" si="394"/>
        <v>0</v>
      </c>
      <c r="W4277" s="22">
        <f t="shared" si="395"/>
        <v>0</v>
      </c>
      <c r="X4277" s="73"/>
      <c r="Y4277" s="72" t="s">
        <v>2930</v>
      </c>
      <c r="Z4277" s="72" t="s">
        <v>3079</v>
      </c>
      <c r="AA4277" s="143" t="s">
        <v>295</v>
      </c>
      <c r="AB4277" s="24" t="s">
        <v>294</v>
      </c>
    </row>
    <row r="4278" spans="6:28" s="71" customFormat="1" outlineLevel="4">
      <c r="F4278" s="17">
        <v>1869</v>
      </c>
      <c r="G4278" s="18" t="s">
        <v>2929</v>
      </c>
      <c r="H4278" s="72" t="s">
        <v>3953</v>
      </c>
      <c r="I4278" s="72"/>
      <c r="J4278" s="73" t="s">
        <v>1405</v>
      </c>
      <c r="K4278" s="18" t="s">
        <v>3280</v>
      </c>
      <c r="L4278" s="74">
        <v>1</v>
      </c>
      <c r="M4278" s="21">
        <v>0</v>
      </c>
      <c r="N4278" s="74">
        <f t="shared" si="390"/>
        <v>1</v>
      </c>
      <c r="O4278" s="145"/>
      <c r="P4278" s="22">
        <f t="shared" si="391"/>
        <v>0</v>
      </c>
      <c r="Q4278" s="75"/>
      <c r="R4278" s="76">
        <f t="shared" si="392"/>
        <v>0</v>
      </c>
      <c r="S4278" s="75"/>
      <c r="T4278" s="76">
        <f t="shared" si="393"/>
        <v>0</v>
      </c>
      <c r="U4278" s="22">
        <v>21</v>
      </c>
      <c r="V4278" s="22">
        <f t="shared" si="394"/>
        <v>0</v>
      </c>
      <c r="W4278" s="22">
        <f t="shared" si="395"/>
        <v>0</v>
      </c>
      <c r="X4278" s="73"/>
      <c r="Y4278" s="72" t="s">
        <v>2930</v>
      </c>
      <c r="Z4278" s="72" t="s">
        <v>3079</v>
      </c>
      <c r="AA4278" s="143" t="s">
        <v>295</v>
      </c>
      <c r="AB4278" s="24" t="s">
        <v>294</v>
      </c>
    </row>
    <row r="4279" spans="6:28" s="71" customFormat="1" outlineLevel="4">
      <c r="F4279" s="17">
        <v>1870</v>
      </c>
      <c r="G4279" s="18" t="s">
        <v>2929</v>
      </c>
      <c r="H4279" s="72" t="s">
        <v>3954</v>
      </c>
      <c r="I4279" s="72"/>
      <c r="J4279" s="73" t="s">
        <v>3309</v>
      </c>
      <c r="K4279" s="18" t="s">
        <v>3280</v>
      </c>
      <c r="L4279" s="74">
        <v>1</v>
      </c>
      <c r="M4279" s="21">
        <v>0</v>
      </c>
      <c r="N4279" s="74">
        <f t="shared" si="390"/>
        <v>1</v>
      </c>
      <c r="O4279" s="145"/>
      <c r="P4279" s="22">
        <f t="shared" si="391"/>
        <v>0</v>
      </c>
      <c r="Q4279" s="75"/>
      <c r="R4279" s="76">
        <f t="shared" si="392"/>
        <v>0</v>
      </c>
      <c r="S4279" s="75"/>
      <c r="T4279" s="76">
        <f t="shared" si="393"/>
        <v>0</v>
      </c>
      <c r="U4279" s="22">
        <v>21</v>
      </c>
      <c r="V4279" s="22">
        <f t="shared" si="394"/>
        <v>0</v>
      </c>
      <c r="W4279" s="22">
        <f t="shared" si="395"/>
        <v>0</v>
      </c>
      <c r="X4279" s="73"/>
      <c r="Y4279" s="72" t="s">
        <v>2930</v>
      </c>
      <c r="Z4279" s="72" t="s">
        <v>3079</v>
      </c>
      <c r="AA4279" s="143" t="s">
        <v>295</v>
      </c>
      <c r="AB4279" s="24" t="s">
        <v>294</v>
      </c>
    </row>
    <row r="4280" spans="6:28" s="71" customFormat="1" outlineLevel="4">
      <c r="F4280" s="17">
        <v>1871</v>
      </c>
      <c r="G4280" s="18" t="s">
        <v>2929</v>
      </c>
      <c r="H4280" s="72" t="s">
        <v>3955</v>
      </c>
      <c r="I4280" s="72"/>
      <c r="J4280" s="73" t="s">
        <v>1321</v>
      </c>
      <c r="K4280" s="18" t="s">
        <v>3280</v>
      </c>
      <c r="L4280" s="74">
        <v>1</v>
      </c>
      <c r="M4280" s="21">
        <v>0</v>
      </c>
      <c r="N4280" s="74">
        <f t="shared" si="390"/>
        <v>1</v>
      </c>
      <c r="O4280" s="145"/>
      <c r="P4280" s="22">
        <f t="shared" si="391"/>
        <v>0</v>
      </c>
      <c r="Q4280" s="75"/>
      <c r="R4280" s="76">
        <f t="shared" si="392"/>
        <v>0</v>
      </c>
      <c r="S4280" s="75"/>
      <c r="T4280" s="76">
        <f t="shared" si="393"/>
        <v>0</v>
      </c>
      <c r="U4280" s="22">
        <v>21</v>
      </c>
      <c r="V4280" s="22">
        <f t="shared" si="394"/>
        <v>0</v>
      </c>
      <c r="W4280" s="22">
        <f t="shared" si="395"/>
        <v>0</v>
      </c>
      <c r="X4280" s="73"/>
      <c r="Y4280" s="72" t="s">
        <v>2930</v>
      </c>
      <c r="Z4280" s="72" t="s">
        <v>3079</v>
      </c>
      <c r="AA4280" s="143" t="s">
        <v>295</v>
      </c>
      <c r="AB4280" s="24" t="s">
        <v>294</v>
      </c>
    </row>
    <row r="4281" spans="6:28" s="71" customFormat="1" outlineLevel="4">
      <c r="F4281" s="17">
        <v>1872</v>
      </c>
      <c r="G4281" s="18" t="s">
        <v>2929</v>
      </c>
      <c r="H4281" s="72" t="s">
        <v>3956</v>
      </c>
      <c r="I4281" s="72"/>
      <c r="J4281" s="73" t="s">
        <v>2530</v>
      </c>
      <c r="K4281" s="18" t="s">
        <v>3280</v>
      </c>
      <c r="L4281" s="74">
        <v>1</v>
      </c>
      <c r="M4281" s="21">
        <v>0</v>
      </c>
      <c r="N4281" s="74">
        <f t="shared" si="390"/>
        <v>1</v>
      </c>
      <c r="O4281" s="145"/>
      <c r="P4281" s="22">
        <f t="shared" si="391"/>
        <v>0</v>
      </c>
      <c r="Q4281" s="75"/>
      <c r="R4281" s="76">
        <f t="shared" si="392"/>
        <v>0</v>
      </c>
      <c r="S4281" s="75"/>
      <c r="T4281" s="76">
        <f t="shared" si="393"/>
        <v>0</v>
      </c>
      <c r="U4281" s="22">
        <v>21</v>
      </c>
      <c r="V4281" s="22">
        <f t="shared" si="394"/>
        <v>0</v>
      </c>
      <c r="W4281" s="22">
        <f t="shared" si="395"/>
        <v>0</v>
      </c>
      <c r="X4281" s="73"/>
      <c r="Y4281" s="72" t="s">
        <v>2930</v>
      </c>
      <c r="Z4281" s="72" t="s">
        <v>3079</v>
      </c>
      <c r="AA4281" s="143" t="s">
        <v>295</v>
      </c>
      <c r="AB4281" s="24" t="s">
        <v>294</v>
      </c>
    </row>
    <row r="4282" spans="6:28" s="71" customFormat="1" outlineLevel="4">
      <c r="F4282" s="17">
        <v>1873</v>
      </c>
      <c r="G4282" s="18" t="s">
        <v>2929</v>
      </c>
      <c r="H4282" s="72" t="s">
        <v>3957</v>
      </c>
      <c r="I4282" s="72"/>
      <c r="J4282" s="73" t="s">
        <v>2020</v>
      </c>
      <c r="K4282" s="18" t="s">
        <v>2999</v>
      </c>
      <c r="L4282" s="74">
        <v>40</v>
      </c>
      <c r="M4282" s="21">
        <v>0</v>
      </c>
      <c r="N4282" s="74">
        <f t="shared" si="390"/>
        <v>40</v>
      </c>
      <c r="O4282" s="145"/>
      <c r="P4282" s="22">
        <f t="shared" si="391"/>
        <v>0</v>
      </c>
      <c r="Q4282" s="75"/>
      <c r="R4282" s="76">
        <f t="shared" si="392"/>
        <v>0</v>
      </c>
      <c r="S4282" s="75"/>
      <c r="T4282" s="76">
        <f t="shared" si="393"/>
        <v>0</v>
      </c>
      <c r="U4282" s="22">
        <v>21</v>
      </c>
      <c r="V4282" s="22">
        <f t="shared" si="394"/>
        <v>0</v>
      </c>
      <c r="W4282" s="22">
        <f t="shared" si="395"/>
        <v>0</v>
      </c>
      <c r="X4282" s="73"/>
      <c r="Y4282" s="72" t="s">
        <v>2930</v>
      </c>
      <c r="Z4282" s="72" t="s">
        <v>3079</v>
      </c>
      <c r="AA4282" s="143" t="s">
        <v>295</v>
      </c>
      <c r="AB4282" s="24" t="s">
        <v>294</v>
      </c>
    </row>
    <row r="4283" spans="6:28" s="71" customFormat="1" outlineLevel="4">
      <c r="F4283" s="17">
        <v>1874</v>
      </c>
      <c r="G4283" s="18" t="s">
        <v>2929</v>
      </c>
      <c r="H4283" s="72" t="s">
        <v>3958</v>
      </c>
      <c r="I4283" s="72"/>
      <c r="J4283" s="73" t="s">
        <v>2486</v>
      </c>
      <c r="K4283" s="18" t="s">
        <v>2934</v>
      </c>
      <c r="L4283" s="74">
        <v>1</v>
      </c>
      <c r="M4283" s="21">
        <v>0</v>
      </c>
      <c r="N4283" s="74">
        <f t="shared" si="390"/>
        <v>1</v>
      </c>
      <c r="O4283" s="145"/>
      <c r="P4283" s="22">
        <f t="shared" si="391"/>
        <v>0</v>
      </c>
      <c r="Q4283" s="75"/>
      <c r="R4283" s="76">
        <f t="shared" si="392"/>
        <v>0</v>
      </c>
      <c r="S4283" s="75"/>
      <c r="T4283" s="76">
        <f t="shared" si="393"/>
        <v>0</v>
      </c>
      <c r="U4283" s="22">
        <v>21</v>
      </c>
      <c r="V4283" s="22">
        <f t="shared" si="394"/>
        <v>0</v>
      </c>
      <c r="W4283" s="22">
        <f t="shared" si="395"/>
        <v>0</v>
      </c>
      <c r="X4283" s="73"/>
      <c r="Y4283" s="72" t="s">
        <v>2930</v>
      </c>
      <c r="Z4283" s="72" t="s">
        <v>3079</v>
      </c>
      <c r="AA4283" s="143" t="s">
        <v>295</v>
      </c>
      <c r="AB4283" s="24" t="s">
        <v>294</v>
      </c>
    </row>
    <row r="4284" spans="6:28" s="71" customFormat="1" outlineLevel="4">
      <c r="F4284" s="17">
        <v>1875</v>
      </c>
      <c r="G4284" s="18" t="s">
        <v>2929</v>
      </c>
      <c r="H4284" s="72" t="s">
        <v>4113</v>
      </c>
      <c r="I4284" s="72"/>
      <c r="J4284" s="73" t="s">
        <v>928</v>
      </c>
      <c r="K4284" s="18" t="s">
        <v>2936</v>
      </c>
      <c r="L4284" s="74">
        <v>3.5349999999999997</v>
      </c>
      <c r="M4284" s="21">
        <v>0</v>
      </c>
      <c r="N4284" s="74">
        <f t="shared" si="390"/>
        <v>3.5349999999999997</v>
      </c>
      <c r="O4284" s="145"/>
      <c r="P4284" s="22">
        <f t="shared" si="391"/>
        <v>0</v>
      </c>
      <c r="Q4284" s="75"/>
      <c r="R4284" s="76">
        <f t="shared" si="392"/>
        <v>0</v>
      </c>
      <c r="S4284" s="75"/>
      <c r="T4284" s="76">
        <f t="shared" si="393"/>
        <v>0</v>
      </c>
      <c r="U4284" s="22">
        <v>21</v>
      </c>
      <c r="V4284" s="22">
        <f t="shared" si="394"/>
        <v>0</v>
      </c>
      <c r="W4284" s="22">
        <f t="shared" si="395"/>
        <v>0</v>
      </c>
      <c r="X4284" s="73"/>
      <c r="Y4284" s="72" t="s">
        <v>2930</v>
      </c>
      <c r="Z4284" s="72" t="s">
        <v>3079</v>
      </c>
      <c r="AA4284" s="143" t="s">
        <v>296</v>
      </c>
      <c r="AB4284" s="24" t="s">
        <v>294</v>
      </c>
    </row>
    <row r="4285" spans="6:28" s="77" customFormat="1" outlineLevel="5">
      <c r="F4285" s="78"/>
      <c r="G4285" s="79"/>
      <c r="H4285" s="79"/>
      <c r="I4285" s="79"/>
      <c r="J4285" s="80" t="s">
        <v>4573</v>
      </c>
      <c r="K4285" s="79"/>
      <c r="L4285" s="81">
        <v>3.5349999999999997</v>
      </c>
      <c r="M4285" s="82"/>
      <c r="N4285" s="83"/>
      <c r="O4285" s="82"/>
      <c r="P4285" s="84"/>
      <c r="Q4285" s="85"/>
      <c r="R4285" s="82"/>
      <c r="S4285" s="82"/>
      <c r="T4285" s="82"/>
      <c r="U4285" s="119" t="s">
        <v>2908</v>
      </c>
      <c r="V4285" s="82"/>
      <c r="W4285" s="82"/>
      <c r="X4285" s="80"/>
      <c r="Y4285" s="79"/>
      <c r="Z4285" s="79"/>
      <c r="AB4285" s="24" t="s">
        <v>294</v>
      </c>
    </row>
    <row r="4286" spans="6:28" s="71" customFormat="1" outlineLevel="4">
      <c r="F4286" s="17">
        <v>1876</v>
      </c>
      <c r="G4286" s="18" t="s">
        <v>2929</v>
      </c>
      <c r="H4286" s="72" t="s">
        <v>4126</v>
      </c>
      <c r="I4286" s="72"/>
      <c r="J4286" s="73" t="s">
        <v>1620</v>
      </c>
      <c r="K4286" s="18" t="s">
        <v>2936</v>
      </c>
      <c r="L4286" s="74">
        <v>3.5349999999999997</v>
      </c>
      <c r="M4286" s="21">
        <v>0</v>
      </c>
      <c r="N4286" s="74">
        <f>L4286*(1+M4286/100)</f>
        <v>3.5349999999999997</v>
      </c>
      <c r="O4286" s="145"/>
      <c r="P4286" s="22">
        <f>N4286*O4286</f>
        <v>0</v>
      </c>
      <c r="Q4286" s="75"/>
      <c r="R4286" s="76">
        <f>N4286*Q4286</f>
        <v>0</v>
      </c>
      <c r="S4286" s="75"/>
      <c r="T4286" s="76">
        <f>N4286*S4286</f>
        <v>0</v>
      </c>
      <c r="U4286" s="22">
        <v>21</v>
      </c>
      <c r="V4286" s="22">
        <f>P4286*(U4286/100)</f>
        <v>0</v>
      </c>
      <c r="W4286" s="22">
        <f>P4286+V4286</f>
        <v>0</v>
      </c>
      <c r="X4286" s="73"/>
      <c r="Y4286" s="72" t="s">
        <v>2930</v>
      </c>
      <c r="Z4286" s="72" t="s">
        <v>3079</v>
      </c>
      <c r="AA4286" s="143" t="s">
        <v>296</v>
      </c>
      <c r="AB4286" s="24" t="s">
        <v>294</v>
      </c>
    </row>
    <row r="4287" spans="6:28" s="77" customFormat="1" outlineLevel="5">
      <c r="F4287" s="78"/>
      <c r="G4287" s="79"/>
      <c r="H4287" s="79"/>
      <c r="I4287" s="79"/>
      <c r="J4287" s="80" t="s">
        <v>4573</v>
      </c>
      <c r="K4287" s="79"/>
      <c r="L4287" s="81">
        <v>3.5349999999999997</v>
      </c>
      <c r="M4287" s="82"/>
      <c r="N4287" s="83"/>
      <c r="O4287" s="82"/>
      <c r="P4287" s="84"/>
      <c r="Q4287" s="85"/>
      <c r="R4287" s="82"/>
      <c r="S4287" s="82"/>
      <c r="T4287" s="82"/>
      <c r="U4287" s="119" t="s">
        <v>2908</v>
      </c>
      <c r="V4287" s="82"/>
      <c r="W4287" s="82"/>
      <c r="X4287" s="80"/>
      <c r="Y4287" s="79"/>
      <c r="Z4287" s="79"/>
      <c r="AB4287" s="24" t="s">
        <v>294</v>
      </c>
    </row>
    <row r="4288" spans="6:28" s="71" customFormat="1" outlineLevel="4">
      <c r="F4288" s="17">
        <v>1877</v>
      </c>
      <c r="G4288" s="18" t="s">
        <v>2906</v>
      </c>
      <c r="H4288" s="72" t="s">
        <v>3709</v>
      </c>
      <c r="I4288" s="72"/>
      <c r="J4288" s="73" t="s">
        <v>2301</v>
      </c>
      <c r="K4288" s="18" t="s">
        <v>2910</v>
      </c>
      <c r="L4288" s="74">
        <v>1.7169999999999999</v>
      </c>
      <c r="M4288" s="21">
        <v>0</v>
      </c>
      <c r="N4288" s="74">
        <f>L4288*(1+M4288/100)</f>
        <v>1.7169999999999999</v>
      </c>
      <c r="O4288" s="145"/>
      <c r="P4288" s="22">
        <f>N4288*O4288</f>
        <v>0</v>
      </c>
      <c r="Q4288" s="75">
        <v>1</v>
      </c>
      <c r="R4288" s="76">
        <f>N4288*Q4288</f>
        <v>1.7169999999999999</v>
      </c>
      <c r="S4288" s="75"/>
      <c r="T4288" s="76">
        <f>N4288*S4288</f>
        <v>0</v>
      </c>
      <c r="U4288" s="22">
        <v>21</v>
      </c>
      <c r="V4288" s="22">
        <f>P4288*(U4288/100)</f>
        <v>0</v>
      </c>
      <c r="W4288" s="22">
        <f>P4288+V4288</f>
        <v>0</v>
      </c>
      <c r="X4288" s="73"/>
      <c r="Y4288" s="72" t="s">
        <v>2930</v>
      </c>
      <c r="Z4288" s="72" t="s">
        <v>3079</v>
      </c>
      <c r="AA4288" s="143" t="s">
        <v>296</v>
      </c>
      <c r="AB4288" s="24" t="s">
        <v>294</v>
      </c>
    </row>
    <row r="4289" spans="6:28" s="77" customFormat="1" outlineLevel="5">
      <c r="F4289" s="78"/>
      <c r="G4289" s="79"/>
      <c r="H4289" s="79"/>
      <c r="I4289" s="79"/>
      <c r="J4289" s="80" t="s">
        <v>1690</v>
      </c>
      <c r="K4289" s="79"/>
      <c r="L4289" s="81">
        <v>1.7169999999999999</v>
      </c>
      <c r="M4289" s="82"/>
      <c r="N4289" s="83"/>
      <c r="O4289" s="82"/>
      <c r="P4289" s="84"/>
      <c r="Q4289" s="85"/>
      <c r="R4289" s="82"/>
      <c r="S4289" s="82"/>
      <c r="T4289" s="82"/>
      <c r="U4289" s="119" t="s">
        <v>2908</v>
      </c>
      <c r="V4289" s="82"/>
      <c r="W4289" s="82"/>
      <c r="X4289" s="80"/>
      <c r="Y4289" s="79"/>
      <c r="Z4289" s="79"/>
      <c r="AB4289" s="24" t="s">
        <v>294</v>
      </c>
    </row>
    <row r="4290" spans="6:28" s="120" customFormat="1" ht="12.75" customHeight="1" outlineLevel="4">
      <c r="F4290" s="121"/>
      <c r="G4290" s="122"/>
      <c r="H4290" s="122"/>
      <c r="I4290" s="122"/>
      <c r="J4290" s="123"/>
      <c r="K4290" s="122"/>
      <c r="L4290" s="124"/>
      <c r="M4290" s="125"/>
      <c r="N4290" s="124"/>
      <c r="O4290" s="125"/>
      <c r="P4290" s="126"/>
      <c r="Q4290" s="127"/>
      <c r="R4290" s="125"/>
      <c r="S4290" s="125"/>
      <c r="T4290" s="125"/>
      <c r="U4290" s="128" t="s">
        <v>2908</v>
      </c>
      <c r="V4290" s="125"/>
      <c r="W4290" s="125"/>
      <c r="X4290" s="125"/>
      <c r="Y4290" s="122"/>
      <c r="Z4290" s="122"/>
      <c r="AB4290" s="24" t="s">
        <v>294</v>
      </c>
    </row>
    <row r="4291" spans="6:28" s="120" customFormat="1" ht="12.75" customHeight="1" outlineLevel="3">
      <c r="F4291" s="121"/>
      <c r="G4291" s="122"/>
      <c r="H4291" s="122"/>
      <c r="I4291" s="122"/>
      <c r="J4291" s="123"/>
      <c r="K4291" s="122"/>
      <c r="L4291" s="124"/>
      <c r="M4291" s="125"/>
      <c r="N4291" s="124"/>
      <c r="O4291" s="125"/>
      <c r="P4291" s="126"/>
      <c r="Q4291" s="127"/>
      <c r="R4291" s="125"/>
      <c r="S4291" s="125"/>
      <c r="T4291" s="125"/>
      <c r="U4291" s="128" t="s">
        <v>2908</v>
      </c>
      <c r="V4291" s="125"/>
      <c r="W4291" s="125"/>
      <c r="X4291" s="125"/>
      <c r="Y4291" s="122"/>
      <c r="Z4291" s="122"/>
      <c r="AB4291" s="24" t="s">
        <v>294</v>
      </c>
    </row>
    <row r="4292" spans="6:28" s="51" customFormat="1" ht="18.75" customHeight="1" outlineLevel="2">
      <c r="F4292" s="52"/>
      <c r="G4292" s="53"/>
      <c r="H4292" s="54"/>
      <c r="I4292" s="54"/>
      <c r="J4292" s="54" t="s">
        <v>1995</v>
      </c>
      <c r="K4292" s="53"/>
      <c r="L4292" s="55"/>
      <c r="M4292" s="56"/>
      <c r="N4292" s="55"/>
      <c r="O4292" s="56"/>
      <c r="P4292" s="57">
        <f>SUBTOTAL(9,P4293:P4324)</f>
        <v>0</v>
      </c>
      <c r="Q4292" s="58"/>
      <c r="R4292" s="59">
        <f>SUBTOTAL(9,R4293:R4324)</f>
        <v>0</v>
      </c>
      <c r="S4292" s="56"/>
      <c r="T4292" s="59">
        <f>SUBTOTAL(9,T4293:T4324)</f>
        <v>0</v>
      </c>
      <c r="U4292" s="117" t="s">
        <v>2908</v>
      </c>
      <c r="V4292" s="57">
        <f>SUBTOTAL(9,V4293:V4324)</f>
        <v>0</v>
      </c>
      <c r="W4292" s="57">
        <f>SUBTOTAL(9,W4293:W4324)</f>
        <v>0</v>
      </c>
      <c r="X4292" s="60"/>
      <c r="Y4292" s="61"/>
      <c r="Z4292" s="61"/>
      <c r="AB4292" s="24" t="s">
        <v>294</v>
      </c>
    </row>
    <row r="4293" spans="6:28" s="62" customFormat="1" ht="16.5" customHeight="1" outlineLevel="3">
      <c r="F4293" s="63"/>
      <c r="G4293" s="6"/>
      <c r="H4293" s="64"/>
      <c r="I4293" s="64"/>
      <c r="J4293" s="64" t="s">
        <v>1995</v>
      </c>
      <c r="K4293" s="6"/>
      <c r="L4293" s="65"/>
      <c r="M4293" s="66"/>
      <c r="N4293" s="65"/>
      <c r="O4293" s="66"/>
      <c r="P4293" s="67">
        <f>SUBTOTAL(9,P4294:P4323)</f>
        <v>0</v>
      </c>
      <c r="Q4293" s="68"/>
      <c r="R4293" s="69">
        <f>SUBTOTAL(9,R4294:R4323)</f>
        <v>0</v>
      </c>
      <c r="S4293" s="66"/>
      <c r="T4293" s="69">
        <f>SUBTOTAL(9,T4294:T4323)</f>
        <v>0</v>
      </c>
      <c r="U4293" s="118" t="s">
        <v>2908</v>
      </c>
      <c r="V4293" s="67">
        <f>SUBTOTAL(9,V4294:V4323)</f>
        <v>0</v>
      </c>
      <c r="W4293" s="67">
        <f>SUBTOTAL(9,W4294:W4323)</f>
        <v>0</v>
      </c>
      <c r="X4293" s="70"/>
      <c r="Y4293" s="26"/>
      <c r="Z4293" s="26"/>
      <c r="AB4293" s="24" t="s">
        <v>294</v>
      </c>
    </row>
    <row r="4294" spans="6:28" s="71" customFormat="1" outlineLevel="4">
      <c r="F4294" s="17">
        <v>1878</v>
      </c>
      <c r="G4294" s="18" t="s">
        <v>2929</v>
      </c>
      <c r="H4294" s="72" t="s">
        <v>3163</v>
      </c>
      <c r="I4294" s="72"/>
      <c r="J4294" s="73" t="s">
        <v>1332</v>
      </c>
      <c r="K4294" s="18" t="s">
        <v>2934</v>
      </c>
      <c r="L4294" s="74">
        <v>13</v>
      </c>
      <c r="M4294" s="21">
        <v>0</v>
      </c>
      <c r="N4294" s="74">
        <f t="shared" ref="N4294:N4322" si="396">L4294*(1+M4294/100)</f>
        <v>13</v>
      </c>
      <c r="O4294" s="145"/>
      <c r="P4294" s="22">
        <f t="shared" ref="P4294:P4322" si="397">N4294*O4294</f>
        <v>0</v>
      </c>
      <c r="Q4294" s="75"/>
      <c r="R4294" s="76">
        <f t="shared" ref="R4294:R4322" si="398">N4294*Q4294</f>
        <v>0</v>
      </c>
      <c r="S4294" s="75"/>
      <c r="T4294" s="76">
        <f t="shared" ref="T4294:T4322" si="399">N4294*S4294</f>
        <v>0</v>
      </c>
      <c r="U4294" s="22">
        <v>21</v>
      </c>
      <c r="V4294" s="22">
        <f t="shared" ref="V4294:V4322" si="400">P4294*(U4294/100)</f>
        <v>0</v>
      </c>
      <c r="W4294" s="22">
        <f t="shared" ref="W4294:W4322" si="401">P4294+V4294</f>
        <v>0</v>
      </c>
      <c r="X4294" s="73"/>
      <c r="Y4294" s="72" t="s">
        <v>2930</v>
      </c>
      <c r="Z4294" s="72" t="s">
        <v>2973</v>
      </c>
      <c r="AA4294" s="143" t="s">
        <v>295</v>
      </c>
      <c r="AB4294" s="24" t="s">
        <v>294</v>
      </c>
    </row>
    <row r="4295" spans="6:28" s="71" customFormat="1" outlineLevel="4">
      <c r="F4295" s="17">
        <v>1879</v>
      </c>
      <c r="G4295" s="18" t="s">
        <v>2929</v>
      </c>
      <c r="H4295" s="72" t="s">
        <v>3164</v>
      </c>
      <c r="I4295" s="72"/>
      <c r="J4295" s="73" t="s">
        <v>1332</v>
      </c>
      <c r="K4295" s="18" t="s">
        <v>2934</v>
      </c>
      <c r="L4295" s="74">
        <v>9</v>
      </c>
      <c r="M4295" s="21">
        <v>0</v>
      </c>
      <c r="N4295" s="74">
        <f t="shared" si="396"/>
        <v>9</v>
      </c>
      <c r="O4295" s="145"/>
      <c r="P4295" s="22">
        <f t="shared" si="397"/>
        <v>0</v>
      </c>
      <c r="Q4295" s="75"/>
      <c r="R4295" s="76">
        <f t="shared" si="398"/>
        <v>0</v>
      </c>
      <c r="S4295" s="75"/>
      <c r="T4295" s="76">
        <f t="shared" si="399"/>
        <v>0</v>
      </c>
      <c r="U4295" s="22">
        <v>21</v>
      </c>
      <c r="V4295" s="22">
        <f t="shared" si="400"/>
        <v>0</v>
      </c>
      <c r="W4295" s="22">
        <f t="shared" si="401"/>
        <v>0</v>
      </c>
      <c r="X4295" s="73"/>
      <c r="Y4295" s="72" t="s">
        <v>2930</v>
      </c>
      <c r="Z4295" s="72" t="s">
        <v>2973</v>
      </c>
      <c r="AA4295" s="143" t="s">
        <v>295</v>
      </c>
      <c r="AB4295" s="24" t="s">
        <v>294</v>
      </c>
    </row>
    <row r="4296" spans="6:28" s="71" customFormat="1" outlineLevel="4">
      <c r="F4296" s="17">
        <v>1880</v>
      </c>
      <c r="G4296" s="18" t="s">
        <v>2929</v>
      </c>
      <c r="H4296" s="72" t="s">
        <v>3165</v>
      </c>
      <c r="I4296" s="72"/>
      <c r="J4296" s="73" t="s">
        <v>1332</v>
      </c>
      <c r="K4296" s="18" t="s">
        <v>2934</v>
      </c>
      <c r="L4296" s="74">
        <v>6</v>
      </c>
      <c r="M4296" s="21">
        <v>0</v>
      </c>
      <c r="N4296" s="74">
        <f t="shared" si="396"/>
        <v>6</v>
      </c>
      <c r="O4296" s="145"/>
      <c r="P4296" s="22">
        <f t="shared" si="397"/>
        <v>0</v>
      </c>
      <c r="Q4296" s="75"/>
      <c r="R4296" s="76">
        <f t="shared" si="398"/>
        <v>0</v>
      </c>
      <c r="S4296" s="75"/>
      <c r="T4296" s="76">
        <f t="shared" si="399"/>
        <v>0</v>
      </c>
      <c r="U4296" s="22">
        <v>21</v>
      </c>
      <c r="V4296" s="22">
        <f t="shared" si="400"/>
        <v>0</v>
      </c>
      <c r="W4296" s="22">
        <f t="shared" si="401"/>
        <v>0</v>
      </c>
      <c r="X4296" s="73"/>
      <c r="Y4296" s="72" t="s">
        <v>2930</v>
      </c>
      <c r="Z4296" s="72" t="s">
        <v>2973</v>
      </c>
      <c r="AA4296" s="143" t="s">
        <v>295</v>
      </c>
      <c r="AB4296" s="24" t="s">
        <v>294</v>
      </c>
    </row>
    <row r="4297" spans="6:28" s="71" customFormat="1" outlineLevel="4">
      <c r="F4297" s="17">
        <v>1881</v>
      </c>
      <c r="G4297" s="18" t="s">
        <v>2929</v>
      </c>
      <c r="H4297" s="72" t="s">
        <v>3166</v>
      </c>
      <c r="I4297" s="72"/>
      <c r="J4297" s="73" t="s">
        <v>1332</v>
      </c>
      <c r="K4297" s="18" t="s">
        <v>2934</v>
      </c>
      <c r="L4297" s="74">
        <v>2</v>
      </c>
      <c r="M4297" s="21">
        <v>0</v>
      </c>
      <c r="N4297" s="74">
        <f t="shared" si="396"/>
        <v>2</v>
      </c>
      <c r="O4297" s="145"/>
      <c r="P4297" s="22">
        <f t="shared" si="397"/>
        <v>0</v>
      </c>
      <c r="Q4297" s="75"/>
      <c r="R4297" s="76">
        <f t="shared" si="398"/>
        <v>0</v>
      </c>
      <c r="S4297" s="75"/>
      <c r="T4297" s="76">
        <f t="shared" si="399"/>
        <v>0</v>
      </c>
      <c r="U4297" s="22">
        <v>21</v>
      </c>
      <c r="V4297" s="22">
        <f t="shared" si="400"/>
        <v>0</v>
      </c>
      <c r="W4297" s="22">
        <f t="shared" si="401"/>
        <v>0</v>
      </c>
      <c r="X4297" s="73"/>
      <c r="Y4297" s="72" t="s">
        <v>2930</v>
      </c>
      <c r="Z4297" s="72" t="s">
        <v>2973</v>
      </c>
      <c r="AA4297" s="143" t="s">
        <v>295</v>
      </c>
      <c r="AB4297" s="24" t="s">
        <v>294</v>
      </c>
    </row>
    <row r="4298" spans="6:28" s="71" customFormat="1" outlineLevel="4">
      <c r="F4298" s="17">
        <v>1882</v>
      </c>
      <c r="G4298" s="18" t="s">
        <v>2929</v>
      </c>
      <c r="H4298" s="72" t="s">
        <v>3167</v>
      </c>
      <c r="I4298" s="72"/>
      <c r="J4298" s="73" t="s">
        <v>1332</v>
      </c>
      <c r="K4298" s="18" t="s">
        <v>2934</v>
      </c>
      <c r="L4298" s="74">
        <v>2</v>
      </c>
      <c r="M4298" s="21">
        <v>0</v>
      </c>
      <c r="N4298" s="74">
        <f t="shared" si="396"/>
        <v>2</v>
      </c>
      <c r="O4298" s="145"/>
      <c r="P4298" s="22">
        <f t="shared" si="397"/>
        <v>0</v>
      </c>
      <c r="Q4298" s="75"/>
      <c r="R4298" s="76">
        <f t="shared" si="398"/>
        <v>0</v>
      </c>
      <c r="S4298" s="75"/>
      <c r="T4298" s="76">
        <f t="shared" si="399"/>
        <v>0</v>
      </c>
      <c r="U4298" s="22">
        <v>21</v>
      </c>
      <c r="V4298" s="22">
        <f t="shared" si="400"/>
        <v>0</v>
      </c>
      <c r="W4298" s="22">
        <f t="shared" si="401"/>
        <v>0</v>
      </c>
      <c r="X4298" s="73"/>
      <c r="Y4298" s="72" t="s">
        <v>2930</v>
      </c>
      <c r="Z4298" s="72" t="s">
        <v>2973</v>
      </c>
      <c r="AA4298" s="143" t="s">
        <v>295</v>
      </c>
      <c r="AB4298" s="24" t="s">
        <v>294</v>
      </c>
    </row>
    <row r="4299" spans="6:28" s="71" customFormat="1" outlineLevel="4">
      <c r="F4299" s="17">
        <v>1883</v>
      </c>
      <c r="G4299" s="18" t="s">
        <v>2929</v>
      </c>
      <c r="H4299" s="72" t="s">
        <v>3168</v>
      </c>
      <c r="I4299" s="72"/>
      <c r="J4299" s="73" t="s">
        <v>799</v>
      </c>
      <c r="K4299" s="18" t="s">
        <v>2934</v>
      </c>
      <c r="L4299" s="74">
        <v>7</v>
      </c>
      <c r="M4299" s="21">
        <v>0</v>
      </c>
      <c r="N4299" s="74">
        <f t="shared" si="396"/>
        <v>7</v>
      </c>
      <c r="O4299" s="145"/>
      <c r="P4299" s="22">
        <f t="shared" si="397"/>
        <v>0</v>
      </c>
      <c r="Q4299" s="75"/>
      <c r="R4299" s="76">
        <f t="shared" si="398"/>
        <v>0</v>
      </c>
      <c r="S4299" s="75"/>
      <c r="T4299" s="76">
        <f t="shared" si="399"/>
        <v>0</v>
      </c>
      <c r="U4299" s="22">
        <v>21</v>
      </c>
      <c r="V4299" s="22">
        <f t="shared" si="400"/>
        <v>0</v>
      </c>
      <c r="W4299" s="22">
        <f t="shared" si="401"/>
        <v>0</v>
      </c>
      <c r="X4299" s="73"/>
      <c r="Y4299" s="72" t="s">
        <v>2930</v>
      </c>
      <c r="Z4299" s="72" t="s">
        <v>2973</v>
      </c>
      <c r="AA4299" s="143" t="s">
        <v>295</v>
      </c>
      <c r="AB4299" s="24" t="s">
        <v>294</v>
      </c>
    </row>
    <row r="4300" spans="6:28" s="71" customFormat="1" outlineLevel="4">
      <c r="F4300" s="17">
        <v>1884</v>
      </c>
      <c r="G4300" s="18" t="s">
        <v>2929</v>
      </c>
      <c r="H4300" s="72" t="s">
        <v>3169</v>
      </c>
      <c r="I4300" s="72"/>
      <c r="J4300" s="73" t="s">
        <v>1332</v>
      </c>
      <c r="K4300" s="18" t="s">
        <v>2934</v>
      </c>
      <c r="L4300" s="74">
        <v>2</v>
      </c>
      <c r="M4300" s="21">
        <v>0</v>
      </c>
      <c r="N4300" s="74">
        <f t="shared" si="396"/>
        <v>2</v>
      </c>
      <c r="O4300" s="145"/>
      <c r="P4300" s="22">
        <f t="shared" si="397"/>
        <v>0</v>
      </c>
      <c r="Q4300" s="75"/>
      <c r="R4300" s="76">
        <f t="shared" si="398"/>
        <v>0</v>
      </c>
      <c r="S4300" s="75"/>
      <c r="T4300" s="76">
        <f t="shared" si="399"/>
        <v>0</v>
      </c>
      <c r="U4300" s="22">
        <v>21</v>
      </c>
      <c r="V4300" s="22">
        <f t="shared" si="400"/>
        <v>0</v>
      </c>
      <c r="W4300" s="22">
        <f t="shared" si="401"/>
        <v>0</v>
      </c>
      <c r="X4300" s="73"/>
      <c r="Y4300" s="72" t="s">
        <v>2930</v>
      </c>
      <c r="Z4300" s="72" t="s">
        <v>2973</v>
      </c>
      <c r="AA4300" s="143" t="s">
        <v>295</v>
      </c>
      <c r="AB4300" s="24" t="s">
        <v>294</v>
      </c>
    </row>
    <row r="4301" spans="6:28" s="71" customFormat="1" outlineLevel="4">
      <c r="F4301" s="17">
        <v>1885</v>
      </c>
      <c r="G4301" s="18" t="s">
        <v>2929</v>
      </c>
      <c r="H4301" s="72" t="s">
        <v>3170</v>
      </c>
      <c r="I4301" s="72"/>
      <c r="J4301" s="73" t="s">
        <v>1166</v>
      </c>
      <c r="K4301" s="18" t="s">
        <v>2934</v>
      </c>
      <c r="L4301" s="74">
        <v>4</v>
      </c>
      <c r="M4301" s="21">
        <v>0</v>
      </c>
      <c r="N4301" s="74">
        <f t="shared" si="396"/>
        <v>4</v>
      </c>
      <c r="O4301" s="145"/>
      <c r="P4301" s="22">
        <f t="shared" si="397"/>
        <v>0</v>
      </c>
      <c r="Q4301" s="75"/>
      <c r="R4301" s="76">
        <f t="shared" si="398"/>
        <v>0</v>
      </c>
      <c r="S4301" s="75"/>
      <c r="T4301" s="76">
        <f t="shared" si="399"/>
        <v>0</v>
      </c>
      <c r="U4301" s="22">
        <v>21</v>
      </c>
      <c r="V4301" s="22">
        <f t="shared" si="400"/>
        <v>0</v>
      </c>
      <c r="W4301" s="22">
        <f t="shared" si="401"/>
        <v>0</v>
      </c>
      <c r="X4301" s="73"/>
      <c r="Y4301" s="72" t="s">
        <v>2930</v>
      </c>
      <c r="Z4301" s="72" t="s">
        <v>2973</v>
      </c>
      <c r="AA4301" s="143" t="s">
        <v>295</v>
      </c>
      <c r="AB4301" s="24" t="s">
        <v>294</v>
      </c>
    </row>
    <row r="4302" spans="6:28" s="71" customFormat="1" outlineLevel="4">
      <c r="F4302" s="17">
        <v>1886</v>
      </c>
      <c r="G4302" s="18" t="s">
        <v>2929</v>
      </c>
      <c r="H4302" s="72" t="s">
        <v>3171</v>
      </c>
      <c r="I4302" s="72"/>
      <c r="J4302" s="73" t="s">
        <v>2494</v>
      </c>
      <c r="K4302" s="18" t="s">
        <v>2934</v>
      </c>
      <c r="L4302" s="74">
        <v>4</v>
      </c>
      <c r="M4302" s="21">
        <v>0</v>
      </c>
      <c r="N4302" s="74">
        <f t="shared" si="396"/>
        <v>4</v>
      </c>
      <c r="O4302" s="145"/>
      <c r="P4302" s="22">
        <f t="shared" si="397"/>
        <v>0</v>
      </c>
      <c r="Q4302" s="75"/>
      <c r="R4302" s="76">
        <f t="shared" si="398"/>
        <v>0</v>
      </c>
      <c r="S4302" s="75"/>
      <c r="T4302" s="76">
        <f t="shared" si="399"/>
        <v>0</v>
      </c>
      <c r="U4302" s="22">
        <v>21</v>
      </c>
      <c r="V4302" s="22">
        <f t="shared" si="400"/>
        <v>0</v>
      </c>
      <c r="W4302" s="22">
        <f t="shared" si="401"/>
        <v>0</v>
      </c>
      <c r="X4302" s="73"/>
      <c r="Y4302" s="72" t="s">
        <v>2930</v>
      </c>
      <c r="Z4302" s="72" t="s">
        <v>2973</v>
      </c>
      <c r="AA4302" s="143" t="s">
        <v>295</v>
      </c>
      <c r="AB4302" s="24" t="s">
        <v>294</v>
      </c>
    </row>
    <row r="4303" spans="6:28" s="71" customFormat="1" outlineLevel="4">
      <c r="F4303" s="17">
        <v>1887</v>
      </c>
      <c r="G4303" s="18" t="s">
        <v>2929</v>
      </c>
      <c r="H4303" s="72" t="s">
        <v>3963</v>
      </c>
      <c r="I4303" s="72"/>
      <c r="J4303" s="73" t="s">
        <v>1416</v>
      </c>
      <c r="K4303" s="18" t="s">
        <v>2934</v>
      </c>
      <c r="L4303" s="74">
        <v>108</v>
      </c>
      <c r="M4303" s="21"/>
      <c r="N4303" s="74">
        <f t="shared" si="396"/>
        <v>108</v>
      </c>
      <c r="O4303" s="145"/>
      <c r="P4303" s="22">
        <f t="shared" si="397"/>
        <v>0</v>
      </c>
      <c r="Q4303" s="75"/>
      <c r="R4303" s="76">
        <f t="shared" si="398"/>
        <v>0</v>
      </c>
      <c r="S4303" s="75"/>
      <c r="T4303" s="76">
        <f t="shared" si="399"/>
        <v>0</v>
      </c>
      <c r="U4303" s="22">
        <v>21</v>
      </c>
      <c r="V4303" s="22">
        <f t="shared" si="400"/>
        <v>0</v>
      </c>
      <c r="W4303" s="22">
        <f t="shared" si="401"/>
        <v>0</v>
      </c>
      <c r="X4303" s="73"/>
      <c r="Y4303" s="72" t="s">
        <v>2930</v>
      </c>
      <c r="Z4303" s="72" t="s">
        <v>2973</v>
      </c>
      <c r="AA4303" s="143" t="s">
        <v>295</v>
      </c>
      <c r="AB4303" s="24" t="s">
        <v>294</v>
      </c>
    </row>
    <row r="4304" spans="6:28" s="71" customFormat="1" outlineLevel="4">
      <c r="F4304" s="17">
        <v>1888</v>
      </c>
      <c r="G4304" s="18" t="s">
        <v>2929</v>
      </c>
      <c r="H4304" s="72" t="s">
        <v>3311</v>
      </c>
      <c r="I4304" s="72"/>
      <c r="J4304" s="73" t="s">
        <v>1416</v>
      </c>
      <c r="K4304" s="18" t="s">
        <v>2934</v>
      </c>
      <c r="L4304" s="74">
        <v>37</v>
      </c>
      <c r="M4304" s="21">
        <v>0</v>
      </c>
      <c r="N4304" s="74">
        <f t="shared" si="396"/>
        <v>37</v>
      </c>
      <c r="O4304" s="145"/>
      <c r="P4304" s="22">
        <f t="shared" si="397"/>
        <v>0</v>
      </c>
      <c r="Q4304" s="75"/>
      <c r="R4304" s="76">
        <f t="shared" si="398"/>
        <v>0</v>
      </c>
      <c r="S4304" s="75"/>
      <c r="T4304" s="76">
        <f t="shared" si="399"/>
        <v>0</v>
      </c>
      <c r="U4304" s="22">
        <v>21</v>
      </c>
      <c r="V4304" s="22">
        <f t="shared" si="400"/>
        <v>0</v>
      </c>
      <c r="W4304" s="22">
        <f t="shared" si="401"/>
        <v>0</v>
      </c>
      <c r="X4304" s="73"/>
      <c r="Y4304" s="72" t="s">
        <v>2930</v>
      </c>
      <c r="Z4304" s="72" t="s">
        <v>2973</v>
      </c>
      <c r="AA4304" s="143" t="s">
        <v>295</v>
      </c>
      <c r="AB4304" s="24" t="s">
        <v>294</v>
      </c>
    </row>
    <row r="4305" spans="6:28" s="71" customFormat="1" outlineLevel="4">
      <c r="F4305" s="17">
        <v>1889</v>
      </c>
      <c r="G4305" s="18" t="s">
        <v>2929</v>
      </c>
      <c r="H4305" s="72" t="s">
        <v>3316</v>
      </c>
      <c r="I4305" s="72"/>
      <c r="J4305" s="73" t="s">
        <v>1287</v>
      </c>
      <c r="K4305" s="18" t="s">
        <v>2934</v>
      </c>
      <c r="L4305" s="74">
        <v>2</v>
      </c>
      <c r="M4305" s="21">
        <v>0</v>
      </c>
      <c r="N4305" s="74">
        <f t="shared" si="396"/>
        <v>2</v>
      </c>
      <c r="O4305" s="145"/>
      <c r="P4305" s="22">
        <f t="shared" si="397"/>
        <v>0</v>
      </c>
      <c r="Q4305" s="75"/>
      <c r="R4305" s="76">
        <f t="shared" si="398"/>
        <v>0</v>
      </c>
      <c r="S4305" s="75"/>
      <c r="T4305" s="76">
        <f t="shared" si="399"/>
        <v>0</v>
      </c>
      <c r="U4305" s="22">
        <v>21</v>
      </c>
      <c r="V4305" s="22">
        <f t="shared" si="400"/>
        <v>0</v>
      </c>
      <c r="W4305" s="22">
        <f t="shared" si="401"/>
        <v>0</v>
      </c>
      <c r="X4305" s="73"/>
      <c r="Y4305" s="72" t="s">
        <v>2930</v>
      </c>
      <c r="Z4305" s="72" t="s">
        <v>2973</v>
      </c>
      <c r="AA4305" s="143" t="s">
        <v>295</v>
      </c>
      <c r="AB4305" s="24" t="s">
        <v>294</v>
      </c>
    </row>
    <row r="4306" spans="6:28" s="71" customFormat="1" outlineLevel="4">
      <c r="F4306" s="17">
        <v>1890</v>
      </c>
      <c r="G4306" s="18" t="s">
        <v>2929</v>
      </c>
      <c r="H4306" s="72" t="s">
        <v>3317</v>
      </c>
      <c r="I4306" s="72"/>
      <c r="J4306" s="73" t="s">
        <v>1467</v>
      </c>
      <c r="K4306" s="18" t="s">
        <v>2934</v>
      </c>
      <c r="L4306" s="74">
        <v>6</v>
      </c>
      <c r="M4306" s="21">
        <v>0</v>
      </c>
      <c r="N4306" s="74">
        <f t="shared" si="396"/>
        <v>6</v>
      </c>
      <c r="O4306" s="145"/>
      <c r="P4306" s="22">
        <f t="shared" si="397"/>
        <v>0</v>
      </c>
      <c r="Q4306" s="75"/>
      <c r="R4306" s="76">
        <f t="shared" si="398"/>
        <v>0</v>
      </c>
      <c r="S4306" s="75"/>
      <c r="T4306" s="76">
        <f t="shared" si="399"/>
        <v>0</v>
      </c>
      <c r="U4306" s="22">
        <v>21</v>
      </c>
      <c r="V4306" s="22">
        <f t="shared" si="400"/>
        <v>0</v>
      </c>
      <c r="W4306" s="22">
        <f t="shared" si="401"/>
        <v>0</v>
      </c>
      <c r="X4306" s="73"/>
      <c r="Y4306" s="72" t="s">
        <v>2930</v>
      </c>
      <c r="Z4306" s="72" t="s">
        <v>2973</v>
      </c>
      <c r="AA4306" s="143" t="s">
        <v>295</v>
      </c>
      <c r="AB4306" s="24" t="s">
        <v>294</v>
      </c>
    </row>
    <row r="4307" spans="6:28" s="71" customFormat="1" outlineLevel="4">
      <c r="F4307" s="17">
        <v>1891</v>
      </c>
      <c r="G4307" s="18" t="s">
        <v>2929</v>
      </c>
      <c r="H4307" s="72" t="s">
        <v>3964</v>
      </c>
      <c r="I4307" s="72"/>
      <c r="J4307" s="73" t="s">
        <v>1416</v>
      </c>
      <c r="K4307" s="18" t="s">
        <v>2934</v>
      </c>
      <c r="L4307" s="74">
        <v>1</v>
      </c>
      <c r="M4307" s="21">
        <v>0</v>
      </c>
      <c r="N4307" s="74">
        <f t="shared" si="396"/>
        <v>1</v>
      </c>
      <c r="O4307" s="145"/>
      <c r="P4307" s="22">
        <f t="shared" si="397"/>
        <v>0</v>
      </c>
      <c r="Q4307" s="75"/>
      <c r="R4307" s="76">
        <f t="shared" si="398"/>
        <v>0</v>
      </c>
      <c r="S4307" s="75"/>
      <c r="T4307" s="76">
        <f t="shared" si="399"/>
        <v>0</v>
      </c>
      <c r="U4307" s="22">
        <v>21</v>
      </c>
      <c r="V4307" s="22">
        <f t="shared" si="400"/>
        <v>0</v>
      </c>
      <c r="W4307" s="22">
        <f t="shared" si="401"/>
        <v>0</v>
      </c>
      <c r="X4307" s="73"/>
      <c r="Y4307" s="72" t="s">
        <v>2930</v>
      </c>
      <c r="Z4307" s="72" t="s">
        <v>2973</v>
      </c>
      <c r="AA4307" s="143" t="s">
        <v>295</v>
      </c>
      <c r="AB4307" s="24" t="s">
        <v>294</v>
      </c>
    </row>
    <row r="4308" spans="6:28" s="71" customFormat="1" outlineLevel="4">
      <c r="F4308" s="17">
        <v>1892</v>
      </c>
      <c r="G4308" s="18" t="s">
        <v>2929</v>
      </c>
      <c r="H4308" s="72" t="s">
        <v>3965</v>
      </c>
      <c r="I4308" s="72"/>
      <c r="J4308" s="73" t="s">
        <v>1416</v>
      </c>
      <c r="K4308" s="18" t="s">
        <v>2934</v>
      </c>
      <c r="L4308" s="74">
        <v>21</v>
      </c>
      <c r="M4308" s="21">
        <v>0</v>
      </c>
      <c r="N4308" s="74">
        <f t="shared" si="396"/>
        <v>21</v>
      </c>
      <c r="O4308" s="145"/>
      <c r="P4308" s="22">
        <f t="shared" si="397"/>
        <v>0</v>
      </c>
      <c r="Q4308" s="75"/>
      <c r="R4308" s="76">
        <f t="shared" si="398"/>
        <v>0</v>
      </c>
      <c r="S4308" s="75"/>
      <c r="T4308" s="76">
        <f t="shared" si="399"/>
        <v>0</v>
      </c>
      <c r="U4308" s="22">
        <v>21</v>
      </c>
      <c r="V4308" s="22">
        <f t="shared" si="400"/>
        <v>0</v>
      </c>
      <c r="W4308" s="22">
        <f t="shared" si="401"/>
        <v>0</v>
      </c>
      <c r="X4308" s="73"/>
      <c r="Y4308" s="72" t="s">
        <v>2930</v>
      </c>
      <c r="Z4308" s="72" t="s">
        <v>2973</v>
      </c>
      <c r="AA4308" s="143" t="s">
        <v>295</v>
      </c>
      <c r="AB4308" s="24" t="s">
        <v>294</v>
      </c>
    </row>
    <row r="4309" spans="6:28" s="71" customFormat="1" outlineLevel="4">
      <c r="F4309" s="17">
        <v>1893</v>
      </c>
      <c r="G4309" s="18" t="s">
        <v>2929</v>
      </c>
      <c r="H4309" s="72" t="s">
        <v>3318</v>
      </c>
      <c r="I4309" s="72"/>
      <c r="J4309" s="73" t="s">
        <v>1467</v>
      </c>
      <c r="K4309" s="18" t="s">
        <v>2934</v>
      </c>
      <c r="L4309" s="74">
        <v>1</v>
      </c>
      <c r="M4309" s="21">
        <v>0</v>
      </c>
      <c r="N4309" s="74">
        <f t="shared" si="396"/>
        <v>1</v>
      </c>
      <c r="O4309" s="145"/>
      <c r="P4309" s="22">
        <f t="shared" si="397"/>
        <v>0</v>
      </c>
      <c r="Q4309" s="75"/>
      <c r="R4309" s="76">
        <f t="shared" si="398"/>
        <v>0</v>
      </c>
      <c r="S4309" s="75"/>
      <c r="T4309" s="76">
        <f t="shared" si="399"/>
        <v>0</v>
      </c>
      <c r="U4309" s="22">
        <v>21</v>
      </c>
      <c r="V4309" s="22">
        <f t="shared" si="400"/>
        <v>0</v>
      </c>
      <c r="W4309" s="22">
        <f t="shared" si="401"/>
        <v>0</v>
      </c>
      <c r="X4309" s="73"/>
      <c r="Y4309" s="72" t="s">
        <v>2930</v>
      </c>
      <c r="Z4309" s="72" t="s">
        <v>2973</v>
      </c>
      <c r="AA4309" s="143" t="s">
        <v>295</v>
      </c>
      <c r="AB4309" s="24" t="s">
        <v>294</v>
      </c>
    </row>
    <row r="4310" spans="6:28" s="71" customFormat="1" outlineLevel="4">
      <c r="F4310" s="17">
        <v>1894</v>
      </c>
      <c r="G4310" s="18" t="s">
        <v>2929</v>
      </c>
      <c r="H4310" s="72" t="s">
        <v>3319</v>
      </c>
      <c r="I4310" s="72"/>
      <c r="J4310" s="73" t="s">
        <v>2494</v>
      </c>
      <c r="K4310" s="18" t="s">
        <v>2934</v>
      </c>
      <c r="L4310" s="74">
        <v>4</v>
      </c>
      <c r="M4310" s="21">
        <v>0</v>
      </c>
      <c r="N4310" s="74">
        <f t="shared" si="396"/>
        <v>4</v>
      </c>
      <c r="O4310" s="145"/>
      <c r="P4310" s="22">
        <f t="shared" si="397"/>
        <v>0</v>
      </c>
      <c r="Q4310" s="75"/>
      <c r="R4310" s="76">
        <f t="shared" si="398"/>
        <v>0</v>
      </c>
      <c r="S4310" s="75"/>
      <c r="T4310" s="76">
        <f t="shared" si="399"/>
        <v>0</v>
      </c>
      <c r="U4310" s="22">
        <v>21</v>
      </c>
      <c r="V4310" s="22">
        <f t="shared" si="400"/>
        <v>0</v>
      </c>
      <c r="W4310" s="22">
        <f t="shared" si="401"/>
        <v>0</v>
      </c>
      <c r="X4310" s="73"/>
      <c r="Y4310" s="72" t="s">
        <v>2930</v>
      </c>
      <c r="Z4310" s="72" t="s">
        <v>2973</v>
      </c>
      <c r="AA4310" s="143" t="s">
        <v>295</v>
      </c>
      <c r="AB4310" s="24" t="s">
        <v>294</v>
      </c>
    </row>
    <row r="4311" spans="6:28" s="71" customFormat="1" outlineLevel="4">
      <c r="F4311" s="17">
        <v>1895</v>
      </c>
      <c r="G4311" s="18" t="s">
        <v>2929</v>
      </c>
      <c r="H4311" s="72" t="s">
        <v>3320</v>
      </c>
      <c r="I4311" s="72"/>
      <c r="J4311" s="73" t="s">
        <v>798</v>
      </c>
      <c r="K4311" s="18" t="s">
        <v>2934</v>
      </c>
      <c r="L4311" s="74">
        <v>2</v>
      </c>
      <c r="M4311" s="21">
        <v>0</v>
      </c>
      <c r="N4311" s="74">
        <f t="shared" si="396"/>
        <v>2</v>
      </c>
      <c r="O4311" s="145"/>
      <c r="P4311" s="22">
        <f t="shared" si="397"/>
        <v>0</v>
      </c>
      <c r="Q4311" s="75"/>
      <c r="R4311" s="76">
        <f t="shared" si="398"/>
        <v>0</v>
      </c>
      <c r="S4311" s="75"/>
      <c r="T4311" s="76">
        <f t="shared" si="399"/>
        <v>0</v>
      </c>
      <c r="U4311" s="22">
        <v>21</v>
      </c>
      <c r="V4311" s="22">
        <f t="shared" si="400"/>
        <v>0</v>
      </c>
      <c r="W4311" s="22">
        <f t="shared" si="401"/>
        <v>0</v>
      </c>
      <c r="X4311" s="73"/>
      <c r="Y4311" s="72" t="s">
        <v>2930</v>
      </c>
      <c r="Z4311" s="72" t="s">
        <v>2973</v>
      </c>
      <c r="AA4311" s="143" t="s">
        <v>295</v>
      </c>
      <c r="AB4311" s="24" t="s">
        <v>294</v>
      </c>
    </row>
    <row r="4312" spans="6:28" s="71" customFormat="1" outlineLevel="4">
      <c r="F4312" s="17">
        <v>1896</v>
      </c>
      <c r="G4312" s="18" t="s">
        <v>2929</v>
      </c>
      <c r="H4312" s="72" t="s">
        <v>3966</v>
      </c>
      <c r="I4312" s="72"/>
      <c r="J4312" s="73" t="s">
        <v>1396</v>
      </c>
      <c r="K4312" s="18" t="s">
        <v>2934</v>
      </c>
      <c r="L4312" s="74">
        <v>2</v>
      </c>
      <c r="M4312" s="21">
        <v>0</v>
      </c>
      <c r="N4312" s="74">
        <f t="shared" si="396"/>
        <v>2</v>
      </c>
      <c r="O4312" s="145"/>
      <c r="P4312" s="22">
        <f t="shared" si="397"/>
        <v>0</v>
      </c>
      <c r="Q4312" s="75"/>
      <c r="R4312" s="76">
        <f t="shared" si="398"/>
        <v>0</v>
      </c>
      <c r="S4312" s="75"/>
      <c r="T4312" s="76">
        <f t="shared" si="399"/>
        <v>0</v>
      </c>
      <c r="U4312" s="22">
        <v>21</v>
      </c>
      <c r="V4312" s="22">
        <f t="shared" si="400"/>
        <v>0</v>
      </c>
      <c r="W4312" s="22">
        <f t="shared" si="401"/>
        <v>0</v>
      </c>
      <c r="X4312" s="73"/>
      <c r="Y4312" s="72" t="s">
        <v>2930</v>
      </c>
      <c r="Z4312" s="72" t="s">
        <v>2973</v>
      </c>
      <c r="AA4312" s="143" t="s">
        <v>295</v>
      </c>
      <c r="AB4312" s="24" t="s">
        <v>294</v>
      </c>
    </row>
    <row r="4313" spans="6:28" s="71" customFormat="1" outlineLevel="4">
      <c r="F4313" s="17">
        <v>1897</v>
      </c>
      <c r="G4313" s="18" t="s">
        <v>2929</v>
      </c>
      <c r="H4313" s="72" t="s">
        <v>3967</v>
      </c>
      <c r="I4313" s="72"/>
      <c r="J4313" s="73" t="s">
        <v>1396</v>
      </c>
      <c r="K4313" s="18" t="s">
        <v>2934</v>
      </c>
      <c r="L4313" s="74">
        <v>10</v>
      </c>
      <c r="M4313" s="21">
        <v>0</v>
      </c>
      <c r="N4313" s="74">
        <f t="shared" si="396"/>
        <v>10</v>
      </c>
      <c r="O4313" s="145"/>
      <c r="P4313" s="22">
        <f t="shared" si="397"/>
        <v>0</v>
      </c>
      <c r="Q4313" s="75"/>
      <c r="R4313" s="76">
        <f t="shared" si="398"/>
        <v>0</v>
      </c>
      <c r="S4313" s="75"/>
      <c r="T4313" s="76">
        <f t="shared" si="399"/>
        <v>0</v>
      </c>
      <c r="U4313" s="22">
        <v>21</v>
      </c>
      <c r="V4313" s="22">
        <f t="shared" si="400"/>
        <v>0</v>
      </c>
      <c r="W4313" s="22">
        <f t="shared" si="401"/>
        <v>0</v>
      </c>
      <c r="X4313" s="73"/>
      <c r="Y4313" s="72" t="s">
        <v>2930</v>
      </c>
      <c r="Z4313" s="72" t="s">
        <v>2973</v>
      </c>
      <c r="AA4313" s="143" t="s">
        <v>295</v>
      </c>
      <c r="AB4313" s="24" t="s">
        <v>294</v>
      </c>
    </row>
    <row r="4314" spans="6:28" s="71" customFormat="1" outlineLevel="4">
      <c r="F4314" s="17">
        <v>1898</v>
      </c>
      <c r="G4314" s="18" t="s">
        <v>2929</v>
      </c>
      <c r="H4314" s="72" t="s">
        <v>3321</v>
      </c>
      <c r="I4314" s="72"/>
      <c r="J4314" s="73" t="s">
        <v>1313</v>
      </c>
      <c r="K4314" s="18" t="s">
        <v>2934</v>
      </c>
      <c r="L4314" s="74">
        <v>2</v>
      </c>
      <c r="M4314" s="21">
        <v>0</v>
      </c>
      <c r="N4314" s="74">
        <f t="shared" si="396"/>
        <v>2</v>
      </c>
      <c r="O4314" s="145"/>
      <c r="P4314" s="22">
        <f t="shared" si="397"/>
        <v>0</v>
      </c>
      <c r="Q4314" s="75"/>
      <c r="R4314" s="76">
        <f t="shared" si="398"/>
        <v>0</v>
      </c>
      <c r="S4314" s="75"/>
      <c r="T4314" s="76">
        <f t="shared" si="399"/>
        <v>0</v>
      </c>
      <c r="U4314" s="22">
        <v>21</v>
      </c>
      <c r="V4314" s="22">
        <f t="shared" si="400"/>
        <v>0</v>
      </c>
      <c r="W4314" s="22">
        <f t="shared" si="401"/>
        <v>0</v>
      </c>
      <c r="X4314" s="73"/>
      <c r="Y4314" s="72" t="s">
        <v>2930</v>
      </c>
      <c r="Z4314" s="72" t="s">
        <v>2973</v>
      </c>
      <c r="AA4314" s="143" t="s">
        <v>295</v>
      </c>
      <c r="AB4314" s="24" t="s">
        <v>294</v>
      </c>
    </row>
    <row r="4315" spans="6:28" s="71" customFormat="1" ht="24" outlineLevel="4">
      <c r="F4315" s="17">
        <v>1899</v>
      </c>
      <c r="G4315" s="18" t="s">
        <v>2929</v>
      </c>
      <c r="H4315" s="72" t="s">
        <v>3159</v>
      </c>
      <c r="I4315" s="72"/>
      <c r="J4315" s="73" t="s">
        <v>1093</v>
      </c>
      <c r="K4315" s="18" t="s">
        <v>2909</v>
      </c>
      <c r="L4315" s="74">
        <v>33</v>
      </c>
      <c r="M4315" s="21">
        <v>0</v>
      </c>
      <c r="N4315" s="74">
        <f t="shared" si="396"/>
        <v>33</v>
      </c>
      <c r="O4315" s="145"/>
      <c r="P4315" s="22">
        <f t="shared" si="397"/>
        <v>0</v>
      </c>
      <c r="Q4315" s="75"/>
      <c r="R4315" s="76">
        <f t="shared" si="398"/>
        <v>0</v>
      </c>
      <c r="S4315" s="75"/>
      <c r="T4315" s="76">
        <f t="shared" si="399"/>
        <v>0</v>
      </c>
      <c r="U4315" s="22">
        <v>21</v>
      </c>
      <c r="V4315" s="22">
        <f t="shared" si="400"/>
        <v>0</v>
      </c>
      <c r="W4315" s="22">
        <f t="shared" si="401"/>
        <v>0</v>
      </c>
      <c r="X4315" s="73"/>
      <c r="Y4315" s="72" t="s">
        <v>2930</v>
      </c>
      <c r="Z4315" s="72" t="s">
        <v>2973</v>
      </c>
      <c r="AA4315" s="143" t="s">
        <v>295</v>
      </c>
      <c r="AB4315" s="24" t="s">
        <v>294</v>
      </c>
    </row>
    <row r="4316" spans="6:28" s="71" customFormat="1" ht="24" outlineLevel="4">
      <c r="F4316" s="17">
        <v>1900</v>
      </c>
      <c r="G4316" s="18" t="s">
        <v>2929</v>
      </c>
      <c r="H4316" s="72" t="s">
        <v>3313</v>
      </c>
      <c r="I4316" s="72"/>
      <c r="J4316" s="73" t="s">
        <v>1099</v>
      </c>
      <c r="K4316" s="18" t="s">
        <v>2909</v>
      </c>
      <c r="L4316" s="74">
        <v>95</v>
      </c>
      <c r="M4316" s="21">
        <v>0</v>
      </c>
      <c r="N4316" s="74">
        <f t="shared" si="396"/>
        <v>95</v>
      </c>
      <c r="O4316" s="145"/>
      <c r="P4316" s="22">
        <f t="shared" si="397"/>
        <v>0</v>
      </c>
      <c r="Q4316" s="75"/>
      <c r="R4316" s="76">
        <f t="shared" si="398"/>
        <v>0</v>
      </c>
      <c r="S4316" s="75"/>
      <c r="T4316" s="76">
        <f t="shared" si="399"/>
        <v>0</v>
      </c>
      <c r="U4316" s="22">
        <v>21</v>
      </c>
      <c r="V4316" s="22">
        <f t="shared" si="400"/>
        <v>0</v>
      </c>
      <c r="W4316" s="22">
        <f t="shared" si="401"/>
        <v>0</v>
      </c>
      <c r="X4316" s="73"/>
      <c r="Y4316" s="72" t="s">
        <v>2930</v>
      </c>
      <c r="Z4316" s="72" t="s">
        <v>2973</v>
      </c>
      <c r="AA4316" s="143" t="s">
        <v>295</v>
      </c>
      <c r="AB4316" s="24" t="s">
        <v>294</v>
      </c>
    </row>
    <row r="4317" spans="6:28" s="71" customFormat="1" ht="24" outlineLevel="4">
      <c r="F4317" s="17">
        <v>1901</v>
      </c>
      <c r="G4317" s="18" t="s">
        <v>2929</v>
      </c>
      <c r="H4317" s="72" t="s">
        <v>3312</v>
      </c>
      <c r="I4317" s="72"/>
      <c r="J4317" s="73" t="s">
        <v>1094</v>
      </c>
      <c r="K4317" s="18" t="s">
        <v>2909</v>
      </c>
      <c r="L4317" s="74">
        <v>38</v>
      </c>
      <c r="M4317" s="21">
        <v>0</v>
      </c>
      <c r="N4317" s="74">
        <f t="shared" si="396"/>
        <v>38</v>
      </c>
      <c r="O4317" s="145"/>
      <c r="P4317" s="22">
        <f t="shared" si="397"/>
        <v>0</v>
      </c>
      <c r="Q4317" s="75"/>
      <c r="R4317" s="76">
        <f t="shared" si="398"/>
        <v>0</v>
      </c>
      <c r="S4317" s="75"/>
      <c r="T4317" s="76">
        <f t="shared" si="399"/>
        <v>0</v>
      </c>
      <c r="U4317" s="22">
        <v>21</v>
      </c>
      <c r="V4317" s="22">
        <f t="shared" si="400"/>
        <v>0</v>
      </c>
      <c r="W4317" s="22">
        <f t="shared" si="401"/>
        <v>0</v>
      </c>
      <c r="X4317" s="73"/>
      <c r="Y4317" s="72" t="s">
        <v>2930</v>
      </c>
      <c r="Z4317" s="72" t="s">
        <v>2973</v>
      </c>
      <c r="AA4317" s="143" t="s">
        <v>295</v>
      </c>
      <c r="AB4317" s="24" t="s">
        <v>294</v>
      </c>
    </row>
    <row r="4318" spans="6:28" s="71" customFormat="1" outlineLevel="4">
      <c r="F4318" s="17">
        <v>1902</v>
      </c>
      <c r="G4318" s="18" t="s">
        <v>2929</v>
      </c>
      <c r="H4318" s="72" t="s">
        <v>3314</v>
      </c>
      <c r="I4318" s="72"/>
      <c r="J4318" s="73" t="s">
        <v>1090</v>
      </c>
      <c r="K4318" s="18" t="s">
        <v>2909</v>
      </c>
      <c r="L4318" s="74">
        <v>18</v>
      </c>
      <c r="M4318" s="21">
        <v>0</v>
      </c>
      <c r="N4318" s="74">
        <f t="shared" si="396"/>
        <v>18</v>
      </c>
      <c r="O4318" s="145"/>
      <c r="P4318" s="22">
        <f t="shared" si="397"/>
        <v>0</v>
      </c>
      <c r="Q4318" s="75"/>
      <c r="R4318" s="76">
        <f t="shared" si="398"/>
        <v>0</v>
      </c>
      <c r="S4318" s="75"/>
      <c r="T4318" s="76">
        <f t="shared" si="399"/>
        <v>0</v>
      </c>
      <c r="U4318" s="22">
        <v>21</v>
      </c>
      <c r="V4318" s="22">
        <f t="shared" si="400"/>
        <v>0</v>
      </c>
      <c r="W4318" s="22">
        <f t="shared" si="401"/>
        <v>0</v>
      </c>
      <c r="X4318" s="73"/>
      <c r="Y4318" s="72" t="s">
        <v>2930</v>
      </c>
      <c r="Z4318" s="72" t="s">
        <v>2973</v>
      </c>
      <c r="AA4318" s="143" t="s">
        <v>295</v>
      </c>
      <c r="AB4318" s="24" t="s">
        <v>294</v>
      </c>
    </row>
    <row r="4319" spans="6:28" s="71" customFormat="1" ht="24" outlineLevel="4">
      <c r="F4319" s="17">
        <v>1903</v>
      </c>
      <c r="G4319" s="18" t="s">
        <v>2929</v>
      </c>
      <c r="H4319" s="72" t="s">
        <v>3315</v>
      </c>
      <c r="I4319" s="72"/>
      <c r="J4319" s="73" t="s">
        <v>597</v>
      </c>
      <c r="K4319" s="18" t="s">
        <v>2909</v>
      </c>
      <c r="L4319" s="74">
        <v>2</v>
      </c>
      <c r="M4319" s="21">
        <v>0</v>
      </c>
      <c r="N4319" s="74">
        <f t="shared" si="396"/>
        <v>2</v>
      </c>
      <c r="O4319" s="145"/>
      <c r="P4319" s="22">
        <f t="shared" si="397"/>
        <v>0</v>
      </c>
      <c r="Q4319" s="75"/>
      <c r="R4319" s="76">
        <f t="shared" si="398"/>
        <v>0</v>
      </c>
      <c r="S4319" s="75"/>
      <c r="T4319" s="76">
        <f t="shared" si="399"/>
        <v>0</v>
      </c>
      <c r="U4319" s="22">
        <v>21</v>
      </c>
      <c r="V4319" s="22">
        <f t="shared" si="400"/>
        <v>0</v>
      </c>
      <c r="W4319" s="22">
        <f t="shared" si="401"/>
        <v>0</v>
      </c>
      <c r="X4319" s="73"/>
      <c r="Y4319" s="72" t="s">
        <v>2930</v>
      </c>
      <c r="Z4319" s="72" t="s">
        <v>2973</v>
      </c>
      <c r="AA4319" s="143" t="s">
        <v>295</v>
      </c>
      <c r="AB4319" s="24" t="s">
        <v>294</v>
      </c>
    </row>
    <row r="4320" spans="6:28" s="71" customFormat="1" outlineLevel="4">
      <c r="F4320" s="17">
        <v>1904</v>
      </c>
      <c r="G4320" s="18" t="s">
        <v>2929</v>
      </c>
      <c r="H4320" s="72" t="s">
        <v>3160</v>
      </c>
      <c r="I4320" s="72"/>
      <c r="J4320" s="73" t="s">
        <v>1066</v>
      </c>
      <c r="K4320" s="18" t="s">
        <v>2934</v>
      </c>
      <c r="L4320" s="74">
        <v>2</v>
      </c>
      <c r="M4320" s="21">
        <v>0</v>
      </c>
      <c r="N4320" s="74">
        <f t="shared" si="396"/>
        <v>2</v>
      </c>
      <c r="O4320" s="145"/>
      <c r="P4320" s="22">
        <f t="shared" si="397"/>
        <v>0</v>
      </c>
      <c r="Q4320" s="75"/>
      <c r="R4320" s="76">
        <f t="shared" si="398"/>
        <v>0</v>
      </c>
      <c r="S4320" s="75"/>
      <c r="T4320" s="76">
        <f t="shared" si="399"/>
        <v>0</v>
      </c>
      <c r="U4320" s="22">
        <v>21</v>
      </c>
      <c r="V4320" s="22">
        <f t="shared" si="400"/>
        <v>0</v>
      </c>
      <c r="W4320" s="22">
        <f t="shared" si="401"/>
        <v>0</v>
      </c>
      <c r="X4320" s="73"/>
      <c r="Y4320" s="72" t="s">
        <v>2930</v>
      </c>
      <c r="Z4320" s="72" t="s">
        <v>2973</v>
      </c>
      <c r="AA4320" s="143" t="s">
        <v>295</v>
      </c>
      <c r="AB4320" s="24" t="s">
        <v>294</v>
      </c>
    </row>
    <row r="4321" spans="6:28" s="71" customFormat="1" ht="24" outlineLevel="4">
      <c r="F4321" s="17">
        <v>1905</v>
      </c>
      <c r="G4321" s="18" t="s">
        <v>2929</v>
      </c>
      <c r="H4321" s="72" t="s">
        <v>3161</v>
      </c>
      <c r="I4321" s="72"/>
      <c r="J4321" s="73" t="s">
        <v>607</v>
      </c>
      <c r="K4321" s="18" t="s">
        <v>2909</v>
      </c>
      <c r="L4321" s="74">
        <v>16</v>
      </c>
      <c r="M4321" s="21">
        <v>0</v>
      </c>
      <c r="N4321" s="74">
        <f t="shared" si="396"/>
        <v>16</v>
      </c>
      <c r="O4321" s="145"/>
      <c r="P4321" s="22">
        <f t="shared" si="397"/>
        <v>0</v>
      </c>
      <c r="Q4321" s="75"/>
      <c r="R4321" s="76">
        <f t="shared" si="398"/>
        <v>0</v>
      </c>
      <c r="S4321" s="75"/>
      <c r="T4321" s="76">
        <f t="shared" si="399"/>
        <v>0</v>
      </c>
      <c r="U4321" s="22">
        <v>21</v>
      </c>
      <c r="V4321" s="22">
        <f t="shared" si="400"/>
        <v>0</v>
      </c>
      <c r="W4321" s="22">
        <f t="shared" si="401"/>
        <v>0</v>
      </c>
      <c r="X4321" s="73"/>
      <c r="Y4321" s="72" t="s">
        <v>2930</v>
      </c>
      <c r="Z4321" s="72" t="s">
        <v>2973</v>
      </c>
      <c r="AA4321" s="143" t="s">
        <v>295</v>
      </c>
      <c r="AB4321" s="24" t="s">
        <v>294</v>
      </c>
    </row>
    <row r="4322" spans="6:28" s="71" customFormat="1" ht="24" outlineLevel="4">
      <c r="F4322" s="17">
        <v>1906</v>
      </c>
      <c r="G4322" s="18" t="s">
        <v>2929</v>
      </c>
      <c r="H4322" s="72" t="s">
        <v>3162</v>
      </c>
      <c r="I4322" s="72"/>
      <c r="J4322" s="73" t="s">
        <v>607</v>
      </c>
      <c r="K4322" s="18" t="s">
        <v>2909</v>
      </c>
      <c r="L4322" s="74">
        <v>45</v>
      </c>
      <c r="M4322" s="21">
        <v>0</v>
      </c>
      <c r="N4322" s="74">
        <f t="shared" si="396"/>
        <v>45</v>
      </c>
      <c r="O4322" s="145"/>
      <c r="P4322" s="22">
        <f t="shared" si="397"/>
        <v>0</v>
      </c>
      <c r="Q4322" s="75"/>
      <c r="R4322" s="76">
        <f t="shared" si="398"/>
        <v>0</v>
      </c>
      <c r="S4322" s="75"/>
      <c r="T4322" s="76">
        <f t="shared" si="399"/>
        <v>0</v>
      </c>
      <c r="U4322" s="22">
        <v>21</v>
      </c>
      <c r="V4322" s="22">
        <f t="shared" si="400"/>
        <v>0</v>
      </c>
      <c r="W4322" s="22">
        <f t="shared" si="401"/>
        <v>0</v>
      </c>
      <c r="X4322" s="73"/>
      <c r="Y4322" s="72" t="s">
        <v>2930</v>
      </c>
      <c r="Z4322" s="72" t="s">
        <v>2973</v>
      </c>
      <c r="AA4322" s="143" t="s">
        <v>295</v>
      </c>
      <c r="AB4322" s="24" t="s">
        <v>294</v>
      </c>
    </row>
    <row r="4323" spans="6:28" s="120" customFormat="1" ht="12.75" customHeight="1" outlineLevel="4">
      <c r="F4323" s="121"/>
      <c r="G4323" s="122"/>
      <c r="H4323" s="122"/>
      <c r="I4323" s="122"/>
      <c r="J4323" s="123"/>
      <c r="K4323" s="122"/>
      <c r="L4323" s="124"/>
      <c r="M4323" s="125"/>
      <c r="N4323" s="124"/>
      <c r="O4323" s="125"/>
      <c r="P4323" s="126"/>
      <c r="Q4323" s="127"/>
      <c r="R4323" s="125"/>
      <c r="S4323" s="125"/>
      <c r="T4323" s="125"/>
      <c r="U4323" s="128" t="s">
        <v>2908</v>
      </c>
      <c r="V4323" s="125"/>
      <c r="W4323" s="125"/>
      <c r="X4323" s="125"/>
      <c r="Y4323" s="122"/>
      <c r="Z4323" s="122"/>
      <c r="AB4323" s="24" t="s">
        <v>294</v>
      </c>
    </row>
    <row r="4324" spans="6:28" s="120" customFormat="1" ht="12.75" customHeight="1" outlineLevel="3">
      <c r="F4324" s="121"/>
      <c r="G4324" s="122"/>
      <c r="H4324" s="122"/>
      <c r="I4324" s="122"/>
      <c r="J4324" s="123"/>
      <c r="K4324" s="122"/>
      <c r="L4324" s="124"/>
      <c r="M4324" s="125"/>
      <c r="N4324" s="124"/>
      <c r="O4324" s="125"/>
      <c r="P4324" s="126"/>
      <c r="Q4324" s="127"/>
      <c r="R4324" s="125"/>
      <c r="S4324" s="125"/>
      <c r="T4324" s="125"/>
      <c r="U4324" s="128" t="s">
        <v>2908</v>
      </c>
      <c r="V4324" s="125"/>
      <c r="W4324" s="125"/>
      <c r="X4324" s="125"/>
      <c r="Y4324" s="122"/>
      <c r="Z4324" s="122"/>
      <c r="AB4324" s="24" t="s">
        <v>294</v>
      </c>
    </row>
    <row r="4325" spans="6:28" s="51" customFormat="1" ht="18.75" customHeight="1" outlineLevel="2">
      <c r="F4325" s="52"/>
      <c r="G4325" s="53"/>
      <c r="H4325" s="54"/>
      <c r="I4325" s="54"/>
      <c r="J4325" s="54" t="s">
        <v>1391</v>
      </c>
      <c r="K4325" s="53"/>
      <c r="L4325" s="55"/>
      <c r="M4325" s="56"/>
      <c r="N4325" s="55"/>
      <c r="O4325" s="56"/>
      <c r="P4325" s="57">
        <f>SUBTOTAL(9,P4326:P4398)</f>
        <v>0</v>
      </c>
      <c r="Q4325" s="58"/>
      <c r="R4325" s="59">
        <f>SUBTOTAL(9,R4326:R4398)</f>
        <v>0</v>
      </c>
      <c r="S4325" s="56"/>
      <c r="T4325" s="59">
        <f>SUBTOTAL(9,T4326:T4398)</f>
        <v>0</v>
      </c>
      <c r="U4325" s="117" t="s">
        <v>2908</v>
      </c>
      <c r="V4325" s="57">
        <f>SUBTOTAL(9,V4326:V4398)</f>
        <v>0</v>
      </c>
      <c r="W4325" s="57">
        <f>SUBTOTAL(9,W4326:W4398)</f>
        <v>0</v>
      </c>
      <c r="X4325" s="60"/>
      <c r="Y4325" s="61"/>
      <c r="Z4325" s="61"/>
      <c r="AB4325" s="24" t="s">
        <v>294</v>
      </c>
    </row>
    <row r="4326" spans="6:28" s="62" customFormat="1" ht="16.5" customHeight="1" outlineLevel="3">
      <c r="F4326" s="63"/>
      <c r="G4326" s="6"/>
      <c r="H4326" s="64"/>
      <c r="I4326" s="64"/>
      <c r="J4326" s="64" t="s">
        <v>1945</v>
      </c>
      <c r="K4326" s="6"/>
      <c r="L4326" s="65"/>
      <c r="M4326" s="66"/>
      <c r="N4326" s="65"/>
      <c r="O4326" s="66"/>
      <c r="P4326" s="67">
        <f>SUBTOTAL(9,P4327:P4359)</f>
        <v>0</v>
      </c>
      <c r="Q4326" s="68"/>
      <c r="R4326" s="69">
        <f>SUBTOTAL(9,R4327:R4359)</f>
        <v>0</v>
      </c>
      <c r="S4326" s="66"/>
      <c r="T4326" s="69">
        <f>SUBTOTAL(9,T4327:T4359)</f>
        <v>0</v>
      </c>
      <c r="U4326" s="118" t="s">
        <v>2908</v>
      </c>
      <c r="V4326" s="67">
        <f>SUBTOTAL(9,V4327:V4359)</f>
        <v>0</v>
      </c>
      <c r="W4326" s="67">
        <f>SUBTOTAL(9,W4327:W4359)</f>
        <v>0</v>
      </c>
      <c r="X4326" s="70"/>
      <c r="Y4326" s="26"/>
      <c r="Z4326" s="26"/>
      <c r="AB4326" s="24" t="s">
        <v>294</v>
      </c>
    </row>
    <row r="4327" spans="6:28" s="71" customFormat="1" ht="48" outlineLevel="4">
      <c r="F4327" s="17">
        <v>1907</v>
      </c>
      <c r="G4327" s="18" t="s">
        <v>2929</v>
      </c>
      <c r="H4327" s="72" t="s">
        <v>3968</v>
      </c>
      <c r="I4327" s="72"/>
      <c r="J4327" s="73" t="s">
        <v>182</v>
      </c>
      <c r="K4327" s="18" t="s">
        <v>2934</v>
      </c>
      <c r="L4327" s="74">
        <v>1</v>
      </c>
      <c r="M4327" s="21">
        <v>0</v>
      </c>
      <c r="N4327" s="74">
        <f t="shared" ref="N4327:N4358" si="402">L4327*(1+M4327/100)</f>
        <v>1</v>
      </c>
      <c r="O4327" s="145"/>
      <c r="P4327" s="22">
        <f t="shared" ref="P4327:P4358" si="403">N4327*O4327</f>
        <v>0</v>
      </c>
      <c r="Q4327" s="75"/>
      <c r="R4327" s="76">
        <f t="shared" ref="R4327:R4358" si="404">N4327*Q4327</f>
        <v>0</v>
      </c>
      <c r="S4327" s="75"/>
      <c r="T4327" s="76">
        <f t="shared" ref="T4327:T4358" si="405">N4327*S4327</f>
        <v>0</v>
      </c>
      <c r="U4327" s="22">
        <v>21</v>
      </c>
      <c r="V4327" s="22">
        <f t="shared" ref="V4327:V4358" si="406">P4327*(U4327/100)</f>
        <v>0</v>
      </c>
      <c r="W4327" s="22">
        <f t="shared" ref="W4327:W4358" si="407">P4327+V4327</f>
        <v>0</v>
      </c>
      <c r="X4327" s="73"/>
      <c r="Y4327" s="72" t="s">
        <v>2930</v>
      </c>
      <c r="Z4327" s="72" t="s">
        <v>3081</v>
      </c>
      <c r="AA4327" s="143" t="s">
        <v>295</v>
      </c>
      <c r="AB4327" s="24" t="s">
        <v>294</v>
      </c>
    </row>
    <row r="4328" spans="6:28" s="71" customFormat="1" outlineLevel="4">
      <c r="F4328" s="17">
        <v>1908</v>
      </c>
      <c r="G4328" s="18" t="s">
        <v>2929</v>
      </c>
      <c r="H4328" s="72" t="s">
        <v>3969</v>
      </c>
      <c r="I4328" s="72"/>
      <c r="J4328" s="73" t="s">
        <v>2856</v>
      </c>
      <c r="K4328" s="18" t="s">
        <v>2934</v>
      </c>
      <c r="L4328" s="74">
        <v>1</v>
      </c>
      <c r="M4328" s="21">
        <v>0</v>
      </c>
      <c r="N4328" s="74">
        <f t="shared" si="402"/>
        <v>1</v>
      </c>
      <c r="O4328" s="145"/>
      <c r="P4328" s="22">
        <f t="shared" si="403"/>
        <v>0</v>
      </c>
      <c r="Q4328" s="75"/>
      <c r="R4328" s="76">
        <f t="shared" si="404"/>
        <v>0</v>
      </c>
      <c r="S4328" s="75"/>
      <c r="T4328" s="76">
        <f t="shared" si="405"/>
        <v>0</v>
      </c>
      <c r="U4328" s="22">
        <v>21</v>
      </c>
      <c r="V4328" s="22">
        <f t="shared" si="406"/>
        <v>0</v>
      </c>
      <c r="W4328" s="22">
        <f t="shared" si="407"/>
        <v>0</v>
      </c>
      <c r="X4328" s="73"/>
      <c r="Y4328" s="72" t="s">
        <v>2930</v>
      </c>
      <c r="Z4328" s="72" t="s">
        <v>3081</v>
      </c>
      <c r="AA4328" s="143" t="s">
        <v>295</v>
      </c>
      <c r="AB4328" s="24" t="s">
        <v>294</v>
      </c>
    </row>
    <row r="4329" spans="6:28" s="71" customFormat="1" ht="24" outlineLevel="4">
      <c r="F4329" s="17">
        <v>1909</v>
      </c>
      <c r="G4329" s="18" t="s">
        <v>2929</v>
      </c>
      <c r="H4329" s="72" t="s">
        <v>3970</v>
      </c>
      <c r="I4329" s="72"/>
      <c r="J4329" s="73" t="s">
        <v>183</v>
      </c>
      <c r="K4329" s="18" t="s">
        <v>2934</v>
      </c>
      <c r="L4329" s="74">
        <v>2</v>
      </c>
      <c r="M4329" s="21">
        <v>0</v>
      </c>
      <c r="N4329" s="74">
        <f t="shared" si="402"/>
        <v>2</v>
      </c>
      <c r="O4329" s="145"/>
      <c r="P4329" s="22">
        <f t="shared" si="403"/>
        <v>0</v>
      </c>
      <c r="Q4329" s="75"/>
      <c r="R4329" s="76">
        <f t="shared" si="404"/>
        <v>0</v>
      </c>
      <c r="S4329" s="75"/>
      <c r="T4329" s="76">
        <f t="shared" si="405"/>
        <v>0</v>
      </c>
      <c r="U4329" s="22">
        <v>21</v>
      </c>
      <c r="V4329" s="22">
        <f t="shared" si="406"/>
        <v>0</v>
      </c>
      <c r="W4329" s="22">
        <f t="shared" si="407"/>
        <v>0</v>
      </c>
      <c r="X4329" s="73"/>
      <c r="Y4329" s="72" t="s">
        <v>2930</v>
      </c>
      <c r="Z4329" s="72" t="s">
        <v>3081</v>
      </c>
      <c r="AA4329" s="143" t="s">
        <v>295</v>
      </c>
      <c r="AB4329" s="24" t="s">
        <v>294</v>
      </c>
    </row>
    <row r="4330" spans="6:28" s="71" customFormat="1" outlineLevel="4">
      <c r="F4330" s="17">
        <v>1910</v>
      </c>
      <c r="G4330" s="18" t="s">
        <v>2929</v>
      </c>
      <c r="H4330" s="72" t="s">
        <v>3971</v>
      </c>
      <c r="I4330" s="72"/>
      <c r="J4330" s="73" t="s">
        <v>184</v>
      </c>
      <c r="K4330" s="18" t="s">
        <v>2934</v>
      </c>
      <c r="L4330" s="74">
        <v>5</v>
      </c>
      <c r="M4330" s="21">
        <v>0</v>
      </c>
      <c r="N4330" s="74">
        <f t="shared" si="402"/>
        <v>5</v>
      </c>
      <c r="O4330" s="145"/>
      <c r="P4330" s="22">
        <f t="shared" si="403"/>
        <v>0</v>
      </c>
      <c r="Q4330" s="75"/>
      <c r="R4330" s="76">
        <f t="shared" si="404"/>
        <v>0</v>
      </c>
      <c r="S4330" s="75"/>
      <c r="T4330" s="76">
        <f t="shared" si="405"/>
        <v>0</v>
      </c>
      <c r="U4330" s="22">
        <v>21</v>
      </c>
      <c r="V4330" s="22">
        <f t="shared" si="406"/>
        <v>0</v>
      </c>
      <c r="W4330" s="22">
        <f t="shared" si="407"/>
        <v>0</v>
      </c>
      <c r="X4330" s="73"/>
      <c r="Y4330" s="72" t="s">
        <v>2930</v>
      </c>
      <c r="Z4330" s="72" t="s">
        <v>3081</v>
      </c>
      <c r="AA4330" s="143" t="s">
        <v>295</v>
      </c>
      <c r="AB4330" s="24" t="s">
        <v>294</v>
      </c>
    </row>
    <row r="4331" spans="6:28" s="71" customFormat="1" ht="24" outlineLevel="4">
      <c r="F4331" s="17">
        <v>1911</v>
      </c>
      <c r="G4331" s="18" t="s">
        <v>2929</v>
      </c>
      <c r="H4331" s="72" t="s">
        <v>3972</v>
      </c>
      <c r="I4331" s="72"/>
      <c r="J4331" s="73" t="s">
        <v>185</v>
      </c>
      <c r="K4331" s="18" t="s">
        <v>2934</v>
      </c>
      <c r="L4331" s="74">
        <v>5</v>
      </c>
      <c r="M4331" s="21">
        <v>0</v>
      </c>
      <c r="N4331" s="74">
        <f t="shared" si="402"/>
        <v>5</v>
      </c>
      <c r="O4331" s="145"/>
      <c r="P4331" s="22">
        <f t="shared" si="403"/>
        <v>0</v>
      </c>
      <c r="Q4331" s="75"/>
      <c r="R4331" s="76">
        <f t="shared" si="404"/>
        <v>0</v>
      </c>
      <c r="S4331" s="75"/>
      <c r="T4331" s="76">
        <f t="shared" si="405"/>
        <v>0</v>
      </c>
      <c r="U4331" s="22">
        <v>21</v>
      </c>
      <c r="V4331" s="22">
        <f t="shared" si="406"/>
        <v>0</v>
      </c>
      <c r="W4331" s="22">
        <f t="shared" si="407"/>
        <v>0</v>
      </c>
      <c r="X4331" s="73"/>
      <c r="Y4331" s="72" t="s">
        <v>2930</v>
      </c>
      <c r="Z4331" s="72" t="s">
        <v>3081</v>
      </c>
      <c r="AA4331" s="143" t="s">
        <v>295</v>
      </c>
      <c r="AB4331" s="24" t="s">
        <v>294</v>
      </c>
    </row>
    <row r="4332" spans="6:28" s="71" customFormat="1" outlineLevel="4">
      <c r="F4332" s="17">
        <v>1912</v>
      </c>
      <c r="G4332" s="18" t="s">
        <v>2929</v>
      </c>
      <c r="H4332" s="72" t="s">
        <v>3973</v>
      </c>
      <c r="I4332" s="72"/>
      <c r="J4332" s="73" t="s">
        <v>2590</v>
      </c>
      <c r="K4332" s="18" t="s">
        <v>2934</v>
      </c>
      <c r="L4332" s="74">
        <v>9</v>
      </c>
      <c r="M4332" s="21">
        <v>0</v>
      </c>
      <c r="N4332" s="74">
        <f t="shared" si="402"/>
        <v>9</v>
      </c>
      <c r="O4332" s="145"/>
      <c r="P4332" s="22">
        <f t="shared" si="403"/>
        <v>0</v>
      </c>
      <c r="Q4332" s="75"/>
      <c r="R4332" s="76">
        <f t="shared" si="404"/>
        <v>0</v>
      </c>
      <c r="S4332" s="75"/>
      <c r="T4332" s="76">
        <f t="shared" si="405"/>
        <v>0</v>
      </c>
      <c r="U4332" s="22">
        <v>21</v>
      </c>
      <c r="V4332" s="22">
        <f t="shared" si="406"/>
        <v>0</v>
      </c>
      <c r="W4332" s="22">
        <f t="shared" si="407"/>
        <v>0</v>
      </c>
      <c r="X4332" s="73"/>
      <c r="Y4332" s="72" t="s">
        <v>2930</v>
      </c>
      <c r="Z4332" s="72" t="s">
        <v>3081</v>
      </c>
      <c r="AA4332" s="143" t="s">
        <v>295</v>
      </c>
      <c r="AB4332" s="24" t="s">
        <v>294</v>
      </c>
    </row>
    <row r="4333" spans="6:28" s="71" customFormat="1" ht="36" outlineLevel="4">
      <c r="F4333" s="17">
        <v>1913</v>
      </c>
      <c r="G4333" s="18" t="s">
        <v>2929</v>
      </c>
      <c r="H4333" s="72" t="s">
        <v>3974</v>
      </c>
      <c r="I4333" s="72"/>
      <c r="J4333" s="73" t="s">
        <v>186</v>
      </c>
      <c r="K4333" s="18" t="s">
        <v>2934</v>
      </c>
      <c r="L4333" s="74">
        <v>1</v>
      </c>
      <c r="M4333" s="21">
        <v>0</v>
      </c>
      <c r="N4333" s="74">
        <f t="shared" si="402"/>
        <v>1</v>
      </c>
      <c r="O4333" s="145"/>
      <c r="P4333" s="22">
        <f t="shared" si="403"/>
        <v>0</v>
      </c>
      <c r="Q4333" s="75"/>
      <c r="R4333" s="76">
        <f t="shared" si="404"/>
        <v>0</v>
      </c>
      <c r="S4333" s="75"/>
      <c r="T4333" s="76">
        <f t="shared" si="405"/>
        <v>0</v>
      </c>
      <c r="U4333" s="22">
        <v>21</v>
      </c>
      <c r="V4333" s="22">
        <f t="shared" si="406"/>
        <v>0</v>
      </c>
      <c r="W4333" s="22">
        <f t="shared" si="407"/>
        <v>0</v>
      </c>
      <c r="X4333" s="73"/>
      <c r="Y4333" s="72" t="s">
        <v>2930</v>
      </c>
      <c r="Z4333" s="72" t="s">
        <v>3081</v>
      </c>
      <c r="AA4333" s="143" t="s">
        <v>295</v>
      </c>
      <c r="AB4333" s="24" t="s">
        <v>294</v>
      </c>
    </row>
    <row r="4334" spans="6:28" s="71" customFormat="1" ht="36" outlineLevel="4">
      <c r="F4334" s="17">
        <v>1914</v>
      </c>
      <c r="G4334" s="18" t="s">
        <v>2929</v>
      </c>
      <c r="H4334" s="72" t="s">
        <v>3975</v>
      </c>
      <c r="I4334" s="72"/>
      <c r="J4334" s="73" t="s">
        <v>187</v>
      </c>
      <c r="K4334" s="18" t="s">
        <v>2934</v>
      </c>
      <c r="L4334" s="74">
        <v>1</v>
      </c>
      <c r="M4334" s="21">
        <v>0</v>
      </c>
      <c r="N4334" s="74">
        <f t="shared" si="402"/>
        <v>1</v>
      </c>
      <c r="O4334" s="145"/>
      <c r="P4334" s="22">
        <f t="shared" si="403"/>
        <v>0</v>
      </c>
      <c r="Q4334" s="75"/>
      <c r="R4334" s="76">
        <f t="shared" si="404"/>
        <v>0</v>
      </c>
      <c r="S4334" s="75"/>
      <c r="T4334" s="76">
        <f t="shared" si="405"/>
        <v>0</v>
      </c>
      <c r="U4334" s="22">
        <v>21</v>
      </c>
      <c r="V4334" s="22">
        <f t="shared" si="406"/>
        <v>0</v>
      </c>
      <c r="W4334" s="22">
        <f t="shared" si="407"/>
        <v>0</v>
      </c>
      <c r="X4334" s="73"/>
      <c r="Y4334" s="72" t="s">
        <v>2930</v>
      </c>
      <c r="Z4334" s="72" t="s">
        <v>3081</v>
      </c>
      <c r="AA4334" s="143" t="s">
        <v>295</v>
      </c>
      <c r="AB4334" s="24" t="s">
        <v>294</v>
      </c>
    </row>
    <row r="4335" spans="6:28" s="71" customFormat="1" ht="24" outlineLevel="4">
      <c r="F4335" s="17">
        <v>1915</v>
      </c>
      <c r="G4335" s="18" t="s">
        <v>2929</v>
      </c>
      <c r="H4335" s="72" t="s">
        <v>3976</v>
      </c>
      <c r="I4335" s="72"/>
      <c r="J4335" s="73" t="s">
        <v>188</v>
      </c>
      <c r="K4335" s="18" t="s">
        <v>2934</v>
      </c>
      <c r="L4335" s="74">
        <v>1</v>
      </c>
      <c r="M4335" s="21">
        <v>0</v>
      </c>
      <c r="N4335" s="74">
        <f t="shared" si="402"/>
        <v>1</v>
      </c>
      <c r="O4335" s="145"/>
      <c r="P4335" s="22">
        <f t="shared" si="403"/>
        <v>0</v>
      </c>
      <c r="Q4335" s="75"/>
      <c r="R4335" s="76">
        <f t="shared" si="404"/>
        <v>0</v>
      </c>
      <c r="S4335" s="75"/>
      <c r="T4335" s="76">
        <f t="shared" si="405"/>
        <v>0</v>
      </c>
      <c r="U4335" s="22">
        <v>21</v>
      </c>
      <c r="V4335" s="22">
        <f t="shared" si="406"/>
        <v>0</v>
      </c>
      <c r="W4335" s="22">
        <f t="shared" si="407"/>
        <v>0</v>
      </c>
      <c r="X4335" s="73"/>
      <c r="Y4335" s="72" t="s">
        <v>2930</v>
      </c>
      <c r="Z4335" s="72" t="s">
        <v>3081</v>
      </c>
      <c r="AA4335" s="143" t="s">
        <v>295</v>
      </c>
      <c r="AB4335" s="24" t="s">
        <v>294</v>
      </c>
    </row>
    <row r="4336" spans="6:28" s="71" customFormat="1" ht="36" outlineLevel="4">
      <c r="F4336" s="17">
        <v>1916</v>
      </c>
      <c r="G4336" s="18" t="s">
        <v>2929</v>
      </c>
      <c r="H4336" s="72" t="s">
        <v>3977</v>
      </c>
      <c r="I4336" s="72"/>
      <c r="J4336" s="73" t="s">
        <v>189</v>
      </c>
      <c r="K4336" s="18" t="s">
        <v>2934</v>
      </c>
      <c r="L4336" s="74">
        <v>1</v>
      </c>
      <c r="M4336" s="21">
        <v>0</v>
      </c>
      <c r="N4336" s="74">
        <f t="shared" si="402"/>
        <v>1</v>
      </c>
      <c r="O4336" s="145"/>
      <c r="P4336" s="22">
        <f t="shared" si="403"/>
        <v>0</v>
      </c>
      <c r="Q4336" s="75"/>
      <c r="R4336" s="76">
        <f t="shared" si="404"/>
        <v>0</v>
      </c>
      <c r="S4336" s="75"/>
      <c r="T4336" s="76">
        <f t="shared" si="405"/>
        <v>0</v>
      </c>
      <c r="U4336" s="22">
        <v>21</v>
      </c>
      <c r="V4336" s="22">
        <f t="shared" si="406"/>
        <v>0</v>
      </c>
      <c r="W4336" s="22">
        <f t="shared" si="407"/>
        <v>0</v>
      </c>
      <c r="X4336" s="73"/>
      <c r="Y4336" s="72" t="s">
        <v>2930</v>
      </c>
      <c r="Z4336" s="72" t="s">
        <v>3081</v>
      </c>
      <c r="AA4336" s="143" t="s">
        <v>295</v>
      </c>
      <c r="AB4336" s="24" t="s">
        <v>294</v>
      </c>
    </row>
    <row r="4337" spans="6:28" s="71" customFormat="1" ht="24" outlineLevel="4">
      <c r="F4337" s="17">
        <v>1917</v>
      </c>
      <c r="G4337" s="18" t="s">
        <v>2929</v>
      </c>
      <c r="H4337" s="72" t="s">
        <v>3978</v>
      </c>
      <c r="I4337" s="72"/>
      <c r="J4337" s="73" t="s">
        <v>190</v>
      </c>
      <c r="K4337" s="18" t="s">
        <v>2934</v>
      </c>
      <c r="L4337" s="74">
        <v>1</v>
      </c>
      <c r="M4337" s="21">
        <v>0</v>
      </c>
      <c r="N4337" s="74">
        <f t="shared" si="402"/>
        <v>1</v>
      </c>
      <c r="O4337" s="145"/>
      <c r="P4337" s="22">
        <f t="shared" si="403"/>
        <v>0</v>
      </c>
      <c r="Q4337" s="75"/>
      <c r="R4337" s="76">
        <f t="shared" si="404"/>
        <v>0</v>
      </c>
      <c r="S4337" s="75"/>
      <c r="T4337" s="76">
        <f t="shared" si="405"/>
        <v>0</v>
      </c>
      <c r="U4337" s="22">
        <v>21</v>
      </c>
      <c r="V4337" s="22">
        <f t="shared" si="406"/>
        <v>0</v>
      </c>
      <c r="W4337" s="22">
        <f t="shared" si="407"/>
        <v>0</v>
      </c>
      <c r="X4337" s="73"/>
      <c r="Y4337" s="72" t="s">
        <v>2930</v>
      </c>
      <c r="Z4337" s="72" t="s">
        <v>3081</v>
      </c>
      <c r="AA4337" s="143" t="s">
        <v>295</v>
      </c>
      <c r="AB4337" s="24" t="s">
        <v>294</v>
      </c>
    </row>
    <row r="4338" spans="6:28" s="71" customFormat="1" ht="24" outlineLevel="4">
      <c r="F4338" s="17">
        <v>1918</v>
      </c>
      <c r="G4338" s="18" t="s">
        <v>2929</v>
      </c>
      <c r="H4338" s="72" t="s">
        <v>3979</v>
      </c>
      <c r="I4338" s="72"/>
      <c r="J4338" s="73" t="s">
        <v>191</v>
      </c>
      <c r="K4338" s="18" t="s">
        <v>2934</v>
      </c>
      <c r="L4338" s="74">
        <v>1</v>
      </c>
      <c r="M4338" s="21">
        <v>0</v>
      </c>
      <c r="N4338" s="74">
        <f t="shared" si="402"/>
        <v>1</v>
      </c>
      <c r="O4338" s="145"/>
      <c r="P4338" s="22">
        <f t="shared" si="403"/>
        <v>0</v>
      </c>
      <c r="Q4338" s="75"/>
      <c r="R4338" s="76">
        <f t="shared" si="404"/>
        <v>0</v>
      </c>
      <c r="S4338" s="75"/>
      <c r="T4338" s="76">
        <f t="shared" si="405"/>
        <v>0</v>
      </c>
      <c r="U4338" s="22">
        <v>21</v>
      </c>
      <c r="V4338" s="22">
        <f t="shared" si="406"/>
        <v>0</v>
      </c>
      <c r="W4338" s="22">
        <f t="shared" si="407"/>
        <v>0</v>
      </c>
      <c r="X4338" s="73"/>
      <c r="Y4338" s="72" t="s">
        <v>2930</v>
      </c>
      <c r="Z4338" s="72" t="s">
        <v>3081</v>
      </c>
      <c r="AA4338" s="143" t="s">
        <v>295</v>
      </c>
      <c r="AB4338" s="24" t="s">
        <v>294</v>
      </c>
    </row>
    <row r="4339" spans="6:28" s="71" customFormat="1" ht="24" outlineLevel="4">
      <c r="F4339" s="17">
        <v>1919</v>
      </c>
      <c r="G4339" s="18" t="s">
        <v>2929</v>
      </c>
      <c r="H4339" s="72" t="s">
        <v>3980</v>
      </c>
      <c r="I4339" s="72"/>
      <c r="J4339" s="73" t="s">
        <v>192</v>
      </c>
      <c r="K4339" s="18" t="s">
        <v>2934</v>
      </c>
      <c r="L4339" s="74">
        <v>2</v>
      </c>
      <c r="M4339" s="21">
        <v>0</v>
      </c>
      <c r="N4339" s="74">
        <f t="shared" si="402"/>
        <v>2</v>
      </c>
      <c r="O4339" s="145"/>
      <c r="P4339" s="22">
        <f t="shared" si="403"/>
        <v>0</v>
      </c>
      <c r="Q4339" s="75"/>
      <c r="R4339" s="76">
        <f t="shared" si="404"/>
        <v>0</v>
      </c>
      <c r="S4339" s="75"/>
      <c r="T4339" s="76">
        <f t="shared" si="405"/>
        <v>0</v>
      </c>
      <c r="U4339" s="22">
        <v>21</v>
      </c>
      <c r="V4339" s="22">
        <f t="shared" si="406"/>
        <v>0</v>
      </c>
      <c r="W4339" s="22">
        <f t="shared" si="407"/>
        <v>0</v>
      </c>
      <c r="X4339" s="73"/>
      <c r="Y4339" s="72" t="s">
        <v>2930</v>
      </c>
      <c r="Z4339" s="72" t="s">
        <v>3081</v>
      </c>
      <c r="AA4339" s="143" t="s">
        <v>295</v>
      </c>
      <c r="AB4339" s="24" t="s">
        <v>294</v>
      </c>
    </row>
    <row r="4340" spans="6:28" s="71" customFormat="1" outlineLevel="4">
      <c r="F4340" s="17">
        <v>1920</v>
      </c>
      <c r="G4340" s="18" t="s">
        <v>2929</v>
      </c>
      <c r="H4340" s="72" t="s">
        <v>3981</v>
      </c>
      <c r="I4340" s="72"/>
      <c r="J4340" s="73" t="s">
        <v>193</v>
      </c>
      <c r="K4340" s="18" t="s">
        <v>2934</v>
      </c>
      <c r="L4340" s="74">
        <v>3</v>
      </c>
      <c r="M4340" s="21">
        <v>0</v>
      </c>
      <c r="N4340" s="74">
        <f t="shared" si="402"/>
        <v>3</v>
      </c>
      <c r="O4340" s="145"/>
      <c r="P4340" s="22">
        <f t="shared" si="403"/>
        <v>0</v>
      </c>
      <c r="Q4340" s="75"/>
      <c r="R4340" s="76">
        <f t="shared" si="404"/>
        <v>0</v>
      </c>
      <c r="S4340" s="75"/>
      <c r="T4340" s="76">
        <f t="shared" si="405"/>
        <v>0</v>
      </c>
      <c r="U4340" s="22">
        <v>21</v>
      </c>
      <c r="V4340" s="22">
        <f t="shared" si="406"/>
        <v>0</v>
      </c>
      <c r="W4340" s="22">
        <f t="shared" si="407"/>
        <v>0</v>
      </c>
      <c r="X4340" s="73"/>
      <c r="Y4340" s="72" t="s">
        <v>2930</v>
      </c>
      <c r="Z4340" s="72" t="s">
        <v>3081</v>
      </c>
      <c r="AA4340" s="143" t="s">
        <v>295</v>
      </c>
      <c r="AB4340" s="24" t="s">
        <v>294</v>
      </c>
    </row>
    <row r="4341" spans="6:28" s="71" customFormat="1" outlineLevel="4">
      <c r="F4341" s="17">
        <v>1921</v>
      </c>
      <c r="G4341" s="18" t="s">
        <v>2929</v>
      </c>
      <c r="H4341" s="72" t="s">
        <v>3982</v>
      </c>
      <c r="I4341" s="72"/>
      <c r="J4341" s="73" t="s">
        <v>194</v>
      </c>
      <c r="K4341" s="18" t="s">
        <v>2934</v>
      </c>
      <c r="L4341" s="74">
        <v>3</v>
      </c>
      <c r="M4341" s="21">
        <v>0</v>
      </c>
      <c r="N4341" s="74">
        <f t="shared" si="402"/>
        <v>3</v>
      </c>
      <c r="O4341" s="145"/>
      <c r="P4341" s="22">
        <f t="shared" si="403"/>
        <v>0</v>
      </c>
      <c r="Q4341" s="75"/>
      <c r="R4341" s="76">
        <f t="shared" si="404"/>
        <v>0</v>
      </c>
      <c r="S4341" s="75"/>
      <c r="T4341" s="76">
        <f t="shared" si="405"/>
        <v>0</v>
      </c>
      <c r="U4341" s="22">
        <v>21</v>
      </c>
      <c r="V4341" s="22">
        <f t="shared" si="406"/>
        <v>0</v>
      </c>
      <c r="W4341" s="22">
        <f t="shared" si="407"/>
        <v>0</v>
      </c>
      <c r="X4341" s="73"/>
      <c r="Y4341" s="72" t="s">
        <v>2930</v>
      </c>
      <c r="Z4341" s="72" t="s">
        <v>3081</v>
      </c>
      <c r="AA4341" s="143" t="s">
        <v>295</v>
      </c>
      <c r="AB4341" s="24" t="s">
        <v>294</v>
      </c>
    </row>
    <row r="4342" spans="6:28" s="71" customFormat="1" ht="24" outlineLevel="4">
      <c r="F4342" s="17">
        <v>1922</v>
      </c>
      <c r="G4342" s="18" t="s">
        <v>2929</v>
      </c>
      <c r="H4342" s="72" t="s">
        <v>3983</v>
      </c>
      <c r="I4342" s="72"/>
      <c r="J4342" s="73" t="s">
        <v>195</v>
      </c>
      <c r="K4342" s="18" t="s">
        <v>2934</v>
      </c>
      <c r="L4342" s="74">
        <v>34</v>
      </c>
      <c r="M4342" s="21">
        <v>0</v>
      </c>
      <c r="N4342" s="74">
        <f t="shared" si="402"/>
        <v>34</v>
      </c>
      <c r="O4342" s="145"/>
      <c r="P4342" s="22">
        <f t="shared" si="403"/>
        <v>0</v>
      </c>
      <c r="Q4342" s="75"/>
      <c r="R4342" s="76">
        <f t="shared" si="404"/>
        <v>0</v>
      </c>
      <c r="S4342" s="75"/>
      <c r="T4342" s="76">
        <f t="shared" si="405"/>
        <v>0</v>
      </c>
      <c r="U4342" s="22">
        <v>21</v>
      </c>
      <c r="V4342" s="22">
        <f t="shared" si="406"/>
        <v>0</v>
      </c>
      <c r="W4342" s="22">
        <f t="shared" si="407"/>
        <v>0</v>
      </c>
      <c r="X4342" s="73"/>
      <c r="Y4342" s="72" t="s">
        <v>2930</v>
      </c>
      <c r="Z4342" s="72" t="s">
        <v>3081</v>
      </c>
      <c r="AA4342" s="143" t="s">
        <v>295</v>
      </c>
      <c r="AB4342" s="24" t="s">
        <v>294</v>
      </c>
    </row>
    <row r="4343" spans="6:28" s="71" customFormat="1" outlineLevel="4">
      <c r="F4343" s="17">
        <v>1923</v>
      </c>
      <c r="G4343" s="18" t="s">
        <v>2929</v>
      </c>
      <c r="H4343" s="72" t="s">
        <v>3984</v>
      </c>
      <c r="I4343" s="72"/>
      <c r="J4343" s="73" t="s">
        <v>196</v>
      </c>
      <c r="K4343" s="18" t="s">
        <v>2934</v>
      </c>
      <c r="L4343" s="74">
        <v>51</v>
      </c>
      <c r="M4343" s="21">
        <v>0</v>
      </c>
      <c r="N4343" s="74">
        <f t="shared" si="402"/>
        <v>51</v>
      </c>
      <c r="O4343" s="145"/>
      <c r="P4343" s="22">
        <f t="shared" si="403"/>
        <v>0</v>
      </c>
      <c r="Q4343" s="75"/>
      <c r="R4343" s="76">
        <f t="shared" si="404"/>
        <v>0</v>
      </c>
      <c r="S4343" s="75"/>
      <c r="T4343" s="76">
        <f t="shared" si="405"/>
        <v>0</v>
      </c>
      <c r="U4343" s="22">
        <v>21</v>
      </c>
      <c r="V4343" s="22">
        <f t="shared" si="406"/>
        <v>0</v>
      </c>
      <c r="W4343" s="22">
        <f t="shared" si="407"/>
        <v>0</v>
      </c>
      <c r="X4343" s="73"/>
      <c r="Y4343" s="72" t="s">
        <v>2930</v>
      </c>
      <c r="Z4343" s="72" t="s">
        <v>3081</v>
      </c>
      <c r="AA4343" s="143" t="s">
        <v>295</v>
      </c>
      <c r="AB4343" s="24" t="s">
        <v>294</v>
      </c>
    </row>
    <row r="4344" spans="6:28" s="71" customFormat="1" outlineLevel="4">
      <c r="F4344" s="17">
        <v>1924</v>
      </c>
      <c r="G4344" s="18" t="s">
        <v>2929</v>
      </c>
      <c r="H4344" s="72" t="s">
        <v>3985</v>
      </c>
      <c r="I4344" s="72"/>
      <c r="J4344" s="73" t="s">
        <v>197</v>
      </c>
      <c r="K4344" s="18" t="s">
        <v>2934</v>
      </c>
      <c r="L4344" s="74">
        <v>28</v>
      </c>
      <c r="M4344" s="21">
        <v>0</v>
      </c>
      <c r="N4344" s="74">
        <f t="shared" si="402"/>
        <v>28</v>
      </c>
      <c r="O4344" s="145"/>
      <c r="P4344" s="22">
        <f t="shared" si="403"/>
        <v>0</v>
      </c>
      <c r="Q4344" s="75"/>
      <c r="R4344" s="76">
        <f t="shared" si="404"/>
        <v>0</v>
      </c>
      <c r="S4344" s="75"/>
      <c r="T4344" s="76">
        <f t="shared" si="405"/>
        <v>0</v>
      </c>
      <c r="U4344" s="22">
        <v>21</v>
      </c>
      <c r="V4344" s="22">
        <f t="shared" si="406"/>
        <v>0</v>
      </c>
      <c r="W4344" s="22">
        <f t="shared" si="407"/>
        <v>0</v>
      </c>
      <c r="X4344" s="73"/>
      <c r="Y4344" s="72" t="s">
        <v>2930</v>
      </c>
      <c r="Z4344" s="72" t="s">
        <v>3081</v>
      </c>
      <c r="AA4344" s="143" t="s">
        <v>295</v>
      </c>
      <c r="AB4344" s="24" t="s">
        <v>294</v>
      </c>
    </row>
    <row r="4345" spans="6:28" s="71" customFormat="1" ht="24" outlineLevel="4">
      <c r="F4345" s="17">
        <v>1925</v>
      </c>
      <c r="G4345" s="18" t="s">
        <v>2929</v>
      </c>
      <c r="H4345" s="72" t="s">
        <v>3986</v>
      </c>
      <c r="I4345" s="72"/>
      <c r="J4345" s="73" t="s">
        <v>198</v>
      </c>
      <c r="K4345" s="18" t="s">
        <v>2934</v>
      </c>
      <c r="L4345" s="74">
        <v>52</v>
      </c>
      <c r="M4345" s="21">
        <v>0</v>
      </c>
      <c r="N4345" s="74">
        <f t="shared" si="402"/>
        <v>52</v>
      </c>
      <c r="O4345" s="145"/>
      <c r="P4345" s="22">
        <f t="shared" si="403"/>
        <v>0</v>
      </c>
      <c r="Q4345" s="75"/>
      <c r="R4345" s="76">
        <f t="shared" si="404"/>
        <v>0</v>
      </c>
      <c r="S4345" s="75"/>
      <c r="T4345" s="76">
        <f t="shared" si="405"/>
        <v>0</v>
      </c>
      <c r="U4345" s="22">
        <v>21</v>
      </c>
      <c r="V4345" s="22">
        <f t="shared" si="406"/>
        <v>0</v>
      </c>
      <c r="W4345" s="22">
        <f t="shared" si="407"/>
        <v>0</v>
      </c>
      <c r="X4345" s="73"/>
      <c r="Y4345" s="72" t="s">
        <v>2930</v>
      </c>
      <c r="Z4345" s="72" t="s">
        <v>3081</v>
      </c>
      <c r="AA4345" s="143" t="s">
        <v>295</v>
      </c>
      <c r="AB4345" s="24" t="s">
        <v>294</v>
      </c>
    </row>
    <row r="4346" spans="6:28" s="71" customFormat="1" ht="24" outlineLevel="4">
      <c r="F4346" s="17">
        <v>1926</v>
      </c>
      <c r="G4346" s="18" t="s">
        <v>2929</v>
      </c>
      <c r="H4346" s="72" t="s">
        <v>3987</v>
      </c>
      <c r="I4346" s="72"/>
      <c r="J4346" s="73" t="s">
        <v>199</v>
      </c>
      <c r="K4346" s="18" t="s">
        <v>2934</v>
      </c>
      <c r="L4346" s="74">
        <v>11</v>
      </c>
      <c r="M4346" s="21">
        <v>0</v>
      </c>
      <c r="N4346" s="74">
        <f t="shared" si="402"/>
        <v>11</v>
      </c>
      <c r="O4346" s="145"/>
      <c r="P4346" s="22">
        <f t="shared" si="403"/>
        <v>0</v>
      </c>
      <c r="Q4346" s="75"/>
      <c r="R4346" s="76">
        <f t="shared" si="404"/>
        <v>0</v>
      </c>
      <c r="S4346" s="75"/>
      <c r="T4346" s="76">
        <f t="shared" si="405"/>
        <v>0</v>
      </c>
      <c r="U4346" s="22">
        <v>21</v>
      </c>
      <c r="V4346" s="22">
        <f t="shared" si="406"/>
        <v>0</v>
      </c>
      <c r="W4346" s="22">
        <f t="shared" si="407"/>
        <v>0</v>
      </c>
      <c r="X4346" s="73"/>
      <c r="Y4346" s="72" t="s">
        <v>2930</v>
      </c>
      <c r="Z4346" s="72" t="s">
        <v>3081</v>
      </c>
      <c r="AA4346" s="143" t="s">
        <v>295</v>
      </c>
      <c r="AB4346" s="24" t="s">
        <v>294</v>
      </c>
    </row>
    <row r="4347" spans="6:28" s="71" customFormat="1" ht="24" outlineLevel="4">
      <c r="F4347" s="17">
        <v>1927</v>
      </c>
      <c r="G4347" s="18" t="s">
        <v>2929</v>
      </c>
      <c r="H4347" s="72" t="s">
        <v>3988</v>
      </c>
      <c r="I4347" s="72"/>
      <c r="J4347" s="73" t="s">
        <v>200</v>
      </c>
      <c r="K4347" s="18" t="s">
        <v>2934</v>
      </c>
      <c r="L4347" s="74">
        <v>11</v>
      </c>
      <c r="M4347" s="21">
        <v>0</v>
      </c>
      <c r="N4347" s="74">
        <f t="shared" si="402"/>
        <v>11</v>
      </c>
      <c r="O4347" s="145"/>
      <c r="P4347" s="22">
        <f t="shared" si="403"/>
        <v>0</v>
      </c>
      <c r="Q4347" s="75"/>
      <c r="R4347" s="76">
        <f t="shared" si="404"/>
        <v>0</v>
      </c>
      <c r="S4347" s="75"/>
      <c r="T4347" s="76">
        <f t="shared" si="405"/>
        <v>0</v>
      </c>
      <c r="U4347" s="22">
        <v>21</v>
      </c>
      <c r="V4347" s="22">
        <f t="shared" si="406"/>
        <v>0</v>
      </c>
      <c r="W4347" s="22">
        <f t="shared" si="407"/>
        <v>0</v>
      </c>
      <c r="X4347" s="73"/>
      <c r="Y4347" s="72" t="s">
        <v>2930</v>
      </c>
      <c r="Z4347" s="72" t="s">
        <v>3081</v>
      </c>
      <c r="AA4347" s="143" t="s">
        <v>295</v>
      </c>
      <c r="AB4347" s="24" t="s">
        <v>294</v>
      </c>
    </row>
    <row r="4348" spans="6:28" s="71" customFormat="1" outlineLevel="4">
      <c r="F4348" s="17">
        <v>1928</v>
      </c>
      <c r="G4348" s="18" t="s">
        <v>2929</v>
      </c>
      <c r="H4348" s="72" t="s">
        <v>3989</v>
      </c>
      <c r="I4348" s="72"/>
      <c r="J4348" s="73" t="s">
        <v>201</v>
      </c>
      <c r="K4348" s="18" t="s">
        <v>2934</v>
      </c>
      <c r="L4348" s="74">
        <v>1</v>
      </c>
      <c r="M4348" s="21">
        <v>0</v>
      </c>
      <c r="N4348" s="74">
        <f t="shared" si="402"/>
        <v>1</v>
      </c>
      <c r="O4348" s="145"/>
      <c r="P4348" s="22">
        <f t="shared" si="403"/>
        <v>0</v>
      </c>
      <c r="Q4348" s="75"/>
      <c r="R4348" s="76">
        <f t="shared" si="404"/>
        <v>0</v>
      </c>
      <c r="S4348" s="75"/>
      <c r="T4348" s="76">
        <f t="shared" si="405"/>
        <v>0</v>
      </c>
      <c r="U4348" s="22">
        <v>21</v>
      </c>
      <c r="V4348" s="22">
        <f t="shared" si="406"/>
        <v>0</v>
      </c>
      <c r="W4348" s="22">
        <f t="shared" si="407"/>
        <v>0</v>
      </c>
      <c r="X4348" s="73"/>
      <c r="Y4348" s="72" t="s">
        <v>2930</v>
      </c>
      <c r="Z4348" s="72" t="s">
        <v>3081</v>
      </c>
      <c r="AA4348" s="143" t="s">
        <v>295</v>
      </c>
      <c r="AB4348" s="24" t="s">
        <v>294</v>
      </c>
    </row>
    <row r="4349" spans="6:28" s="71" customFormat="1" outlineLevel="4">
      <c r="F4349" s="17">
        <v>1929</v>
      </c>
      <c r="G4349" s="18" t="s">
        <v>2929</v>
      </c>
      <c r="H4349" s="72" t="s">
        <v>3990</v>
      </c>
      <c r="I4349" s="72"/>
      <c r="J4349" s="73" t="s">
        <v>202</v>
      </c>
      <c r="K4349" s="18" t="s">
        <v>2934</v>
      </c>
      <c r="L4349" s="74">
        <v>1</v>
      </c>
      <c r="M4349" s="21">
        <v>0</v>
      </c>
      <c r="N4349" s="74">
        <f t="shared" si="402"/>
        <v>1</v>
      </c>
      <c r="O4349" s="145"/>
      <c r="P4349" s="22">
        <f t="shared" si="403"/>
        <v>0</v>
      </c>
      <c r="Q4349" s="75"/>
      <c r="R4349" s="76">
        <f t="shared" si="404"/>
        <v>0</v>
      </c>
      <c r="S4349" s="75"/>
      <c r="T4349" s="76">
        <f t="shared" si="405"/>
        <v>0</v>
      </c>
      <c r="U4349" s="22">
        <v>21</v>
      </c>
      <c r="V4349" s="22">
        <f t="shared" si="406"/>
        <v>0</v>
      </c>
      <c r="W4349" s="22">
        <f t="shared" si="407"/>
        <v>0</v>
      </c>
      <c r="X4349" s="73"/>
      <c r="Y4349" s="72" t="s">
        <v>2930</v>
      </c>
      <c r="Z4349" s="72" t="s">
        <v>3081</v>
      </c>
      <c r="AA4349" s="143" t="s">
        <v>295</v>
      </c>
      <c r="AB4349" s="24" t="s">
        <v>294</v>
      </c>
    </row>
    <row r="4350" spans="6:28" s="71" customFormat="1" outlineLevel="4">
      <c r="F4350" s="17">
        <v>1930</v>
      </c>
      <c r="G4350" s="18" t="s">
        <v>2929</v>
      </c>
      <c r="H4350" s="72" t="s">
        <v>3991</v>
      </c>
      <c r="I4350" s="72"/>
      <c r="J4350" s="73" t="s">
        <v>203</v>
      </c>
      <c r="K4350" s="18" t="s">
        <v>2934</v>
      </c>
      <c r="L4350" s="74">
        <v>2</v>
      </c>
      <c r="M4350" s="21">
        <v>0</v>
      </c>
      <c r="N4350" s="74">
        <f t="shared" si="402"/>
        <v>2</v>
      </c>
      <c r="O4350" s="145"/>
      <c r="P4350" s="22">
        <f t="shared" si="403"/>
        <v>0</v>
      </c>
      <c r="Q4350" s="75"/>
      <c r="R4350" s="76">
        <f t="shared" si="404"/>
        <v>0</v>
      </c>
      <c r="S4350" s="75"/>
      <c r="T4350" s="76">
        <f t="shared" si="405"/>
        <v>0</v>
      </c>
      <c r="U4350" s="22">
        <v>21</v>
      </c>
      <c r="V4350" s="22">
        <f t="shared" si="406"/>
        <v>0</v>
      </c>
      <c r="W4350" s="22">
        <f t="shared" si="407"/>
        <v>0</v>
      </c>
      <c r="X4350" s="73"/>
      <c r="Y4350" s="72" t="s">
        <v>2930</v>
      </c>
      <c r="Z4350" s="72" t="s">
        <v>3081</v>
      </c>
      <c r="AA4350" s="143" t="s">
        <v>295</v>
      </c>
      <c r="AB4350" s="24" t="s">
        <v>294</v>
      </c>
    </row>
    <row r="4351" spans="6:28" s="71" customFormat="1" ht="24" outlineLevel="4">
      <c r="F4351" s="17">
        <v>1931</v>
      </c>
      <c r="G4351" s="18" t="s">
        <v>2929</v>
      </c>
      <c r="H4351" s="72" t="s">
        <v>3992</v>
      </c>
      <c r="I4351" s="72"/>
      <c r="J4351" s="73" t="s">
        <v>204</v>
      </c>
      <c r="K4351" s="18" t="s">
        <v>2934</v>
      </c>
      <c r="L4351" s="74">
        <v>1</v>
      </c>
      <c r="M4351" s="21">
        <v>0</v>
      </c>
      <c r="N4351" s="74">
        <f t="shared" si="402"/>
        <v>1</v>
      </c>
      <c r="O4351" s="145"/>
      <c r="P4351" s="22">
        <f t="shared" si="403"/>
        <v>0</v>
      </c>
      <c r="Q4351" s="75"/>
      <c r="R4351" s="76">
        <f t="shared" si="404"/>
        <v>0</v>
      </c>
      <c r="S4351" s="75"/>
      <c r="T4351" s="76">
        <f t="shared" si="405"/>
        <v>0</v>
      </c>
      <c r="U4351" s="22">
        <v>21</v>
      </c>
      <c r="V4351" s="22">
        <f t="shared" si="406"/>
        <v>0</v>
      </c>
      <c r="W4351" s="22">
        <f t="shared" si="407"/>
        <v>0</v>
      </c>
      <c r="X4351" s="73"/>
      <c r="Y4351" s="72" t="s">
        <v>2930</v>
      </c>
      <c r="Z4351" s="72" t="s">
        <v>3081</v>
      </c>
      <c r="AA4351" s="143" t="s">
        <v>295</v>
      </c>
      <c r="AB4351" s="24" t="s">
        <v>294</v>
      </c>
    </row>
    <row r="4352" spans="6:28" s="71" customFormat="1" outlineLevel="4">
      <c r="F4352" s="17">
        <v>1932</v>
      </c>
      <c r="G4352" s="18" t="s">
        <v>2929</v>
      </c>
      <c r="H4352" s="72" t="s">
        <v>3993</v>
      </c>
      <c r="I4352" s="72"/>
      <c r="J4352" s="73" t="s">
        <v>205</v>
      </c>
      <c r="K4352" s="18" t="s">
        <v>2934</v>
      </c>
      <c r="L4352" s="74">
        <v>3</v>
      </c>
      <c r="M4352" s="21">
        <v>0</v>
      </c>
      <c r="N4352" s="74">
        <f t="shared" si="402"/>
        <v>3</v>
      </c>
      <c r="O4352" s="145"/>
      <c r="P4352" s="22">
        <f t="shared" si="403"/>
        <v>0</v>
      </c>
      <c r="Q4352" s="75"/>
      <c r="R4352" s="76">
        <f t="shared" si="404"/>
        <v>0</v>
      </c>
      <c r="S4352" s="75"/>
      <c r="T4352" s="76">
        <f t="shared" si="405"/>
        <v>0</v>
      </c>
      <c r="U4352" s="22">
        <v>21</v>
      </c>
      <c r="V4352" s="22">
        <f t="shared" si="406"/>
        <v>0</v>
      </c>
      <c r="W4352" s="22">
        <f t="shared" si="407"/>
        <v>0</v>
      </c>
      <c r="X4352" s="73"/>
      <c r="Y4352" s="72" t="s">
        <v>2930</v>
      </c>
      <c r="Z4352" s="72" t="s">
        <v>3081</v>
      </c>
      <c r="AA4352" s="143" t="s">
        <v>295</v>
      </c>
      <c r="AB4352" s="24" t="s">
        <v>294</v>
      </c>
    </row>
    <row r="4353" spans="6:28" s="71" customFormat="1" ht="24" outlineLevel="4">
      <c r="F4353" s="17">
        <v>1933</v>
      </c>
      <c r="G4353" s="18" t="s">
        <v>2929</v>
      </c>
      <c r="H4353" s="72" t="s">
        <v>3994</v>
      </c>
      <c r="I4353" s="72"/>
      <c r="J4353" s="73" t="s">
        <v>206</v>
      </c>
      <c r="K4353" s="18" t="s">
        <v>2934</v>
      </c>
      <c r="L4353" s="74">
        <v>2</v>
      </c>
      <c r="M4353" s="21">
        <v>0</v>
      </c>
      <c r="N4353" s="74">
        <f t="shared" si="402"/>
        <v>2</v>
      </c>
      <c r="O4353" s="145"/>
      <c r="P4353" s="22">
        <f t="shared" si="403"/>
        <v>0</v>
      </c>
      <c r="Q4353" s="75"/>
      <c r="R4353" s="76">
        <f t="shared" si="404"/>
        <v>0</v>
      </c>
      <c r="S4353" s="75"/>
      <c r="T4353" s="76">
        <f t="shared" si="405"/>
        <v>0</v>
      </c>
      <c r="U4353" s="22">
        <v>21</v>
      </c>
      <c r="V4353" s="22">
        <f t="shared" si="406"/>
        <v>0</v>
      </c>
      <c r="W4353" s="22">
        <f t="shared" si="407"/>
        <v>0</v>
      </c>
      <c r="X4353" s="73"/>
      <c r="Y4353" s="72" t="s">
        <v>2930</v>
      </c>
      <c r="Z4353" s="72" t="s">
        <v>3081</v>
      </c>
      <c r="AA4353" s="143" t="s">
        <v>295</v>
      </c>
      <c r="AB4353" s="24" t="s">
        <v>294</v>
      </c>
    </row>
    <row r="4354" spans="6:28" s="71" customFormat="1" ht="24" outlineLevel="4">
      <c r="F4354" s="17">
        <v>1934</v>
      </c>
      <c r="G4354" s="18" t="s">
        <v>2929</v>
      </c>
      <c r="H4354" s="72" t="s">
        <v>3995</v>
      </c>
      <c r="I4354" s="72"/>
      <c r="J4354" s="73" t="s">
        <v>207</v>
      </c>
      <c r="K4354" s="18" t="s">
        <v>2934</v>
      </c>
      <c r="L4354" s="74">
        <v>2</v>
      </c>
      <c r="M4354" s="21">
        <v>0</v>
      </c>
      <c r="N4354" s="74">
        <f t="shared" si="402"/>
        <v>2</v>
      </c>
      <c r="O4354" s="145"/>
      <c r="P4354" s="22">
        <f t="shared" si="403"/>
        <v>0</v>
      </c>
      <c r="Q4354" s="75"/>
      <c r="R4354" s="76">
        <f t="shared" si="404"/>
        <v>0</v>
      </c>
      <c r="S4354" s="75"/>
      <c r="T4354" s="76">
        <f t="shared" si="405"/>
        <v>0</v>
      </c>
      <c r="U4354" s="22">
        <v>21</v>
      </c>
      <c r="V4354" s="22">
        <f t="shared" si="406"/>
        <v>0</v>
      </c>
      <c r="W4354" s="22">
        <f t="shared" si="407"/>
        <v>0</v>
      </c>
      <c r="X4354" s="73"/>
      <c r="Y4354" s="72" t="s">
        <v>2930</v>
      </c>
      <c r="Z4354" s="72" t="s">
        <v>3081</v>
      </c>
      <c r="AA4354" s="143" t="s">
        <v>295</v>
      </c>
      <c r="AB4354" s="24" t="s">
        <v>294</v>
      </c>
    </row>
    <row r="4355" spans="6:28" s="71" customFormat="1" ht="24" outlineLevel="4">
      <c r="F4355" s="17">
        <v>1935</v>
      </c>
      <c r="G4355" s="18" t="s">
        <v>2929</v>
      </c>
      <c r="H4355" s="72" t="s">
        <v>3996</v>
      </c>
      <c r="I4355" s="72"/>
      <c r="J4355" s="73" t="s">
        <v>208</v>
      </c>
      <c r="K4355" s="18" t="s">
        <v>2934</v>
      </c>
      <c r="L4355" s="74">
        <v>2</v>
      </c>
      <c r="M4355" s="21">
        <v>0</v>
      </c>
      <c r="N4355" s="74">
        <f t="shared" si="402"/>
        <v>2</v>
      </c>
      <c r="O4355" s="145"/>
      <c r="P4355" s="22">
        <f t="shared" si="403"/>
        <v>0</v>
      </c>
      <c r="Q4355" s="75"/>
      <c r="R4355" s="76">
        <f t="shared" si="404"/>
        <v>0</v>
      </c>
      <c r="S4355" s="75"/>
      <c r="T4355" s="76">
        <f t="shared" si="405"/>
        <v>0</v>
      </c>
      <c r="U4355" s="22">
        <v>21</v>
      </c>
      <c r="V4355" s="22">
        <f t="shared" si="406"/>
        <v>0</v>
      </c>
      <c r="W4355" s="22">
        <f t="shared" si="407"/>
        <v>0</v>
      </c>
      <c r="X4355" s="73"/>
      <c r="Y4355" s="72" t="s">
        <v>2930</v>
      </c>
      <c r="Z4355" s="72" t="s">
        <v>3081</v>
      </c>
      <c r="AA4355" s="143" t="s">
        <v>295</v>
      </c>
      <c r="AB4355" s="24" t="s">
        <v>294</v>
      </c>
    </row>
    <row r="4356" spans="6:28" s="71" customFormat="1" outlineLevel="4">
      <c r="F4356" s="17">
        <v>1936</v>
      </c>
      <c r="G4356" s="18" t="s">
        <v>2929</v>
      </c>
      <c r="H4356" s="72" t="s">
        <v>3997</v>
      </c>
      <c r="I4356" s="72"/>
      <c r="J4356" s="73" t="s">
        <v>1286</v>
      </c>
      <c r="K4356" s="18" t="s">
        <v>2934</v>
      </c>
      <c r="L4356" s="74">
        <v>1</v>
      </c>
      <c r="M4356" s="21">
        <v>0</v>
      </c>
      <c r="N4356" s="74">
        <f t="shared" si="402"/>
        <v>1</v>
      </c>
      <c r="O4356" s="145"/>
      <c r="P4356" s="22">
        <f t="shared" si="403"/>
        <v>0</v>
      </c>
      <c r="Q4356" s="75"/>
      <c r="R4356" s="76">
        <f t="shared" si="404"/>
        <v>0</v>
      </c>
      <c r="S4356" s="75"/>
      <c r="T4356" s="76">
        <f t="shared" si="405"/>
        <v>0</v>
      </c>
      <c r="U4356" s="22">
        <v>21</v>
      </c>
      <c r="V4356" s="22">
        <f t="shared" si="406"/>
        <v>0</v>
      </c>
      <c r="W4356" s="22">
        <f t="shared" si="407"/>
        <v>0</v>
      </c>
      <c r="X4356" s="73"/>
      <c r="Y4356" s="72" t="s">
        <v>2930</v>
      </c>
      <c r="Z4356" s="72" t="s">
        <v>3081</v>
      </c>
      <c r="AA4356" s="143" t="s">
        <v>295</v>
      </c>
      <c r="AB4356" s="24" t="s">
        <v>294</v>
      </c>
    </row>
    <row r="4357" spans="6:28" s="71" customFormat="1" outlineLevel="4">
      <c r="F4357" s="17">
        <v>1937</v>
      </c>
      <c r="G4357" s="18" t="s">
        <v>2929</v>
      </c>
      <c r="H4357" s="72" t="s">
        <v>3998</v>
      </c>
      <c r="I4357" s="72"/>
      <c r="J4357" s="73" t="s">
        <v>1536</v>
      </c>
      <c r="K4357" s="18" t="s">
        <v>2934</v>
      </c>
      <c r="L4357" s="74">
        <v>2</v>
      </c>
      <c r="M4357" s="21">
        <v>0</v>
      </c>
      <c r="N4357" s="74">
        <f t="shared" si="402"/>
        <v>2</v>
      </c>
      <c r="O4357" s="145"/>
      <c r="P4357" s="22">
        <f t="shared" si="403"/>
        <v>0</v>
      </c>
      <c r="Q4357" s="75"/>
      <c r="R4357" s="76">
        <f t="shared" si="404"/>
        <v>0</v>
      </c>
      <c r="S4357" s="75"/>
      <c r="T4357" s="76">
        <f t="shared" si="405"/>
        <v>0</v>
      </c>
      <c r="U4357" s="22">
        <v>21</v>
      </c>
      <c r="V4357" s="22">
        <f t="shared" si="406"/>
        <v>0</v>
      </c>
      <c r="W4357" s="22">
        <f t="shared" si="407"/>
        <v>0</v>
      </c>
      <c r="X4357" s="73"/>
      <c r="Y4357" s="72" t="s">
        <v>2930</v>
      </c>
      <c r="Z4357" s="72" t="s">
        <v>3081</v>
      </c>
      <c r="AA4357" s="143" t="s">
        <v>295</v>
      </c>
      <c r="AB4357" s="24" t="s">
        <v>294</v>
      </c>
    </row>
    <row r="4358" spans="6:28" s="71" customFormat="1" outlineLevel="4">
      <c r="F4358" s="17">
        <v>1938</v>
      </c>
      <c r="G4358" s="18" t="s">
        <v>2929</v>
      </c>
      <c r="H4358" s="72" t="s">
        <v>3999</v>
      </c>
      <c r="I4358" s="72"/>
      <c r="J4358" s="73" t="s">
        <v>2614</v>
      </c>
      <c r="K4358" s="18" t="s">
        <v>3280</v>
      </c>
      <c r="L4358" s="74">
        <v>1</v>
      </c>
      <c r="M4358" s="21">
        <v>0</v>
      </c>
      <c r="N4358" s="74">
        <f t="shared" si="402"/>
        <v>1</v>
      </c>
      <c r="O4358" s="145"/>
      <c r="P4358" s="22">
        <f t="shared" si="403"/>
        <v>0</v>
      </c>
      <c r="Q4358" s="75"/>
      <c r="R4358" s="76">
        <f t="shared" si="404"/>
        <v>0</v>
      </c>
      <c r="S4358" s="75"/>
      <c r="T4358" s="76">
        <f t="shared" si="405"/>
        <v>0</v>
      </c>
      <c r="U4358" s="22">
        <v>21</v>
      </c>
      <c r="V4358" s="22">
        <f t="shared" si="406"/>
        <v>0</v>
      </c>
      <c r="W4358" s="22">
        <f t="shared" si="407"/>
        <v>0</v>
      </c>
      <c r="X4358" s="73"/>
      <c r="Y4358" s="72" t="s">
        <v>2930</v>
      </c>
      <c r="Z4358" s="72" t="s">
        <v>3081</v>
      </c>
      <c r="AA4358" s="143" t="s">
        <v>295</v>
      </c>
      <c r="AB4358" s="24" t="s">
        <v>294</v>
      </c>
    </row>
    <row r="4359" spans="6:28" s="120" customFormat="1" ht="12.75" customHeight="1" outlineLevel="4">
      <c r="F4359" s="121"/>
      <c r="G4359" s="122"/>
      <c r="H4359" s="122"/>
      <c r="I4359" s="122"/>
      <c r="J4359" s="123"/>
      <c r="K4359" s="122"/>
      <c r="L4359" s="124"/>
      <c r="M4359" s="125"/>
      <c r="N4359" s="124"/>
      <c r="O4359" s="125"/>
      <c r="P4359" s="126"/>
      <c r="Q4359" s="127"/>
      <c r="R4359" s="125"/>
      <c r="S4359" s="125"/>
      <c r="T4359" s="125"/>
      <c r="U4359" s="128" t="s">
        <v>2908</v>
      </c>
      <c r="V4359" s="125"/>
      <c r="W4359" s="125"/>
      <c r="X4359" s="125"/>
      <c r="Y4359" s="122"/>
      <c r="Z4359" s="122"/>
      <c r="AB4359" s="24" t="s">
        <v>294</v>
      </c>
    </row>
    <row r="4360" spans="6:28" s="62" customFormat="1" ht="16.5" customHeight="1" outlineLevel="3">
      <c r="F4360" s="63"/>
      <c r="G4360" s="6"/>
      <c r="H4360" s="64"/>
      <c r="I4360" s="64"/>
      <c r="J4360" s="64" t="s">
        <v>2167</v>
      </c>
      <c r="K4360" s="6"/>
      <c r="L4360" s="65"/>
      <c r="M4360" s="66"/>
      <c r="N4360" s="65"/>
      <c r="O4360" s="66"/>
      <c r="P4360" s="67">
        <f>SUBTOTAL(9,P4361:P4392)</f>
        <v>0</v>
      </c>
      <c r="Q4360" s="68"/>
      <c r="R4360" s="69">
        <f>SUBTOTAL(9,R4361:R4392)</f>
        <v>0</v>
      </c>
      <c r="S4360" s="66"/>
      <c r="T4360" s="69">
        <f>SUBTOTAL(9,T4361:T4392)</f>
        <v>0</v>
      </c>
      <c r="U4360" s="118" t="s">
        <v>2908</v>
      </c>
      <c r="V4360" s="67">
        <f>SUBTOTAL(9,V4361:V4392)</f>
        <v>0</v>
      </c>
      <c r="W4360" s="67">
        <f>SUBTOTAL(9,W4361:W4392)</f>
        <v>0</v>
      </c>
      <c r="X4360" s="70"/>
      <c r="Y4360" s="26"/>
      <c r="Z4360" s="26"/>
      <c r="AB4360" s="24" t="s">
        <v>294</v>
      </c>
    </row>
    <row r="4361" spans="6:28" s="71" customFormat="1" outlineLevel="4">
      <c r="F4361" s="17">
        <v>1939</v>
      </c>
      <c r="G4361" s="18" t="s">
        <v>2929</v>
      </c>
      <c r="H4361" s="72" t="s">
        <v>4000</v>
      </c>
      <c r="I4361" s="72"/>
      <c r="J4361" s="73" t="s">
        <v>1600</v>
      </c>
      <c r="K4361" s="18" t="s">
        <v>2909</v>
      </c>
      <c r="L4361" s="74">
        <v>2200</v>
      </c>
      <c r="M4361" s="21">
        <v>0</v>
      </c>
      <c r="N4361" s="74">
        <f t="shared" ref="N4361:N4391" si="408">L4361*(1+M4361/100)</f>
        <v>2200</v>
      </c>
      <c r="O4361" s="145"/>
      <c r="P4361" s="22">
        <f t="shared" ref="P4361:P4391" si="409">N4361*O4361</f>
        <v>0</v>
      </c>
      <c r="Q4361" s="75"/>
      <c r="R4361" s="76">
        <f t="shared" ref="R4361:R4391" si="410">N4361*Q4361</f>
        <v>0</v>
      </c>
      <c r="S4361" s="75"/>
      <c r="T4361" s="76">
        <f t="shared" ref="T4361:T4391" si="411">N4361*S4361</f>
        <v>0</v>
      </c>
      <c r="U4361" s="22">
        <v>21</v>
      </c>
      <c r="V4361" s="22">
        <f t="shared" ref="V4361:V4391" si="412">P4361*(U4361/100)</f>
        <v>0</v>
      </c>
      <c r="W4361" s="22">
        <f t="shared" ref="W4361:W4391" si="413">P4361+V4361</f>
        <v>0</v>
      </c>
      <c r="X4361" s="73"/>
      <c r="Y4361" s="72" t="s">
        <v>2930</v>
      </c>
      <c r="Z4361" s="72" t="s">
        <v>3081</v>
      </c>
      <c r="AA4361" s="143" t="s">
        <v>295</v>
      </c>
      <c r="AB4361" s="24" t="s">
        <v>294</v>
      </c>
    </row>
    <row r="4362" spans="6:28" s="71" customFormat="1" outlineLevel="4">
      <c r="F4362" s="17">
        <v>1940</v>
      </c>
      <c r="G4362" s="18" t="s">
        <v>2929</v>
      </c>
      <c r="H4362" s="72" t="s">
        <v>4001</v>
      </c>
      <c r="I4362" s="72"/>
      <c r="J4362" s="73" t="s">
        <v>1575</v>
      </c>
      <c r="K4362" s="18" t="s">
        <v>2909</v>
      </c>
      <c r="L4362" s="74">
        <v>120</v>
      </c>
      <c r="M4362" s="21">
        <v>0</v>
      </c>
      <c r="N4362" s="74">
        <f t="shared" si="408"/>
        <v>120</v>
      </c>
      <c r="O4362" s="145"/>
      <c r="P4362" s="22">
        <f t="shared" si="409"/>
        <v>0</v>
      </c>
      <c r="Q4362" s="75"/>
      <c r="R4362" s="76">
        <f t="shared" si="410"/>
        <v>0</v>
      </c>
      <c r="S4362" s="75"/>
      <c r="T4362" s="76">
        <f t="shared" si="411"/>
        <v>0</v>
      </c>
      <c r="U4362" s="22">
        <v>21</v>
      </c>
      <c r="V4362" s="22">
        <f t="shared" si="412"/>
        <v>0</v>
      </c>
      <c r="W4362" s="22">
        <f t="shared" si="413"/>
        <v>0</v>
      </c>
      <c r="X4362" s="73"/>
      <c r="Y4362" s="72" t="s">
        <v>2930</v>
      </c>
      <c r="Z4362" s="72" t="s">
        <v>3081</v>
      </c>
      <c r="AA4362" s="143" t="s">
        <v>295</v>
      </c>
      <c r="AB4362" s="24" t="s">
        <v>294</v>
      </c>
    </row>
    <row r="4363" spans="6:28" s="71" customFormat="1" outlineLevel="4">
      <c r="F4363" s="17">
        <v>1941</v>
      </c>
      <c r="G4363" s="18" t="s">
        <v>2929</v>
      </c>
      <c r="H4363" s="72" t="s">
        <v>4002</v>
      </c>
      <c r="I4363" s="72"/>
      <c r="J4363" s="73" t="s">
        <v>813</v>
      </c>
      <c r="K4363" s="18" t="s">
        <v>2909</v>
      </c>
      <c r="L4363" s="74">
        <v>40</v>
      </c>
      <c r="M4363" s="21">
        <v>0</v>
      </c>
      <c r="N4363" s="74">
        <f t="shared" si="408"/>
        <v>40</v>
      </c>
      <c r="O4363" s="145"/>
      <c r="P4363" s="22">
        <f t="shared" si="409"/>
        <v>0</v>
      </c>
      <c r="Q4363" s="75"/>
      <c r="R4363" s="76">
        <f t="shared" si="410"/>
        <v>0</v>
      </c>
      <c r="S4363" s="75"/>
      <c r="T4363" s="76">
        <f t="shared" si="411"/>
        <v>0</v>
      </c>
      <c r="U4363" s="22">
        <v>21</v>
      </c>
      <c r="V4363" s="22">
        <f t="shared" si="412"/>
        <v>0</v>
      </c>
      <c r="W4363" s="22">
        <f t="shared" si="413"/>
        <v>0</v>
      </c>
      <c r="X4363" s="73"/>
      <c r="Y4363" s="72" t="s">
        <v>2930</v>
      </c>
      <c r="Z4363" s="72" t="s">
        <v>3081</v>
      </c>
      <c r="AA4363" s="143" t="s">
        <v>295</v>
      </c>
      <c r="AB4363" s="24" t="s">
        <v>294</v>
      </c>
    </row>
    <row r="4364" spans="6:28" s="71" customFormat="1" outlineLevel="4">
      <c r="F4364" s="17">
        <v>1942</v>
      </c>
      <c r="G4364" s="18" t="s">
        <v>2929</v>
      </c>
      <c r="H4364" s="72" t="s">
        <v>4003</v>
      </c>
      <c r="I4364" s="72"/>
      <c r="J4364" s="73" t="s">
        <v>880</v>
      </c>
      <c r="K4364" s="18" t="s">
        <v>2909</v>
      </c>
      <c r="L4364" s="74">
        <v>300</v>
      </c>
      <c r="M4364" s="21">
        <v>0</v>
      </c>
      <c r="N4364" s="74">
        <f t="shared" si="408"/>
        <v>300</v>
      </c>
      <c r="O4364" s="145"/>
      <c r="P4364" s="22">
        <f t="shared" si="409"/>
        <v>0</v>
      </c>
      <c r="Q4364" s="75"/>
      <c r="R4364" s="76">
        <f t="shared" si="410"/>
        <v>0</v>
      </c>
      <c r="S4364" s="75"/>
      <c r="T4364" s="76">
        <f t="shared" si="411"/>
        <v>0</v>
      </c>
      <c r="U4364" s="22">
        <v>21</v>
      </c>
      <c r="V4364" s="22">
        <f t="shared" si="412"/>
        <v>0</v>
      </c>
      <c r="W4364" s="22">
        <f t="shared" si="413"/>
        <v>0</v>
      </c>
      <c r="X4364" s="73"/>
      <c r="Y4364" s="72" t="s">
        <v>2930</v>
      </c>
      <c r="Z4364" s="72" t="s">
        <v>3081</v>
      </c>
      <c r="AA4364" s="143" t="s">
        <v>295</v>
      </c>
      <c r="AB4364" s="24" t="s">
        <v>294</v>
      </c>
    </row>
    <row r="4365" spans="6:28" s="71" customFormat="1" outlineLevel="4">
      <c r="F4365" s="17">
        <v>1943</v>
      </c>
      <c r="G4365" s="18" t="s">
        <v>2929</v>
      </c>
      <c r="H4365" s="72" t="s">
        <v>4004</v>
      </c>
      <c r="I4365" s="72"/>
      <c r="J4365" s="73" t="s">
        <v>881</v>
      </c>
      <c r="K4365" s="18" t="s">
        <v>2909</v>
      </c>
      <c r="L4365" s="74">
        <v>300</v>
      </c>
      <c r="M4365" s="21">
        <v>0</v>
      </c>
      <c r="N4365" s="74">
        <f t="shared" si="408"/>
        <v>300</v>
      </c>
      <c r="O4365" s="145"/>
      <c r="P4365" s="22">
        <f t="shared" si="409"/>
        <v>0</v>
      </c>
      <c r="Q4365" s="75"/>
      <c r="R4365" s="76">
        <f t="shared" si="410"/>
        <v>0</v>
      </c>
      <c r="S4365" s="75"/>
      <c r="T4365" s="76">
        <f t="shared" si="411"/>
        <v>0</v>
      </c>
      <c r="U4365" s="22">
        <v>21</v>
      </c>
      <c r="V4365" s="22">
        <f t="shared" si="412"/>
        <v>0</v>
      </c>
      <c r="W4365" s="22">
        <f t="shared" si="413"/>
        <v>0</v>
      </c>
      <c r="X4365" s="73"/>
      <c r="Y4365" s="72" t="s">
        <v>2930</v>
      </c>
      <c r="Z4365" s="72" t="s">
        <v>3081</v>
      </c>
      <c r="AA4365" s="143" t="s">
        <v>295</v>
      </c>
      <c r="AB4365" s="24" t="s">
        <v>294</v>
      </c>
    </row>
    <row r="4366" spans="6:28" s="71" customFormat="1" outlineLevel="4">
      <c r="F4366" s="17">
        <v>1944</v>
      </c>
      <c r="G4366" s="18" t="s">
        <v>2929</v>
      </c>
      <c r="H4366" s="72" t="s">
        <v>4005</v>
      </c>
      <c r="I4366" s="72"/>
      <c r="J4366" s="73" t="s">
        <v>882</v>
      </c>
      <c r="K4366" s="18" t="s">
        <v>2909</v>
      </c>
      <c r="L4366" s="74">
        <v>200</v>
      </c>
      <c r="M4366" s="21">
        <v>0</v>
      </c>
      <c r="N4366" s="74">
        <f t="shared" si="408"/>
        <v>200</v>
      </c>
      <c r="O4366" s="145"/>
      <c r="P4366" s="22">
        <f t="shared" si="409"/>
        <v>0</v>
      </c>
      <c r="Q4366" s="75"/>
      <c r="R4366" s="76">
        <f t="shared" si="410"/>
        <v>0</v>
      </c>
      <c r="S4366" s="75"/>
      <c r="T4366" s="76">
        <f t="shared" si="411"/>
        <v>0</v>
      </c>
      <c r="U4366" s="22">
        <v>21</v>
      </c>
      <c r="V4366" s="22">
        <f t="shared" si="412"/>
        <v>0</v>
      </c>
      <c r="W4366" s="22">
        <f t="shared" si="413"/>
        <v>0</v>
      </c>
      <c r="X4366" s="73"/>
      <c r="Y4366" s="72" t="s">
        <v>2930</v>
      </c>
      <c r="Z4366" s="72" t="s">
        <v>3081</v>
      </c>
      <c r="AA4366" s="143" t="s">
        <v>295</v>
      </c>
      <c r="AB4366" s="24" t="s">
        <v>294</v>
      </c>
    </row>
    <row r="4367" spans="6:28" s="71" customFormat="1" outlineLevel="4">
      <c r="F4367" s="17">
        <v>1945</v>
      </c>
      <c r="G4367" s="18" t="s">
        <v>2929</v>
      </c>
      <c r="H4367" s="72" t="s">
        <v>4006</v>
      </c>
      <c r="I4367" s="72"/>
      <c r="J4367" s="73" t="s">
        <v>883</v>
      </c>
      <c r="K4367" s="18" t="s">
        <v>2909</v>
      </c>
      <c r="L4367" s="74">
        <v>200</v>
      </c>
      <c r="M4367" s="21">
        <v>0</v>
      </c>
      <c r="N4367" s="74">
        <f t="shared" si="408"/>
        <v>200</v>
      </c>
      <c r="O4367" s="145"/>
      <c r="P4367" s="22">
        <f t="shared" si="409"/>
        <v>0</v>
      </c>
      <c r="Q4367" s="75"/>
      <c r="R4367" s="76">
        <f t="shared" si="410"/>
        <v>0</v>
      </c>
      <c r="S4367" s="75"/>
      <c r="T4367" s="76">
        <f t="shared" si="411"/>
        <v>0</v>
      </c>
      <c r="U4367" s="22">
        <v>21</v>
      </c>
      <c r="V4367" s="22">
        <f t="shared" si="412"/>
        <v>0</v>
      </c>
      <c r="W4367" s="22">
        <f t="shared" si="413"/>
        <v>0</v>
      </c>
      <c r="X4367" s="73"/>
      <c r="Y4367" s="72" t="s">
        <v>2930</v>
      </c>
      <c r="Z4367" s="72" t="s">
        <v>3081</v>
      </c>
      <c r="AA4367" s="143" t="s">
        <v>295</v>
      </c>
      <c r="AB4367" s="24" t="s">
        <v>294</v>
      </c>
    </row>
    <row r="4368" spans="6:28" s="71" customFormat="1" outlineLevel="4">
      <c r="F4368" s="17">
        <v>1946</v>
      </c>
      <c r="G4368" s="18" t="s">
        <v>2929</v>
      </c>
      <c r="H4368" s="72" t="s">
        <v>4007</v>
      </c>
      <c r="I4368" s="72"/>
      <c r="J4368" s="73" t="s">
        <v>884</v>
      </c>
      <c r="K4368" s="18" t="s">
        <v>2909</v>
      </c>
      <c r="L4368" s="74">
        <v>100</v>
      </c>
      <c r="M4368" s="21">
        <v>0</v>
      </c>
      <c r="N4368" s="74">
        <f t="shared" si="408"/>
        <v>100</v>
      </c>
      <c r="O4368" s="145"/>
      <c r="P4368" s="22">
        <f t="shared" si="409"/>
        <v>0</v>
      </c>
      <c r="Q4368" s="75"/>
      <c r="R4368" s="76">
        <f t="shared" si="410"/>
        <v>0</v>
      </c>
      <c r="S4368" s="75"/>
      <c r="T4368" s="76">
        <f t="shared" si="411"/>
        <v>0</v>
      </c>
      <c r="U4368" s="22">
        <v>21</v>
      </c>
      <c r="V4368" s="22">
        <f t="shared" si="412"/>
        <v>0</v>
      </c>
      <c r="W4368" s="22">
        <f t="shared" si="413"/>
        <v>0</v>
      </c>
      <c r="X4368" s="73"/>
      <c r="Y4368" s="72" t="s">
        <v>2930</v>
      </c>
      <c r="Z4368" s="72" t="s">
        <v>3081</v>
      </c>
      <c r="AA4368" s="143" t="s">
        <v>295</v>
      </c>
      <c r="AB4368" s="24" t="s">
        <v>294</v>
      </c>
    </row>
    <row r="4369" spans="6:28" s="71" customFormat="1" outlineLevel="4">
      <c r="F4369" s="17">
        <v>1947</v>
      </c>
      <c r="G4369" s="18" t="s">
        <v>2929</v>
      </c>
      <c r="H4369" s="72" t="s">
        <v>4008</v>
      </c>
      <c r="I4369" s="72"/>
      <c r="J4369" s="73" t="s">
        <v>1849</v>
      </c>
      <c r="K4369" s="18" t="s">
        <v>2909</v>
      </c>
      <c r="L4369" s="74">
        <v>12</v>
      </c>
      <c r="M4369" s="21">
        <v>0</v>
      </c>
      <c r="N4369" s="74">
        <f t="shared" si="408"/>
        <v>12</v>
      </c>
      <c r="O4369" s="145"/>
      <c r="P4369" s="22">
        <f t="shared" si="409"/>
        <v>0</v>
      </c>
      <c r="Q4369" s="75"/>
      <c r="R4369" s="76">
        <f t="shared" si="410"/>
        <v>0</v>
      </c>
      <c r="S4369" s="75"/>
      <c r="T4369" s="76">
        <f t="shared" si="411"/>
        <v>0</v>
      </c>
      <c r="U4369" s="22">
        <v>21</v>
      </c>
      <c r="V4369" s="22">
        <f t="shared" si="412"/>
        <v>0</v>
      </c>
      <c r="W4369" s="22">
        <f t="shared" si="413"/>
        <v>0</v>
      </c>
      <c r="X4369" s="73"/>
      <c r="Y4369" s="72" t="s">
        <v>2930</v>
      </c>
      <c r="Z4369" s="72" t="s">
        <v>3081</v>
      </c>
      <c r="AA4369" s="143" t="s">
        <v>295</v>
      </c>
      <c r="AB4369" s="24" t="s">
        <v>294</v>
      </c>
    </row>
    <row r="4370" spans="6:28" s="71" customFormat="1" outlineLevel="4">
      <c r="F4370" s="17">
        <v>1948</v>
      </c>
      <c r="G4370" s="18" t="s">
        <v>2929</v>
      </c>
      <c r="H4370" s="72" t="s">
        <v>4009</v>
      </c>
      <c r="I4370" s="72"/>
      <c r="J4370" s="73" t="s">
        <v>2622</v>
      </c>
      <c r="K4370" s="18" t="s">
        <v>2909</v>
      </c>
      <c r="L4370" s="74">
        <v>14</v>
      </c>
      <c r="M4370" s="21">
        <v>0</v>
      </c>
      <c r="N4370" s="74">
        <f t="shared" si="408"/>
        <v>14</v>
      </c>
      <c r="O4370" s="145"/>
      <c r="P4370" s="22">
        <f t="shared" si="409"/>
        <v>0</v>
      </c>
      <c r="Q4370" s="75"/>
      <c r="R4370" s="76">
        <f t="shared" si="410"/>
        <v>0</v>
      </c>
      <c r="S4370" s="75"/>
      <c r="T4370" s="76">
        <f t="shared" si="411"/>
        <v>0</v>
      </c>
      <c r="U4370" s="22">
        <v>21</v>
      </c>
      <c r="V4370" s="22">
        <f t="shared" si="412"/>
        <v>0</v>
      </c>
      <c r="W4370" s="22">
        <f t="shared" si="413"/>
        <v>0</v>
      </c>
      <c r="X4370" s="73"/>
      <c r="Y4370" s="72" t="s">
        <v>2930</v>
      </c>
      <c r="Z4370" s="72" t="s">
        <v>3081</v>
      </c>
      <c r="AA4370" s="143" t="s">
        <v>295</v>
      </c>
      <c r="AB4370" s="24" t="s">
        <v>294</v>
      </c>
    </row>
    <row r="4371" spans="6:28" s="71" customFormat="1" outlineLevel="4">
      <c r="F4371" s="17">
        <v>1949</v>
      </c>
      <c r="G4371" s="18" t="s">
        <v>2929</v>
      </c>
      <c r="H4371" s="72" t="s">
        <v>4010</v>
      </c>
      <c r="I4371" s="72"/>
      <c r="J4371" s="73" t="s">
        <v>1063</v>
      </c>
      <c r="K4371" s="18" t="s">
        <v>2934</v>
      </c>
      <c r="L4371" s="74">
        <v>25</v>
      </c>
      <c r="M4371" s="21">
        <v>0</v>
      </c>
      <c r="N4371" s="74">
        <f t="shared" si="408"/>
        <v>25</v>
      </c>
      <c r="O4371" s="145"/>
      <c r="P4371" s="22">
        <f t="shared" si="409"/>
        <v>0</v>
      </c>
      <c r="Q4371" s="75"/>
      <c r="R4371" s="76">
        <f t="shared" si="410"/>
        <v>0</v>
      </c>
      <c r="S4371" s="75"/>
      <c r="T4371" s="76">
        <f t="shared" si="411"/>
        <v>0</v>
      </c>
      <c r="U4371" s="22">
        <v>21</v>
      </c>
      <c r="V4371" s="22">
        <f t="shared" si="412"/>
        <v>0</v>
      </c>
      <c r="W4371" s="22">
        <f t="shared" si="413"/>
        <v>0</v>
      </c>
      <c r="X4371" s="73"/>
      <c r="Y4371" s="72" t="s">
        <v>2930</v>
      </c>
      <c r="Z4371" s="72" t="s">
        <v>3081</v>
      </c>
      <c r="AA4371" s="143" t="s">
        <v>295</v>
      </c>
      <c r="AB4371" s="24" t="s">
        <v>294</v>
      </c>
    </row>
    <row r="4372" spans="6:28" s="71" customFormat="1" outlineLevel="4">
      <c r="F4372" s="17">
        <v>1950</v>
      </c>
      <c r="G4372" s="18" t="s">
        <v>2929</v>
      </c>
      <c r="H4372" s="72" t="s">
        <v>4011</v>
      </c>
      <c r="I4372" s="72"/>
      <c r="J4372" s="73" t="s">
        <v>1011</v>
      </c>
      <c r="K4372" s="18" t="s">
        <v>2934</v>
      </c>
      <c r="L4372" s="74">
        <v>40</v>
      </c>
      <c r="M4372" s="21">
        <v>0</v>
      </c>
      <c r="N4372" s="74">
        <f t="shared" si="408"/>
        <v>40</v>
      </c>
      <c r="O4372" s="145"/>
      <c r="P4372" s="22">
        <f t="shared" si="409"/>
        <v>0</v>
      </c>
      <c r="Q4372" s="75"/>
      <c r="R4372" s="76">
        <f t="shared" si="410"/>
        <v>0</v>
      </c>
      <c r="S4372" s="75"/>
      <c r="T4372" s="76">
        <f t="shared" si="411"/>
        <v>0</v>
      </c>
      <c r="U4372" s="22">
        <v>21</v>
      </c>
      <c r="V4372" s="22">
        <f t="shared" si="412"/>
        <v>0</v>
      </c>
      <c r="W4372" s="22">
        <f t="shared" si="413"/>
        <v>0</v>
      </c>
      <c r="X4372" s="73"/>
      <c r="Y4372" s="72" t="s">
        <v>2930</v>
      </c>
      <c r="Z4372" s="72" t="s">
        <v>3081</v>
      </c>
      <c r="AA4372" s="143" t="s">
        <v>295</v>
      </c>
      <c r="AB4372" s="24" t="s">
        <v>294</v>
      </c>
    </row>
    <row r="4373" spans="6:28" s="71" customFormat="1" ht="24" outlineLevel="4">
      <c r="F4373" s="17">
        <v>1951</v>
      </c>
      <c r="G4373" s="18" t="s">
        <v>2929</v>
      </c>
      <c r="H4373" s="72" t="s">
        <v>4012</v>
      </c>
      <c r="I4373" s="72"/>
      <c r="J4373" s="73" t="s">
        <v>605</v>
      </c>
      <c r="K4373" s="18" t="s">
        <v>2934</v>
      </c>
      <c r="L4373" s="74">
        <v>15</v>
      </c>
      <c r="M4373" s="21">
        <v>0</v>
      </c>
      <c r="N4373" s="74">
        <f t="shared" si="408"/>
        <v>15</v>
      </c>
      <c r="O4373" s="145"/>
      <c r="P4373" s="22">
        <f t="shared" si="409"/>
        <v>0</v>
      </c>
      <c r="Q4373" s="75"/>
      <c r="R4373" s="76">
        <f t="shared" si="410"/>
        <v>0</v>
      </c>
      <c r="S4373" s="75"/>
      <c r="T4373" s="76">
        <f t="shared" si="411"/>
        <v>0</v>
      </c>
      <c r="U4373" s="22">
        <v>21</v>
      </c>
      <c r="V4373" s="22">
        <f t="shared" si="412"/>
        <v>0</v>
      </c>
      <c r="W4373" s="22">
        <f t="shared" si="413"/>
        <v>0</v>
      </c>
      <c r="X4373" s="73"/>
      <c r="Y4373" s="72" t="s">
        <v>2930</v>
      </c>
      <c r="Z4373" s="72" t="s">
        <v>3081</v>
      </c>
      <c r="AA4373" s="143" t="s">
        <v>295</v>
      </c>
      <c r="AB4373" s="24" t="s">
        <v>294</v>
      </c>
    </row>
    <row r="4374" spans="6:28" s="71" customFormat="1" outlineLevel="4">
      <c r="F4374" s="17">
        <v>1952</v>
      </c>
      <c r="G4374" s="18" t="s">
        <v>2929</v>
      </c>
      <c r="H4374" s="72" t="s">
        <v>4013</v>
      </c>
      <c r="I4374" s="72"/>
      <c r="J4374" s="73" t="s">
        <v>1049</v>
      </c>
      <c r="K4374" s="18" t="s">
        <v>2934</v>
      </c>
      <c r="L4374" s="74">
        <v>65</v>
      </c>
      <c r="M4374" s="21">
        <v>0</v>
      </c>
      <c r="N4374" s="74">
        <f t="shared" si="408"/>
        <v>65</v>
      </c>
      <c r="O4374" s="145"/>
      <c r="P4374" s="22">
        <f t="shared" si="409"/>
        <v>0</v>
      </c>
      <c r="Q4374" s="75"/>
      <c r="R4374" s="76">
        <f t="shared" si="410"/>
        <v>0</v>
      </c>
      <c r="S4374" s="75"/>
      <c r="T4374" s="76">
        <f t="shared" si="411"/>
        <v>0</v>
      </c>
      <c r="U4374" s="22">
        <v>21</v>
      </c>
      <c r="V4374" s="22">
        <f t="shared" si="412"/>
        <v>0</v>
      </c>
      <c r="W4374" s="22">
        <f t="shared" si="413"/>
        <v>0</v>
      </c>
      <c r="X4374" s="73"/>
      <c r="Y4374" s="72" t="s">
        <v>2930</v>
      </c>
      <c r="Z4374" s="72" t="s">
        <v>3081</v>
      </c>
      <c r="AA4374" s="143" t="s">
        <v>295</v>
      </c>
      <c r="AB4374" s="24" t="s">
        <v>294</v>
      </c>
    </row>
    <row r="4375" spans="6:28" s="71" customFormat="1" outlineLevel="4">
      <c r="F4375" s="17">
        <v>1953</v>
      </c>
      <c r="G4375" s="18" t="s">
        <v>2929</v>
      </c>
      <c r="H4375" s="72" t="s">
        <v>4014</v>
      </c>
      <c r="I4375" s="72"/>
      <c r="J4375" s="73" t="s">
        <v>1992</v>
      </c>
      <c r="K4375" s="18" t="s">
        <v>2934</v>
      </c>
      <c r="L4375" s="74">
        <v>3</v>
      </c>
      <c r="M4375" s="21">
        <v>0</v>
      </c>
      <c r="N4375" s="74">
        <f t="shared" si="408"/>
        <v>3</v>
      </c>
      <c r="O4375" s="145"/>
      <c r="P4375" s="22">
        <f t="shared" si="409"/>
        <v>0</v>
      </c>
      <c r="Q4375" s="75"/>
      <c r="R4375" s="76">
        <f t="shared" si="410"/>
        <v>0</v>
      </c>
      <c r="S4375" s="75"/>
      <c r="T4375" s="76">
        <f t="shared" si="411"/>
        <v>0</v>
      </c>
      <c r="U4375" s="22">
        <v>21</v>
      </c>
      <c r="V4375" s="22">
        <f t="shared" si="412"/>
        <v>0</v>
      </c>
      <c r="W4375" s="22">
        <f t="shared" si="413"/>
        <v>0</v>
      </c>
      <c r="X4375" s="73"/>
      <c r="Y4375" s="72" t="s">
        <v>2930</v>
      </c>
      <c r="Z4375" s="72" t="s">
        <v>3081</v>
      </c>
      <c r="AA4375" s="143" t="s">
        <v>295</v>
      </c>
      <c r="AB4375" s="24" t="s">
        <v>294</v>
      </c>
    </row>
    <row r="4376" spans="6:28" s="71" customFormat="1" outlineLevel="4">
      <c r="F4376" s="17">
        <v>1954</v>
      </c>
      <c r="G4376" s="18" t="s">
        <v>2929</v>
      </c>
      <c r="H4376" s="72" t="s">
        <v>4015</v>
      </c>
      <c r="I4376" s="72"/>
      <c r="J4376" s="73" t="s">
        <v>1221</v>
      </c>
      <c r="K4376" s="18" t="s">
        <v>2909</v>
      </c>
      <c r="L4376" s="74">
        <v>330</v>
      </c>
      <c r="M4376" s="21">
        <v>0</v>
      </c>
      <c r="N4376" s="74">
        <f t="shared" si="408"/>
        <v>330</v>
      </c>
      <c r="O4376" s="145"/>
      <c r="P4376" s="22">
        <f t="shared" si="409"/>
        <v>0</v>
      </c>
      <c r="Q4376" s="75"/>
      <c r="R4376" s="76">
        <f t="shared" si="410"/>
        <v>0</v>
      </c>
      <c r="S4376" s="75"/>
      <c r="T4376" s="76">
        <f t="shared" si="411"/>
        <v>0</v>
      </c>
      <c r="U4376" s="22">
        <v>21</v>
      </c>
      <c r="V4376" s="22">
        <f t="shared" si="412"/>
        <v>0</v>
      </c>
      <c r="W4376" s="22">
        <f t="shared" si="413"/>
        <v>0</v>
      </c>
      <c r="X4376" s="73"/>
      <c r="Y4376" s="72" t="s">
        <v>2930</v>
      </c>
      <c r="Z4376" s="72" t="s">
        <v>3081</v>
      </c>
      <c r="AA4376" s="143" t="s">
        <v>295</v>
      </c>
      <c r="AB4376" s="24" t="s">
        <v>294</v>
      </c>
    </row>
    <row r="4377" spans="6:28" s="71" customFormat="1" outlineLevel="4">
      <c r="F4377" s="17">
        <v>1955</v>
      </c>
      <c r="G4377" s="18" t="s">
        <v>2929</v>
      </c>
      <c r="H4377" s="72" t="s">
        <v>4016</v>
      </c>
      <c r="I4377" s="72"/>
      <c r="J4377" s="73" t="s">
        <v>1223</v>
      </c>
      <c r="K4377" s="18" t="s">
        <v>2909</v>
      </c>
      <c r="L4377" s="74">
        <v>40</v>
      </c>
      <c r="M4377" s="21">
        <v>0</v>
      </c>
      <c r="N4377" s="74">
        <f t="shared" si="408"/>
        <v>40</v>
      </c>
      <c r="O4377" s="145"/>
      <c r="P4377" s="22">
        <f t="shared" si="409"/>
        <v>0</v>
      </c>
      <c r="Q4377" s="75"/>
      <c r="R4377" s="76">
        <f t="shared" si="410"/>
        <v>0</v>
      </c>
      <c r="S4377" s="75"/>
      <c r="T4377" s="76">
        <f t="shared" si="411"/>
        <v>0</v>
      </c>
      <c r="U4377" s="22">
        <v>21</v>
      </c>
      <c r="V4377" s="22">
        <f t="shared" si="412"/>
        <v>0</v>
      </c>
      <c r="W4377" s="22">
        <f t="shared" si="413"/>
        <v>0</v>
      </c>
      <c r="X4377" s="73"/>
      <c r="Y4377" s="72" t="s">
        <v>2930</v>
      </c>
      <c r="Z4377" s="72" t="s">
        <v>3081</v>
      </c>
      <c r="AA4377" s="143" t="s">
        <v>295</v>
      </c>
      <c r="AB4377" s="24" t="s">
        <v>294</v>
      </c>
    </row>
    <row r="4378" spans="6:28" s="71" customFormat="1" ht="24" outlineLevel="4">
      <c r="F4378" s="17">
        <v>1956</v>
      </c>
      <c r="G4378" s="18" t="s">
        <v>2929</v>
      </c>
      <c r="H4378" s="72" t="s">
        <v>4017</v>
      </c>
      <c r="I4378" s="72"/>
      <c r="J4378" s="73" t="s">
        <v>209</v>
      </c>
      <c r="K4378" s="18" t="s">
        <v>2909</v>
      </c>
      <c r="L4378" s="74">
        <v>60</v>
      </c>
      <c r="M4378" s="21">
        <v>0</v>
      </c>
      <c r="N4378" s="74">
        <f t="shared" si="408"/>
        <v>60</v>
      </c>
      <c r="O4378" s="145"/>
      <c r="P4378" s="22">
        <f t="shared" si="409"/>
        <v>0</v>
      </c>
      <c r="Q4378" s="75"/>
      <c r="R4378" s="76">
        <f t="shared" si="410"/>
        <v>0</v>
      </c>
      <c r="S4378" s="75"/>
      <c r="T4378" s="76">
        <f t="shared" si="411"/>
        <v>0</v>
      </c>
      <c r="U4378" s="22">
        <v>21</v>
      </c>
      <c r="V4378" s="22">
        <f t="shared" si="412"/>
        <v>0</v>
      </c>
      <c r="W4378" s="22">
        <f t="shared" si="413"/>
        <v>0</v>
      </c>
      <c r="X4378" s="73"/>
      <c r="Y4378" s="72" t="s">
        <v>2930</v>
      </c>
      <c r="Z4378" s="72" t="s">
        <v>3081</v>
      </c>
      <c r="AA4378" s="143" t="s">
        <v>295</v>
      </c>
      <c r="AB4378" s="24" t="s">
        <v>294</v>
      </c>
    </row>
    <row r="4379" spans="6:28" s="71" customFormat="1" ht="24" outlineLevel="4">
      <c r="F4379" s="17">
        <v>1957</v>
      </c>
      <c r="G4379" s="18" t="s">
        <v>2929</v>
      </c>
      <c r="H4379" s="72" t="s">
        <v>4018</v>
      </c>
      <c r="I4379" s="72"/>
      <c r="J4379" s="73" t="s">
        <v>210</v>
      </c>
      <c r="K4379" s="18" t="s">
        <v>2934</v>
      </c>
      <c r="L4379" s="74">
        <v>120</v>
      </c>
      <c r="M4379" s="21">
        <v>0</v>
      </c>
      <c r="N4379" s="74">
        <f t="shared" si="408"/>
        <v>120</v>
      </c>
      <c r="O4379" s="145"/>
      <c r="P4379" s="22">
        <f t="shared" si="409"/>
        <v>0</v>
      </c>
      <c r="Q4379" s="75"/>
      <c r="R4379" s="76">
        <f t="shared" si="410"/>
        <v>0</v>
      </c>
      <c r="S4379" s="75"/>
      <c r="T4379" s="76">
        <f t="shared" si="411"/>
        <v>0</v>
      </c>
      <c r="U4379" s="22">
        <v>21</v>
      </c>
      <c r="V4379" s="22">
        <f t="shared" si="412"/>
        <v>0</v>
      </c>
      <c r="W4379" s="22">
        <f t="shared" si="413"/>
        <v>0</v>
      </c>
      <c r="X4379" s="73"/>
      <c r="Y4379" s="72" t="s">
        <v>2930</v>
      </c>
      <c r="Z4379" s="72" t="s">
        <v>3081</v>
      </c>
      <c r="AA4379" s="143" t="s">
        <v>295</v>
      </c>
      <c r="AB4379" s="24" t="s">
        <v>294</v>
      </c>
    </row>
    <row r="4380" spans="6:28" s="71" customFormat="1" outlineLevel="4">
      <c r="F4380" s="17">
        <v>1958</v>
      </c>
      <c r="G4380" s="18" t="s">
        <v>2929</v>
      </c>
      <c r="H4380" s="72" t="s">
        <v>4019</v>
      </c>
      <c r="I4380" s="72"/>
      <c r="J4380" s="73" t="s">
        <v>211</v>
      </c>
      <c r="K4380" s="18" t="s">
        <v>2934</v>
      </c>
      <c r="L4380" s="74">
        <v>40</v>
      </c>
      <c r="M4380" s="21">
        <v>0</v>
      </c>
      <c r="N4380" s="74">
        <f t="shared" si="408"/>
        <v>40</v>
      </c>
      <c r="O4380" s="145"/>
      <c r="P4380" s="22">
        <f t="shared" si="409"/>
        <v>0</v>
      </c>
      <c r="Q4380" s="75"/>
      <c r="R4380" s="76">
        <f t="shared" si="410"/>
        <v>0</v>
      </c>
      <c r="S4380" s="75"/>
      <c r="T4380" s="76">
        <f t="shared" si="411"/>
        <v>0</v>
      </c>
      <c r="U4380" s="22">
        <v>21</v>
      </c>
      <c r="V4380" s="22">
        <f t="shared" si="412"/>
        <v>0</v>
      </c>
      <c r="W4380" s="22">
        <f t="shared" si="413"/>
        <v>0</v>
      </c>
      <c r="X4380" s="73"/>
      <c r="Y4380" s="72" t="s">
        <v>2930</v>
      </c>
      <c r="Z4380" s="72" t="s">
        <v>3081</v>
      </c>
      <c r="AA4380" s="143" t="s">
        <v>295</v>
      </c>
      <c r="AB4380" s="24" t="s">
        <v>294</v>
      </c>
    </row>
    <row r="4381" spans="6:28" s="71" customFormat="1" ht="24" outlineLevel="4">
      <c r="F4381" s="17">
        <v>1959</v>
      </c>
      <c r="G4381" s="18" t="s">
        <v>2929</v>
      </c>
      <c r="H4381" s="72" t="s">
        <v>4020</v>
      </c>
      <c r="I4381" s="72"/>
      <c r="J4381" s="73" t="s">
        <v>212</v>
      </c>
      <c r="K4381" s="18" t="s">
        <v>2909</v>
      </c>
      <c r="L4381" s="74">
        <v>50</v>
      </c>
      <c r="M4381" s="21">
        <v>0</v>
      </c>
      <c r="N4381" s="74">
        <f t="shared" si="408"/>
        <v>50</v>
      </c>
      <c r="O4381" s="145"/>
      <c r="P4381" s="22">
        <f t="shared" si="409"/>
        <v>0</v>
      </c>
      <c r="Q4381" s="75"/>
      <c r="R4381" s="76">
        <f t="shared" si="410"/>
        <v>0</v>
      </c>
      <c r="S4381" s="75"/>
      <c r="T4381" s="76">
        <f t="shared" si="411"/>
        <v>0</v>
      </c>
      <c r="U4381" s="22">
        <v>21</v>
      </c>
      <c r="V4381" s="22">
        <f t="shared" si="412"/>
        <v>0</v>
      </c>
      <c r="W4381" s="22">
        <f t="shared" si="413"/>
        <v>0</v>
      </c>
      <c r="X4381" s="73"/>
      <c r="Y4381" s="72" t="s">
        <v>2930</v>
      </c>
      <c r="Z4381" s="72" t="s">
        <v>3081</v>
      </c>
      <c r="AA4381" s="143" t="s">
        <v>295</v>
      </c>
      <c r="AB4381" s="24" t="s">
        <v>294</v>
      </c>
    </row>
    <row r="4382" spans="6:28" s="71" customFormat="1" ht="24" outlineLevel="4">
      <c r="F4382" s="17">
        <v>1960</v>
      </c>
      <c r="G4382" s="18" t="s">
        <v>2929</v>
      </c>
      <c r="H4382" s="72" t="s">
        <v>4021</v>
      </c>
      <c r="I4382" s="72"/>
      <c r="J4382" s="73" t="s">
        <v>213</v>
      </c>
      <c r="K4382" s="18" t="s">
        <v>2934</v>
      </c>
      <c r="L4382" s="74">
        <v>100</v>
      </c>
      <c r="M4382" s="21">
        <v>0</v>
      </c>
      <c r="N4382" s="74">
        <f t="shared" si="408"/>
        <v>100</v>
      </c>
      <c r="O4382" s="145"/>
      <c r="P4382" s="22">
        <f t="shared" si="409"/>
        <v>0</v>
      </c>
      <c r="Q4382" s="75"/>
      <c r="R4382" s="76">
        <f t="shared" si="410"/>
        <v>0</v>
      </c>
      <c r="S4382" s="75"/>
      <c r="T4382" s="76">
        <f t="shared" si="411"/>
        <v>0</v>
      </c>
      <c r="U4382" s="22">
        <v>21</v>
      </c>
      <c r="V4382" s="22">
        <f t="shared" si="412"/>
        <v>0</v>
      </c>
      <c r="W4382" s="22">
        <f t="shared" si="413"/>
        <v>0</v>
      </c>
      <c r="X4382" s="73"/>
      <c r="Y4382" s="72" t="s">
        <v>2930</v>
      </c>
      <c r="Z4382" s="72" t="s">
        <v>3081</v>
      </c>
      <c r="AA4382" s="143" t="s">
        <v>295</v>
      </c>
      <c r="AB4382" s="24" t="s">
        <v>294</v>
      </c>
    </row>
    <row r="4383" spans="6:28" s="71" customFormat="1" outlineLevel="4">
      <c r="F4383" s="17">
        <v>1961</v>
      </c>
      <c r="G4383" s="18" t="s">
        <v>2929</v>
      </c>
      <c r="H4383" s="72" t="s">
        <v>4022</v>
      </c>
      <c r="I4383" s="72"/>
      <c r="J4383" s="73" t="s">
        <v>214</v>
      </c>
      <c r="K4383" s="18" t="s">
        <v>2934</v>
      </c>
      <c r="L4383" s="74">
        <v>25</v>
      </c>
      <c r="M4383" s="21">
        <v>0</v>
      </c>
      <c r="N4383" s="74">
        <f t="shared" si="408"/>
        <v>25</v>
      </c>
      <c r="O4383" s="145"/>
      <c r="P4383" s="22">
        <f t="shared" si="409"/>
        <v>0</v>
      </c>
      <c r="Q4383" s="75"/>
      <c r="R4383" s="76">
        <f t="shared" si="410"/>
        <v>0</v>
      </c>
      <c r="S4383" s="75"/>
      <c r="T4383" s="76">
        <f t="shared" si="411"/>
        <v>0</v>
      </c>
      <c r="U4383" s="22">
        <v>21</v>
      </c>
      <c r="V4383" s="22">
        <f t="shared" si="412"/>
        <v>0</v>
      </c>
      <c r="W4383" s="22">
        <f t="shared" si="413"/>
        <v>0</v>
      </c>
      <c r="X4383" s="73"/>
      <c r="Y4383" s="72" t="s">
        <v>2930</v>
      </c>
      <c r="Z4383" s="72" t="s">
        <v>3081</v>
      </c>
      <c r="AA4383" s="143" t="s">
        <v>295</v>
      </c>
      <c r="AB4383" s="24" t="s">
        <v>294</v>
      </c>
    </row>
    <row r="4384" spans="6:28" s="71" customFormat="1" ht="24" outlineLevel="4">
      <c r="F4384" s="17">
        <v>1962</v>
      </c>
      <c r="G4384" s="18" t="s">
        <v>2929</v>
      </c>
      <c r="H4384" s="72" t="s">
        <v>4023</v>
      </c>
      <c r="I4384" s="72"/>
      <c r="J4384" s="73" t="s">
        <v>215</v>
      </c>
      <c r="K4384" s="18" t="s">
        <v>2909</v>
      </c>
      <c r="L4384" s="74">
        <v>20</v>
      </c>
      <c r="M4384" s="21">
        <v>0</v>
      </c>
      <c r="N4384" s="74">
        <f t="shared" si="408"/>
        <v>20</v>
      </c>
      <c r="O4384" s="145"/>
      <c r="P4384" s="22">
        <f t="shared" si="409"/>
        <v>0</v>
      </c>
      <c r="Q4384" s="75"/>
      <c r="R4384" s="76">
        <f t="shared" si="410"/>
        <v>0</v>
      </c>
      <c r="S4384" s="75"/>
      <c r="T4384" s="76">
        <f t="shared" si="411"/>
        <v>0</v>
      </c>
      <c r="U4384" s="22">
        <v>21</v>
      </c>
      <c r="V4384" s="22">
        <f t="shared" si="412"/>
        <v>0</v>
      </c>
      <c r="W4384" s="22">
        <f t="shared" si="413"/>
        <v>0</v>
      </c>
      <c r="X4384" s="73"/>
      <c r="Y4384" s="72" t="s">
        <v>2930</v>
      </c>
      <c r="Z4384" s="72" t="s">
        <v>3081</v>
      </c>
      <c r="AA4384" s="143" t="s">
        <v>295</v>
      </c>
      <c r="AB4384" s="24" t="s">
        <v>294</v>
      </c>
    </row>
    <row r="4385" spans="6:28" s="71" customFormat="1" ht="24" outlineLevel="4">
      <c r="F4385" s="17">
        <v>1963</v>
      </c>
      <c r="G4385" s="18" t="s">
        <v>2929</v>
      </c>
      <c r="H4385" s="72" t="s">
        <v>4024</v>
      </c>
      <c r="I4385" s="72"/>
      <c r="J4385" s="73" t="s">
        <v>216</v>
      </c>
      <c r="K4385" s="18" t="s">
        <v>2934</v>
      </c>
      <c r="L4385" s="74">
        <v>40</v>
      </c>
      <c r="M4385" s="21">
        <v>0</v>
      </c>
      <c r="N4385" s="74">
        <f t="shared" si="408"/>
        <v>40</v>
      </c>
      <c r="O4385" s="145"/>
      <c r="P4385" s="22">
        <f t="shared" si="409"/>
        <v>0</v>
      </c>
      <c r="Q4385" s="75"/>
      <c r="R4385" s="76">
        <f t="shared" si="410"/>
        <v>0</v>
      </c>
      <c r="S4385" s="75"/>
      <c r="T4385" s="76">
        <f t="shared" si="411"/>
        <v>0</v>
      </c>
      <c r="U4385" s="22">
        <v>21</v>
      </c>
      <c r="V4385" s="22">
        <f t="shared" si="412"/>
        <v>0</v>
      </c>
      <c r="W4385" s="22">
        <f t="shared" si="413"/>
        <v>0</v>
      </c>
      <c r="X4385" s="73"/>
      <c r="Y4385" s="72" t="s">
        <v>2930</v>
      </c>
      <c r="Z4385" s="72" t="s">
        <v>3081</v>
      </c>
      <c r="AA4385" s="143" t="s">
        <v>295</v>
      </c>
      <c r="AB4385" s="24" t="s">
        <v>294</v>
      </c>
    </row>
    <row r="4386" spans="6:28" s="71" customFormat="1" outlineLevel="4">
      <c r="F4386" s="17">
        <v>1964</v>
      </c>
      <c r="G4386" s="18" t="s">
        <v>2929</v>
      </c>
      <c r="H4386" s="72" t="s">
        <v>4025</v>
      </c>
      <c r="I4386" s="72"/>
      <c r="J4386" s="73" t="s">
        <v>217</v>
      </c>
      <c r="K4386" s="18" t="s">
        <v>2934</v>
      </c>
      <c r="L4386" s="74">
        <v>10</v>
      </c>
      <c r="M4386" s="21">
        <v>0</v>
      </c>
      <c r="N4386" s="74">
        <f t="shared" si="408"/>
        <v>10</v>
      </c>
      <c r="O4386" s="145"/>
      <c r="P4386" s="22">
        <f t="shared" si="409"/>
        <v>0</v>
      </c>
      <c r="Q4386" s="75"/>
      <c r="R4386" s="76">
        <f t="shared" si="410"/>
        <v>0</v>
      </c>
      <c r="S4386" s="75"/>
      <c r="T4386" s="76">
        <f t="shared" si="411"/>
        <v>0</v>
      </c>
      <c r="U4386" s="22">
        <v>21</v>
      </c>
      <c r="V4386" s="22">
        <f t="shared" si="412"/>
        <v>0</v>
      </c>
      <c r="W4386" s="22">
        <f t="shared" si="413"/>
        <v>0</v>
      </c>
      <c r="X4386" s="73"/>
      <c r="Y4386" s="72" t="s">
        <v>2930</v>
      </c>
      <c r="Z4386" s="72" t="s">
        <v>3081</v>
      </c>
      <c r="AA4386" s="143" t="s">
        <v>295</v>
      </c>
      <c r="AB4386" s="24" t="s">
        <v>294</v>
      </c>
    </row>
    <row r="4387" spans="6:28" s="71" customFormat="1" outlineLevel="4">
      <c r="F4387" s="17">
        <v>1965</v>
      </c>
      <c r="G4387" s="18" t="s">
        <v>2929</v>
      </c>
      <c r="H4387" s="72" t="s">
        <v>4026</v>
      </c>
      <c r="I4387" s="72"/>
      <c r="J4387" s="73" t="s">
        <v>1459</v>
      </c>
      <c r="K4387" s="18" t="s">
        <v>2934</v>
      </c>
      <c r="L4387" s="74">
        <v>400</v>
      </c>
      <c r="M4387" s="21">
        <v>0</v>
      </c>
      <c r="N4387" s="74">
        <f t="shared" si="408"/>
        <v>400</v>
      </c>
      <c r="O4387" s="145"/>
      <c r="P4387" s="22">
        <f t="shared" si="409"/>
        <v>0</v>
      </c>
      <c r="Q4387" s="75"/>
      <c r="R4387" s="76">
        <f t="shared" si="410"/>
        <v>0</v>
      </c>
      <c r="S4387" s="75"/>
      <c r="T4387" s="76">
        <f t="shared" si="411"/>
        <v>0</v>
      </c>
      <c r="U4387" s="22">
        <v>21</v>
      </c>
      <c r="V4387" s="22">
        <f t="shared" si="412"/>
        <v>0</v>
      </c>
      <c r="W4387" s="22">
        <f t="shared" si="413"/>
        <v>0</v>
      </c>
      <c r="X4387" s="73"/>
      <c r="Y4387" s="72" t="s">
        <v>2930</v>
      </c>
      <c r="Z4387" s="72" t="s">
        <v>3081</v>
      </c>
      <c r="AA4387" s="143" t="s">
        <v>295</v>
      </c>
      <c r="AB4387" s="24" t="s">
        <v>294</v>
      </c>
    </row>
    <row r="4388" spans="6:28" s="71" customFormat="1" outlineLevel="4">
      <c r="F4388" s="17">
        <v>1966</v>
      </c>
      <c r="G4388" s="18" t="s">
        <v>2929</v>
      </c>
      <c r="H4388" s="72" t="s">
        <v>4027</v>
      </c>
      <c r="I4388" s="72"/>
      <c r="J4388" s="73" t="s">
        <v>218</v>
      </c>
      <c r="K4388" s="18" t="s">
        <v>3092</v>
      </c>
      <c r="L4388" s="74">
        <v>8</v>
      </c>
      <c r="M4388" s="21">
        <v>0</v>
      </c>
      <c r="N4388" s="74">
        <f t="shared" si="408"/>
        <v>8</v>
      </c>
      <c r="O4388" s="145"/>
      <c r="P4388" s="22">
        <f t="shared" si="409"/>
        <v>0</v>
      </c>
      <c r="Q4388" s="75"/>
      <c r="R4388" s="76">
        <f t="shared" si="410"/>
        <v>0</v>
      </c>
      <c r="S4388" s="75"/>
      <c r="T4388" s="76">
        <f t="shared" si="411"/>
        <v>0</v>
      </c>
      <c r="U4388" s="22">
        <v>21</v>
      </c>
      <c r="V4388" s="22">
        <f t="shared" si="412"/>
        <v>0</v>
      </c>
      <c r="W4388" s="22">
        <f t="shared" si="413"/>
        <v>0</v>
      </c>
      <c r="X4388" s="73"/>
      <c r="Y4388" s="72" t="s">
        <v>2930</v>
      </c>
      <c r="Z4388" s="72" t="s">
        <v>3081</v>
      </c>
      <c r="AA4388" s="143" t="s">
        <v>295</v>
      </c>
      <c r="AB4388" s="24" t="s">
        <v>294</v>
      </c>
    </row>
    <row r="4389" spans="6:28" s="71" customFormat="1" outlineLevel="4">
      <c r="F4389" s="17">
        <v>1967</v>
      </c>
      <c r="G4389" s="18" t="s">
        <v>2929</v>
      </c>
      <c r="H4389" s="72" t="s">
        <v>4028</v>
      </c>
      <c r="I4389" s="72"/>
      <c r="J4389" s="73" t="s">
        <v>2441</v>
      </c>
      <c r="K4389" s="18" t="s">
        <v>3280</v>
      </c>
      <c r="L4389" s="74">
        <v>1</v>
      </c>
      <c r="M4389" s="21">
        <v>0</v>
      </c>
      <c r="N4389" s="74">
        <f t="shared" si="408"/>
        <v>1</v>
      </c>
      <c r="O4389" s="145"/>
      <c r="P4389" s="22">
        <f t="shared" si="409"/>
        <v>0</v>
      </c>
      <c r="Q4389" s="75"/>
      <c r="R4389" s="76">
        <f t="shared" si="410"/>
        <v>0</v>
      </c>
      <c r="S4389" s="75"/>
      <c r="T4389" s="76">
        <f t="shared" si="411"/>
        <v>0</v>
      </c>
      <c r="U4389" s="22">
        <v>21</v>
      </c>
      <c r="V4389" s="22">
        <f t="shared" si="412"/>
        <v>0</v>
      </c>
      <c r="W4389" s="22">
        <f t="shared" si="413"/>
        <v>0</v>
      </c>
      <c r="X4389" s="73"/>
      <c r="Y4389" s="72" t="s">
        <v>2930</v>
      </c>
      <c r="Z4389" s="72" t="s">
        <v>3081</v>
      </c>
      <c r="AA4389" s="143" t="s">
        <v>295</v>
      </c>
      <c r="AB4389" s="24" t="s">
        <v>294</v>
      </c>
    </row>
    <row r="4390" spans="6:28" s="71" customFormat="1" outlineLevel="4">
      <c r="F4390" s="17">
        <v>1968</v>
      </c>
      <c r="G4390" s="18" t="s">
        <v>2929</v>
      </c>
      <c r="H4390" s="72" t="s">
        <v>4029</v>
      </c>
      <c r="I4390" s="72"/>
      <c r="J4390" s="73" t="s">
        <v>2725</v>
      </c>
      <c r="K4390" s="18" t="s">
        <v>2934</v>
      </c>
      <c r="L4390" s="74">
        <v>10</v>
      </c>
      <c r="M4390" s="21">
        <v>0</v>
      </c>
      <c r="N4390" s="74">
        <f t="shared" si="408"/>
        <v>10</v>
      </c>
      <c r="O4390" s="145"/>
      <c r="P4390" s="22">
        <f t="shared" si="409"/>
        <v>0</v>
      </c>
      <c r="Q4390" s="75"/>
      <c r="R4390" s="76">
        <f t="shared" si="410"/>
        <v>0</v>
      </c>
      <c r="S4390" s="75"/>
      <c r="T4390" s="76">
        <f t="shared" si="411"/>
        <v>0</v>
      </c>
      <c r="U4390" s="22">
        <v>21</v>
      </c>
      <c r="V4390" s="22">
        <f t="shared" si="412"/>
        <v>0</v>
      </c>
      <c r="W4390" s="22">
        <f t="shared" si="413"/>
        <v>0</v>
      </c>
      <c r="X4390" s="73"/>
      <c r="Y4390" s="72" t="s">
        <v>2930</v>
      </c>
      <c r="Z4390" s="72" t="s">
        <v>3081</v>
      </c>
      <c r="AA4390" s="143" t="s">
        <v>295</v>
      </c>
      <c r="AB4390" s="24" t="s">
        <v>294</v>
      </c>
    </row>
    <row r="4391" spans="6:28" s="71" customFormat="1" outlineLevel="4">
      <c r="F4391" s="17">
        <v>1969</v>
      </c>
      <c r="G4391" s="18" t="s">
        <v>2929</v>
      </c>
      <c r="H4391" s="72" t="s">
        <v>4030</v>
      </c>
      <c r="I4391" s="72"/>
      <c r="J4391" s="73" t="s">
        <v>1968</v>
      </c>
      <c r="K4391" s="18" t="s">
        <v>3280</v>
      </c>
      <c r="L4391" s="74">
        <v>1</v>
      </c>
      <c r="M4391" s="21">
        <v>0</v>
      </c>
      <c r="N4391" s="74">
        <f t="shared" si="408"/>
        <v>1</v>
      </c>
      <c r="O4391" s="145"/>
      <c r="P4391" s="22">
        <f t="shared" si="409"/>
        <v>0</v>
      </c>
      <c r="Q4391" s="75"/>
      <c r="R4391" s="76">
        <f t="shared" si="410"/>
        <v>0</v>
      </c>
      <c r="S4391" s="75"/>
      <c r="T4391" s="76">
        <f t="shared" si="411"/>
        <v>0</v>
      </c>
      <c r="U4391" s="22">
        <v>21</v>
      </c>
      <c r="V4391" s="22">
        <f t="shared" si="412"/>
        <v>0</v>
      </c>
      <c r="W4391" s="22">
        <f t="shared" si="413"/>
        <v>0</v>
      </c>
      <c r="X4391" s="73"/>
      <c r="Y4391" s="72" t="s">
        <v>2930</v>
      </c>
      <c r="Z4391" s="72" t="s">
        <v>3081</v>
      </c>
      <c r="AA4391" s="143" t="s">
        <v>295</v>
      </c>
      <c r="AB4391" s="24" t="s">
        <v>294</v>
      </c>
    </row>
    <row r="4392" spans="6:28" s="120" customFormat="1" ht="12.75" customHeight="1" outlineLevel="4">
      <c r="F4392" s="121"/>
      <c r="G4392" s="122"/>
      <c r="H4392" s="122"/>
      <c r="I4392" s="122"/>
      <c r="J4392" s="123"/>
      <c r="K4392" s="122"/>
      <c r="L4392" s="124"/>
      <c r="M4392" s="125"/>
      <c r="N4392" s="124"/>
      <c r="O4392" s="125"/>
      <c r="P4392" s="126"/>
      <c r="Q4392" s="127"/>
      <c r="R4392" s="125"/>
      <c r="S4392" s="125"/>
      <c r="T4392" s="125"/>
      <c r="U4392" s="128" t="s">
        <v>2908</v>
      </c>
      <c r="V4392" s="125"/>
      <c r="W4392" s="125"/>
      <c r="X4392" s="125"/>
      <c r="Y4392" s="122"/>
      <c r="Z4392" s="122"/>
      <c r="AB4392" s="24" t="s">
        <v>294</v>
      </c>
    </row>
    <row r="4393" spans="6:28" s="62" customFormat="1" ht="16.5" customHeight="1" outlineLevel="3">
      <c r="F4393" s="63"/>
      <c r="G4393" s="6"/>
      <c r="H4393" s="64"/>
      <c r="I4393" s="64"/>
      <c r="J4393" s="64" t="s">
        <v>1664</v>
      </c>
      <c r="K4393" s="6"/>
      <c r="L4393" s="65"/>
      <c r="M4393" s="66"/>
      <c r="N4393" s="65"/>
      <c r="O4393" s="66"/>
      <c r="P4393" s="67">
        <f>SUBTOTAL(9,P4394:P4397)</f>
        <v>0</v>
      </c>
      <c r="Q4393" s="68"/>
      <c r="R4393" s="69">
        <f>SUBTOTAL(9,R4394:R4397)</f>
        <v>0</v>
      </c>
      <c r="S4393" s="66"/>
      <c r="T4393" s="69">
        <f>SUBTOTAL(9,T4394:T4397)</f>
        <v>0</v>
      </c>
      <c r="U4393" s="118" t="s">
        <v>2908</v>
      </c>
      <c r="V4393" s="67">
        <f>SUBTOTAL(9,V4394:V4397)</f>
        <v>0</v>
      </c>
      <c r="W4393" s="67">
        <f>SUBTOTAL(9,W4394:W4397)</f>
        <v>0</v>
      </c>
      <c r="X4393" s="70"/>
      <c r="Y4393" s="26"/>
      <c r="Z4393" s="26"/>
      <c r="AB4393" s="24" t="s">
        <v>294</v>
      </c>
    </row>
    <row r="4394" spans="6:28" s="71" customFormat="1" outlineLevel="4">
      <c r="F4394" s="17">
        <v>1970</v>
      </c>
      <c r="G4394" s="18" t="s">
        <v>2929</v>
      </c>
      <c r="H4394" s="72" t="s">
        <v>4031</v>
      </c>
      <c r="I4394" s="72"/>
      <c r="J4394" s="73" t="s">
        <v>2493</v>
      </c>
      <c r="K4394" s="18" t="s">
        <v>2934</v>
      </c>
      <c r="L4394" s="74">
        <v>1</v>
      </c>
      <c r="M4394" s="21">
        <v>0</v>
      </c>
      <c r="N4394" s="74">
        <f>L4394*(1+M4394/100)</f>
        <v>1</v>
      </c>
      <c r="O4394" s="145"/>
      <c r="P4394" s="22">
        <f>N4394*O4394</f>
        <v>0</v>
      </c>
      <c r="Q4394" s="75"/>
      <c r="R4394" s="76">
        <f>N4394*Q4394</f>
        <v>0</v>
      </c>
      <c r="S4394" s="75"/>
      <c r="T4394" s="76">
        <f>N4394*S4394</f>
        <v>0</v>
      </c>
      <c r="U4394" s="22">
        <v>21</v>
      </c>
      <c r="V4394" s="22">
        <f>P4394*(U4394/100)</f>
        <v>0</v>
      </c>
      <c r="W4394" s="22">
        <f>P4394+V4394</f>
        <v>0</v>
      </c>
      <c r="X4394" s="73"/>
      <c r="Y4394" s="72" t="s">
        <v>2930</v>
      </c>
      <c r="Z4394" s="72" t="s">
        <v>3081</v>
      </c>
      <c r="AA4394" s="143" t="s">
        <v>295</v>
      </c>
      <c r="AB4394" s="24" t="s">
        <v>294</v>
      </c>
    </row>
    <row r="4395" spans="6:28" s="71" customFormat="1" outlineLevel="4">
      <c r="F4395" s="17">
        <v>1971</v>
      </c>
      <c r="G4395" s="18" t="s">
        <v>2929</v>
      </c>
      <c r="H4395" s="72" t="s">
        <v>4032</v>
      </c>
      <c r="I4395" s="72"/>
      <c r="J4395" s="73" t="s">
        <v>2492</v>
      </c>
      <c r="K4395" s="18" t="s">
        <v>2934</v>
      </c>
      <c r="L4395" s="74">
        <v>1</v>
      </c>
      <c r="M4395" s="21">
        <v>0</v>
      </c>
      <c r="N4395" s="74">
        <f>L4395*(1+M4395/100)</f>
        <v>1</v>
      </c>
      <c r="O4395" s="145"/>
      <c r="P4395" s="22">
        <f>N4395*O4395</f>
        <v>0</v>
      </c>
      <c r="Q4395" s="75"/>
      <c r="R4395" s="76">
        <f>N4395*Q4395</f>
        <v>0</v>
      </c>
      <c r="S4395" s="75"/>
      <c r="T4395" s="76">
        <f>N4395*S4395</f>
        <v>0</v>
      </c>
      <c r="U4395" s="22">
        <v>21</v>
      </c>
      <c r="V4395" s="22">
        <f>P4395*(U4395/100)</f>
        <v>0</v>
      </c>
      <c r="W4395" s="22">
        <f>P4395+V4395</f>
        <v>0</v>
      </c>
      <c r="X4395" s="73"/>
      <c r="Y4395" s="72" t="s">
        <v>2930</v>
      </c>
      <c r="Z4395" s="72" t="s">
        <v>3081</v>
      </c>
      <c r="AA4395" s="143" t="s">
        <v>295</v>
      </c>
      <c r="AB4395" s="24" t="s">
        <v>294</v>
      </c>
    </row>
    <row r="4396" spans="6:28" s="71" customFormat="1" outlineLevel="4">
      <c r="F4396" s="17">
        <v>1972</v>
      </c>
      <c r="G4396" s="18" t="s">
        <v>2929</v>
      </c>
      <c r="H4396" s="72" t="s">
        <v>4033</v>
      </c>
      <c r="I4396" s="72"/>
      <c r="J4396" s="73" t="s">
        <v>3331</v>
      </c>
      <c r="K4396" s="18" t="s">
        <v>2934</v>
      </c>
      <c r="L4396" s="74">
        <v>1</v>
      </c>
      <c r="M4396" s="21">
        <v>0</v>
      </c>
      <c r="N4396" s="74">
        <f>L4396*(1+M4396/100)</f>
        <v>1</v>
      </c>
      <c r="O4396" s="145"/>
      <c r="P4396" s="22">
        <f>N4396*O4396</f>
        <v>0</v>
      </c>
      <c r="Q4396" s="75"/>
      <c r="R4396" s="76">
        <f>N4396*Q4396</f>
        <v>0</v>
      </c>
      <c r="S4396" s="75"/>
      <c r="T4396" s="76">
        <f>N4396*S4396</f>
        <v>0</v>
      </c>
      <c r="U4396" s="22">
        <v>21</v>
      </c>
      <c r="V4396" s="22">
        <f>P4396*(U4396/100)</f>
        <v>0</v>
      </c>
      <c r="W4396" s="22">
        <f>P4396+V4396</f>
        <v>0</v>
      </c>
      <c r="X4396" s="73"/>
      <c r="Y4396" s="72" t="s">
        <v>2930</v>
      </c>
      <c r="Z4396" s="72" t="s">
        <v>3081</v>
      </c>
      <c r="AA4396" s="143" t="s">
        <v>295</v>
      </c>
      <c r="AB4396" s="24" t="s">
        <v>294</v>
      </c>
    </row>
    <row r="4397" spans="6:28" s="120" customFormat="1" ht="12.75" customHeight="1" outlineLevel="4">
      <c r="F4397" s="121"/>
      <c r="G4397" s="122"/>
      <c r="H4397" s="122"/>
      <c r="I4397" s="122"/>
      <c r="J4397" s="123"/>
      <c r="K4397" s="122"/>
      <c r="L4397" s="124"/>
      <c r="M4397" s="125"/>
      <c r="N4397" s="124"/>
      <c r="O4397" s="125"/>
      <c r="P4397" s="126"/>
      <c r="Q4397" s="127"/>
      <c r="R4397" s="125"/>
      <c r="S4397" s="125"/>
      <c r="T4397" s="125"/>
      <c r="U4397" s="128" t="s">
        <v>2908</v>
      </c>
      <c r="V4397" s="125"/>
      <c r="W4397" s="125"/>
      <c r="X4397" s="125"/>
      <c r="Y4397" s="122"/>
      <c r="Z4397" s="122"/>
      <c r="AB4397" s="24" t="s">
        <v>294</v>
      </c>
    </row>
    <row r="4398" spans="6:28" s="120" customFormat="1" ht="12.75" customHeight="1" outlineLevel="3">
      <c r="F4398" s="121"/>
      <c r="G4398" s="122"/>
      <c r="H4398" s="122"/>
      <c r="I4398" s="122"/>
      <c r="J4398" s="123"/>
      <c r="K4398" s="122"/>
      <c r="L4398" s="124"/>
      <c r="M4398" s="125"/>
      <c r="N4398" s="124"/>
      <c r="O4398" s="125"/>
      <c r="P4398" s="126"/>
      <c r="Q4398" s="127"/>
      <c r="R4398" s="125"/>
      <c r="S4398" s="125"/>
      <c r="T4398" s="125"/>
      <c r="U4398" s="128" t="s">
        <v>2908</v>
      </c>
      <c r="V4398" s="125"/>
      <c r="W4398" s="125"/>
      <c r="X4398" s="125"/>
      <c r="Y4398" s="122"/>
      <c r="Z4398" s="122"/>
      <c r="AB4398" s="24" t="s">
        <v>294</v>
      </c>
    </row>
    <row r="4399" spans="6:28" s="51" customFormat="1" ht="18.75" customHeight="1" outlineLevel="2">
      <c r="F4399" s="52"/>
      <c r="G4399" s="53"/>
      <c r="H4399" s="54"/>
      <c r="I4399" s="54"/>
      <c r="J4399" s="54" t="s">
        <v>2400</v>
      </c>
      <c r="K4399" s="53"/>
      <c r="L4399" s="55"/>
      <c r="M4399" s="56"/>
      <c r="N4399" s="55"/>
      <c r="O4399" s="56"/>
      <c r="P4399" s="57">
        <f>SUBTOTAL(9,P4400:P4500)</f>
        <v>0</v>
      </c>
      <c r="Q4399" s="58"/>
      <c r="R4399" s="59">
        <f>SUBTOTAL(9,R4400:R4500)</f>
        <v>0</v>
      </c>
      <c r="S4399" s="56"/>
      <c r="T4399" s="59">
        <f>SUBTOTAL(9,T4400:T4500)</f>
        <v>0</v>
      </c>
      <c r="U4399" s="117" t="s">
        <v>2908</v>
      </c>
      <c r="V4399" s="57">
        <f>SUBTOTAL(9,V4400:V4500)</f>
        <v>0</v>
      </c>
      <c r="W4399" s="57">
        <f>SUBTOTAL(9,W4400:W4500)</f>
        <v>0</v>
      </c>
      <c r="X4399" s="60"/>
      <c r="Y4399" s="61"/>
      <c r="Z4399" s="61"/>
      <c r="AB4399" s="24" t="s">
        <v>294</v>
      </c>
    </row>
    <row r="4400" spans="6:28" s="62" customFormat="1" ht="16.5" customHeight="1" outlineLevel="3">
      <c r="F4400" s="63"/>
      <c r="G4400" s="6"/>
      <c r="H4400" s="64"/>
      <c r="I4400" s="64"/>
      <c r="J4400" s="64" t="s">
        <v>2871</v>
      </c>
      <c r="K4400" s="6"/>
      <c r="L4400" s="65"/>
      <c r="M4400" s="66"/>
      <c r="N4400" s="65"/>
      <c r="O4400" s="66"/>
      <c r="P4400" s="67">
        <f>SUBTOTAL(9,P4401:P4447)</f>
        <v>0</v>
      </c>
      <c r="Q4400" s="68"/>
      <c r="R4400" s="69">
        <f>SUBTOTAL(9,R4401:R4447)</f>
        <v>0</v>
      </c>
      <c r="S4400" s="66"/>
      <c r="T4400" s="69">
        <f>SUBTOTAL(9,T4401:T4447)</f>
        <v>0</v>
      </c>
      <c r="U4400" s="118" t="s">
        <v>2908</v>
      </c>
      <c r="V4400" s="67">
        <f>SUBTOTAL(9,V4401:V4447)</f>
        <v>0</v>
      </c>
      <c r="W4400" s="67">
        <f>SUBTOTAL(9,W4401:W4447)</f>
        <v>0</v>
      </c>
      <c r="X4400" s="70"/>
      <c r="Y4400" s="26"/>
      <c r="Z4400" s="26"/>
      <c r="AB4400" s="24" t="s">
        <v>294</v>
      </c>
    </row>
    <row r="4401" spans="6:28" s="71" customFormat="1" ht="36" outlineLevel="4">
      <c r="F4401" s="17">
        <v>1973</v>
      </c>
      <c r="G4401" s="18" t="s">
        <v>2929</v>
      </c>
      <c r="H4401" s="72" t="s">
        <v>3173</v>
      </c>
      <c r="I4401" s="72"/>
      <c r="J4401" s="73" t="s">
        <v>219</v>
      </c>
      <c r="K4401" s="18" t="s">
        <v>2934</v>
      </c>
      <c r="L4401" s="74">
        <v>1</v>
      </c>
      <c r="M4401" s="21">
        <v>0</v>
      </c>
      <c r="N4401" s="74">
        <f t="shared" ref="N4401:N4446" si="414">L4401*(1+M4401/100)</f>
        <v>1</v>
      </c>
      <c r="O4401" s="145"/>
      <c r="P4401" s="22">
        <f t="shared" ref="P4401:P4446" si="415">N4401*O4401</f>
        <v>0</v>
      </c>
      <c r="Q4401" s="75"/>
      <c r="R4401" s="76">
        <f t="shared" ref="R4401:R4446" si="416">N4401*Q4401</f>
        <v>0</v>
      </c>
      <c r="S4401" s="75"/>
      <c r="T4401" s="76">
        <f t="shared" ref="T4401:T4446" si="417">N4401*S4401</f>
        <v>0</v>
      </c>
      <c r="U4401" s="22">
        <v>21</v>
      </c>
      <c r="V4401" s="22">
        <f t="shared" ref="V4401:V4446" si="418">P4401*(U4401/100)</f>
        <v>0</v>
      </c>
      <c r="W4401" s="22">
        <f t="shared" ref="W4401:W4446" si="419">P4401+V4401</f>
        <v>0</v>
      </c>
      <c r="X4401" s="73"/>
      <c r="Y4401" s="72" t="s">
        <v>2930</v>
      </c>
      <c r="Z4401" s="72" t="s">
        <v>2928</v>
      </c>
      <c r="AA4401" s="143" t="s">
        <v>295</v>
      </c>
      <c r="AB4401" s="24" t="s">
        <v>294</v>
      </c>
    </row>
    <row r="4402" spans="6:28" s="71" customFormat="1" outlineLevel="4">
      <c r="F4402" s="17">
        <v>1974</v>
      </c>
      <c r="G4402" s="18" t="s">
        <v>2929</v>
      </c>
      <c r="H4402" s="72" t="s">
        <v>3174</v>
      </c>
      <c r="I4402" s="72"/>
      <c r="J4402" s="73" t="s">
        <v>2863</v>
      </c>
      <c r="K4402" s="18" t="s">
        <v>2934</v>
      </c>
      <c r="L4402" s="74">
        <v>1</v>
      </c>
      <c r="M4402" s="21">
        <v>0</v>
      </c>
      <c r="N4402" s="74">
        <f t="shared" si="414"/>
        <v>1</v>
      </c>
      <c r="O4402" s="145"/>
      <c r="P4402" s="22">
        <f t="shared" si="415"/>
        <v>0</v>
      </c>
      <c r="Q4402" s="75"/>
      <c r="R4402" s="76">
        <f t="shared" si="416"/>
        <v>0</v>
      </c>
      <c r="S4402" s="75"/>
      <c r="T4402" s="76">
        <f t="shared" si="417"/>
        <v>0</v>
      </c>
      <c r="U4402" s="22">
        <v>21</v>
      </c>
      <c r="V4402" s="22">
        <f t="shared" si="418"/>
        <v>0</v>
      </c>
      <c r="W4402" s="22">
        <f t="shared" si="419"/>
        <v>0</v>
      </c>
      <c r="X4402" s="73"/>
      <c r="Y4402" s="72" t="s">
        <v>2930</v>
      </c>
      <c r="Z4402" s="72" t="s">
        <v>2928</v>
      </c>
      <c r="AA4402" s="143" t="s">
        <v>295</v>
      </c>
      <c r="AB4402" s="24" t="s">
        <v>294</v>
      </c>
    </row>
    <row r="4403" spans="6:28" s="71" customFormat="1" ht="24" outlineLevel="4">
      <c r="F4403" s="17">
        <v>1975</v>
      </c>
      <c r="G4403" s="18" t="s">
        <v>2929</v>
      </c>
      <c r="H4403" s="72" t="s">
        <v>3175</v>
      </c>
      <c r="I4403" s="72"/>
      <c r="J4403" s="73" t="s">
        <v>220</v>
      </c>
      <c r="K4403" s="18" t="s">
        <v>2934</v>
      </c>
      <c r="L4403" s="74">
        <v>1</v>
      </c>
      <c r="M4403" s="21">
        <v>0</v>
      </c>
      <c r="N4403" s="74">
        <f t="shared" si="414"/>
        <v>1</v>
      </c>
      <c r="O4403" s="145"/>
      <c r="P4403" s="22">
        <f t="shared" si="415"/>
        <v>0</v>
      </c>
      <c r="Q4403" s="75"/>
      <c r="R4403" s="76">
        <f t="shared" si="416"/>
        <v>0</v>
      </c>
      <c r="S4403" s="75"/>
      <c r="T4403" s="76">
        <f t="shared" si="417"/>
        <v>0</v>
      </c>
      <c r="U4403" s="22">
        <v>21</v>
      </c>
      <c r="V4403" s="22">
        <f t="shared" si="418"/>
        <v>0</v>
      </c>
      <c r="W4403" s="22">
        <f t="shared" si="419"/>
        <v>0</v>
      </c>
      <c r="X4403" s="73"/>
      <c r="Y4403" s="72" t="s">
        <v>2930</v>
      </c>
      <c r="Z4403" s="72" t="s">
        <v>2928</v>
      </c>
      <c r="AA4403" s="143" t="s">
        <v>295</v>
      </c>
      <c r="AB4403" s="24" t="s">
        <v>294</v>
      </c>
    </row>
    <row r="4404" spans="6:28" s="71" customFormat="1" outlineLevel="4">
      <c r="F4404" s="17">
        <v>1976</v>
      </c>
      <c r="G4404" s="18" t="s">
        <v>2929</v>
      </c>
      <c r="H4404" s="72" t="s">
        <v>3176</v>
      </c>
      <c r="I4404" s="72"/>
      <c r="J4404" s="73" t="s">
        <v>796</v>
      </c>
      <c r="K4404" s="18" t="s">
        <v>2934</v>
      </c>
      <c r="L4404" s="74">
        <v>10</v>
      </c>
      <c r="M4404" s="21">
        <v>0</v>
      </c>
      <c r="N4404" s="74">
        <f t="shared" si="414"/>
        <v>10</v>
      </c>
      <c r="O4404" s="145"/>
      <c r="P4404" s="22">
        <f t="shared" si="415"/>
        <v>0</v>
      </c>
      <c r="Q4404" s="75"/>
      <c r="R4404" s="76">
        <f t="shared" si="416"/>
        <v>0</v>
      </c>
      <c r="S4404" s="75"/>
      <c r="T4404" s="76">
        <f t="shared" si="417"/>
        <v>0</v>
      </c>
      <c r="U4404" s="22">
        <v>21</v>
      </c>
      <c r="V4404" s="22">
        <f t="shared" si="418"/>
        <v>0</v>
      </c>
      <c r="W4404" s="22">
        <f t="shared" si="419"/>
        <v>0</v>
      </c>
      <c r="X4404" s="73"/>
      <c r="Y4404" s="72" t="s">
        <v>2930</v>
      </c>
      <c r="Z4404" s="72" t="s">
        <v>2928</v>
      </c>
      <c r="AA4404" s="143" t="s">
        <v>295</v>
      </c>
      <c r="AB4404" s="24" t="s">
        <v>294</v>
      </c>
    </row>
    <row r="4405" spans="6:28" s="71" customFormat="1" ht="24" outlineLevel="4">
      <c r="F4405" s="17">
        <v>1977</v>
      </c>
      <c r="G4405" s="18" t="s">
        <v>2929</v>
      </c>
      <c r="H4405" s="72" t="s">
        <v>3177</v>
      </c>
      <c r="I4405" s="72"/>
      <c r="J4405" s="73" t="s">
        <v>221</v>
      </c>
      <c r="K4405" s="18" t="s">
        <v>2934</v>
      </c>
      <c r="L4405" s="74">
        <v>7</v>
      </c>
      <c r="M4405" s="21">
        <v>0</v>
      </c>
      <c r="N4405" s="74">
        <f t="shared" si="414"/>
        <v>7</v>
      </c>
      <c r="O4405" s="145"/>
      <c r="P4405" s="22">
        <f t="shared" si="415"/>
        <v>0</v>
      </c>
      <c r="Q4405" s="75"/>
      <c r="R4405" s="76">
        <f t="shared" si="416"/>
        <v>0</v>
      </c>
      <c r="S4405" s="75"/>
      <c r="T4405" s="76">
        <f t="shared" si="417"/>
        <v>0</v>
      </c>
      <c r="U4405" s="22">
        <v>21</v>
      </c>
      <c r="V4405" s="22">
        <f t="shared" si="418"/>
        <v>0</v>
      </c>
      <c r="W4405" s="22">
        <f t="shared" si="419"/>
        <v>0</v>
      </c>
      <c r="X4405" s="73"/>
      <c r="Y4405" s="72" t="s">
        <v>2930</v>
      </c>
      <c r="Z4405" s="72" t="s">
        <v>2928</v>
      </c>
      <c r="AA4405" s="143" t="s">
        <v>295</v>
      </c>
      <c r="AB4405" s="24" t="s">
        <v>294</v>
      </c>
    </row>
    <row r="4406" spans="6:28" s="71" customFormat="1" outlineLevel="4">
      <c r="F4406" s="17">
        <v>1978</v>
      </c>
      <c r="G4406" s="18" t="s">
        <v>2929</v>
      </c>
      <c r="H4406" s="72" t="s">
        <v>3178</v>
      </c>
      <c r="I4406" s="72"/>
      <c r="J4406" s="73" t="s">
        <v>222</v>
      </c>
      <c r="K4406" s="18" t="s">
        <v>2934</v>
      </c>
      <c r="L4406" s="74">
        <v>8</v>
      </c>
      <c r="M4406" s="21">
        <v>0</v>
      </c>
      <c r="N4406" s="74">
        <f t="shared" si="414"/>
        <v>8</v>
      </c>
      <c r="O4406" s="145"/>
      <c r="P4406" s="22">
        <f t="shared" si="415"/>
        <v>0</v>
      </c>
      <c r="Q4406" s="75"/>
      <c r="R4406" s="76">
        <f t="shared" si="416"/>
        <v>0</v>
      </c>
      <c r="S4406" s="75"/>
      <c r="T4406" s="76">
        <f t="shared" si="417"/>
        <v>0</v>
      </c>
      <c r="U4406" s="22">
        <v>21</v>
      </c>
      <c r="V4406" s="22">
        <f t="shared" si="418"/>
        <v>0</v>
      </c>
      <c r="W4406" s="22">
        <f t="shared" si="419"/>
        <v>0</v>
      </c>
      <c r="X4406" s="73"/>
      <c r="Y4406" s="72" t="s">
        <v>2930</v>
      </c>
      <c r="Z4406" s="72" t="s">
        <v>2928</v>
      </c>
      <c r="AA4406" s="143" t="s">
        <v>295</v>
      </c>
      <c r="AB4406" s="24" t="s">
        <v>294</v>
      </c>
    </row>
    <row r="4407" spans="6:28" s="71" customFormat="1" outlineLevel="4">
      <c r="F4407" s="17">
        <v>1979</v>
      </c>
      <c r="G4407" s="18" t="s">
        <v>2929</v>
      </c>
      <c r="H4407" s="72" t="s">
        <v>3179</v>
      </c>
      <c r="I4407" s="72"/>
      <c r="J4407" s="73" t="s">
        <v>223</v>
      </c>
      <c r="K4407" s="18" t="s">
        <v>2934</v>
      </c>
      <c r="L4407" s="74">
        <v>8</v>
      </c>
      <c r="M4407" s="21">
        <v>0</v>
      </c>
      <c r="N4407" s="74">
        <f t="shared" si="414"/>
        <v>8</v>
      </c>
      <c r="O4407" s="145"/>
      <c r="P4407" s="22">
        <f t="shared" si="415"/>
        <v>0</v>
      </c>
      <c r="Q4407" s="75"/>
      <c r="R4407" s="76">
        <f t="shared" si="416"/>
        <v>0</v>
      </c>
      <c r="S4407" s="75"/>
      <c r="T4407" s="76">
        <f t="shared" si="417"/>
        <v>0</v>
      </c>
      <c r="U4407" s="22">
        <v>21</v>
      </c>
      <c r="V4407" s="22">
        <f t="shared" si="418"/>
        <v>0</v>
      </c>
      <c r="W4407" s="22">
        <f t="shared" si="419"/>
        <v>0</v>
      </c>
      <c r="X4407" s="73"/>
      <c r="Y4407" s="72" t="s">
        <v>2930</v>
      </c>
      <c r="Z4407" s="72" t="s">
        <v>2928</v>
      </c>
      <c r="AA4407" s="143" t="s">
        <v>295</v>
      </c>
      <c r="AB4407" s="24" t="s">
        <v>294</v>
      </c>
    </row>
    <row r="4408" spans="6:28" s="71" customFormat="1" outlineLevel="4">
      <c r="F4408" s="17">
        <v>1980</v>
      </c>
      <c r="G4408" s="18" t="s">
        <v>2929</v>
      </c>
      <c r="H4408" s="72" t="s">
        <v>3180</v>
      </c>
      <c r="I4408" s="72"/>
      <c r="J4408" s="73" t="s">
        <v>1511</v>
      </c>
      <c r="K4408" s="18" t="s">
        <v>2934</v>
      </c>
      <c r="L4408" s="74">
        <v>1</v>
      </c>
      <c r="M4408" s="21">
        <v>0</v>
      </c>
      <c r="N4408" s="74">
        <f t="shared" si="414"/>
        <v>1</v>
      </c>
      <c r="O4408" s="145"/>
      <c r="P4408" s="22">
        <f t="shared" si="415"/>
        <v>0</v>
      </c>
      <c r="Q4408" s="75"/>
      <c r="R4408" s="76">
        <f t="shared" si="416"/>
        <v>0</v>
      </c>
      <c r="S4408" s="75"/>
      <c r="T4408" s="76">
        <f t="shared" si="417"/>
        <v>0</v>
      </c>
      <c r="U4408" s="22">
        <v>21</v>
      </c>
      <c r="V4408" s="22">
        <f t="shared" si="418"/>
        <v>0</v>
      </c>
      <c r="W4408" s="22">
        <f t="shared" si="419"/>
        <v>0</v>
      </c>
      <c r="X4408" s="73"/>
      <c r="Y4408" s="72" t="s">
        <v>2930</v>
      </c>
      <c r="Z4408" s="72" t="s">
        <v>2928</v>
      </c>
      <c r="AA4408" s="143" t="s">
        <v>295</v>
      </c>
      <c r="AB4408" s="24" t="s">
        <v>294</v>
      </c>
    </row>
    <row r="4409" spans="6:28" s="71" customFormat="1" ht="24" outlineLevel="4">
      <c r="F4409" s="17">
        <v>1981</v>
      </c>
      <c r="G4409" s="18" t="s">
        <v>2929</v>
      </c>
      <c r="H4409" s="72" t="s">
        <v>3181</v>
      </c>
      <c r="I4409" s="72"/>
      <c r="J4409" s="73" t="s">
        <v>224</v>
      </c>
      <c r="K4409" s="18" t="s">
        <v>2934</v>
      </c>
      <c r="L4409" s="74">
        <v>1</v>
      </c>
      <c r="M4409" s="21">
        <v>0</v>
      </c>
      <c r="N4409" s="74">
        <f t="shared" si="414"/>
        <v>1</v>
      </c>
      <c r="O4409" s="145"/>
      <c r="P4409" s="22">
        <f t="shared" si="415"/>
        <v>0</v>
      </c>
      <c r="Q4409" s="75"/>
      <c r="R4409" s="76">
        <f t="shared" si="416"/>
        <v>0</v>
      </c>
      <c r="S4409" s="75"/>
      <c r="T4409" s="76">
        <f t="shared" si="417"/>
        <v>0</v>
      </c>
      <c r="U4409" s="22">
        <v>21</v>
      </c>
      <c r="V4409" s="22">
        <f t="shared" si="418"/>
        <v>0</v>
      </c>
      <c r="W4409" s="22">
        <f t="shared" si="419"/>
        <v>0</v>
      </c>
      <c r="X4409" s="73"/>
      <c r="Y4409" s="72" t="s">
        <v>2930</v>
      </c>
      <c r="Z4409" s="72" t="s">
        <v>2928</v>
      </c>
      <c r="AA4409" s="143" t="s">
        <v>295</v>
      </c>
      <c r="AB4409" s="24" t="s">
        <v>294</v>
      </c>
    </row>
    <row r="4410" spans="6:28" s="71" customFormat="1" ht="24" outlineLevel="4">
      <c r="F4410" s="17">
        <v>1982</v>
      </c>
      <c r="G4410" s="18" t="s">
        <v>2929</v>
      </c>
      <c r="H4410" s="72" t="s">
        <v>3182</v>
      </c>
      <c r="I4410" s="72"/>
      <c r="J4410" s="73" t="s">
        <v>225</v>
      </c>
      <c r="K4410" s="18" t="s">
        <v>2934</v>
      </c>
      <c r="L4410" s="74">
        <v>1</v>
      </c>
      <c r="M4410" s="21">
        <v>0</v>
      </c>
      <c r="N4410" s="74">
        <f t="shared" si="414"/>
        <v>1</v>
      </c>
      <c r="O4410" s="145"/>
      <c r="P4410" s="22">
        <f t="shared" si="415"/>
        <v>0</v>
      </c>
      <c r="Q4410" s="75"/>
      <c r="R4410" s="76">
        <f t="shared" si="416"/>
        <v>0</v>
      </c>
      <c r="S4410" s="75"/>
      <c r="T4410" s="76">
        <f t="shared" si="417"/>
        <v>0</v>
      </c>
      <c r="U4410" s="22">
        <v>21</v>
      </c>
      <c r="V4410" s="22">
        <f t="shared" si="418"/>
        <v>0</v>
      </c>
      <c r="W4410" s="22">
        <f t="shared" si="419"/>
        <v>0</v>
      </c>
      <c r="X4410" s="73"/>
      <c r="Y4410" s="72" t="s">
        <v>2930</v>
      </c>
      <c r="Z4410" s="72" t="s">
        <v>2928</v>
      </c>
      <c r="AA4410" s="143" t="s">
        <v>295</v>
      </c>
      <c r="AB4410" s="24" t="s">
        <v>294</v>
      </c>
    </row>
    <row r="4411" spans="6:28" s="71" customFormat="1" outlineLevel="4">
      <c r="F4411" s="17">
        <v>1983</v>
      </c>
      <c r="G4411" s="18" t="s">
        <v>2929</v>
      </c>
      <c r="H4411" s="72" t="s">
        <v>3183</v>
      </c>
      <c r="I4411" s="72"/>
      <c r="J4411" s="73" t="s">
        <v>1502</v>
      </c>
      <c r="K4411" s="18" t="s">
        <v>2934</v>
      </c>
      <c r="L4411" s="74">
        <v>1</v>
      </c>
      <c r="M4411" s="21">
        <v>0</v>
      </c>
      <c r="N4411" s="74">
        <f t="shared" si="414"/>
        <v>1</v>
      </c>
      <c r="O4411" s="145"/>
      <c r="P4411" s="22">
        <f t="shared" si="415"/>
        <v>0</v>
      </c>
      <c r="Q4411" s="75"/>
      <c r="R4411" s="76">
        <f t="shared" si="416"/>
        <v>0</v>
      </c>
      <c r="S4411" s="75"/>
      <c r="T4411" s="76">
        <f t="shared" si="417"/>
        <v>0</v>
      </c>
      <c r="U4411" s="22">
        <v>21</v>
      </c>
      <c r="V4411" s="22">
        <f t="shared" si="418"/>
        <v>0</v>
      </c>
      <c r="W4411" s="22">
        <f t="shared" si="419"/>
        <v>0</v>
      </c>
      <c r="X4411" s="73"/>
      <c r="Y4411" s="72" t="s">
        <v>2930</v>
      </c>
      <c r="Z4411" s="72" t="s">
        <v>2928</v>
      </c>
      <c r="AA4411" s="143" t="s">
        <v>295</v>
      </c>
      <c r="AB4411" s="24" t="s">
        <v>294</v>
      </c>
    </row>
    <row r="4412" spans="6:28" s="71" customFormat="1" ht="24" outlineLevel="4">
      <c r="F4412" s="17">
        <v>1984</v>
      </c>
      <c r="G4412" s="18" t="s">
        <v>2929</v>
      </c>
      <c r="H4412" s="72" t="s">
        <v>3184</v>
      </c>
      <c r="I4412" s="72"/>
      <c r="J4412" s="73" t="s">
        <v>226</v>
      </c>
      <c r="K4412" s="18" t="s">
        <v>2934</v>
      </c>
      <c r="L4412" s="74">
        <v>1</v>
      </c>
      <c r="M4412" s="21">
        <v>0</v>
      </c>
      <c r="N4412" s="74">
        <f t="shared" si="414"/>
        <v>1</v>
      </c>
      <c r="O4412" s="145"/>
      <c r="P4412" s="22">
        <f t="shared" si="415"/>
        <v>0</v>
      </c>
      <c r="Q4412" s="75"/>
      <c r="R4412" s="76">
        <f t="shared" si="416"/>
        <v>0</v>
      </c>
      <c r="S4412" s="75"/>
      <c r="T4412" s="76">
        <f t="shared" si="417"/>
        <v>0</v>
      </c>
      <c r="U4412" s="22">
        <v>21</v>
      </c>
      <c r="V4412" s="22">
        <f t="shared" si="418"/>
        <v>0</v>
      </c>
      <c r="W4412" s="22">
        <f t="shared" si="419"/>
        <v>0</v>
      </c>
      <c r="X4412" s="73"/>
      <c r="Y4412" s="72" t="s">
        <v>2930</v>
      </c>
      <c r="Z4412" s="72" t="s">
        <v>2928</v>
      </c>
      <c r="AA4412" s="143" t="s">
        <v>295</v>
      </c>
      <c r="AB4412" s="24" t="s">
        <v>294</v>
      </c>
    </row>
    <row r="4413" spans="6:28" s="71" customFormat="1" ht="24" outlineLevel="4">
      <c r="F4413" s="17">
        <v>1985</v>
      </c>
      <c r="G4413" s="18" t="s">
        <v>2929</v>
      </c>
      <c r="H4413" s="72" t="s">
        <v>3185</v>
      </c>
      <c r="I4413" s="72"/>
      <c r="J4413" s="73" t="s">
        <v>227</v>
      </c>
      <c r="K4413" s="18" t="s">
        <v>2934</v>
      </c>
      <c r="L4413" s="74">
        <v>1</v>
      </c>
      <c r="M4413" s="21">
        <v>0</v>
      </c>
      <c r="N4413" s="74">
        <f t="shared" si="414"/>
        <v>1</v>
      </c>
      <c r="O4413" s="145"/>
      <c r="P4413" s="22">
        <f t="shared" si="415"/>
        <v>0</v>
      </c>
      <c r="Q4413" s="75"/>
      <c r="R4413" s="76">
        <f t="shared" si="416"/>
        <v>0</v>
      </c>
      <c r="S4413" s="75"/>
      <c r="T4413" s="76">
        <f t="shared" si="417"/>
        <v>0</v>
      </c>
      <c r="U4413" s="22">
        <v>21</v>
      </c>
      <c r="V4413" s="22">
        <f t="shared" si="418"/>
        <v>0</v>
      </c>
      <c r="W4413" s="22">
        <f t="shared" si="419"/>
        <v>0</v>
      </c>
      <c r="X4413" s="73"/>
      <c r="Y4413" s="72" t="s">
        <v>2930</v>
      </c>
      <c r="Z4413" s="72" t="s">
        <v>2928</v>
      </c>
      <c r="AA4413" s="143" t="s">
        <v>295</v>
      </c>
      <c r="AB4413" s="24" t="s">
        <v>294</v>
      </c>
    </row>
    <row r="4414" spans="6:28" s="71" customFormat="1" ht="24" outlineLevel="4">
      <c r="F4414" s="17">
        <v>1986</v>
      </c>
      <c r="G4414" s="18" t="s">
        <v>2929</v>
      </c>
      <c r="H4414" s="72" t="s">
        <v>3186</v>
      </c>
      <c r="I4414" s="72"/>
      <c r="J4414" s="73" t="s">
        <v>228</v>
      </c>
      <c r="K4414" s="18" t="s">
        <v>2934</v>
      </c>
      <c r="L4414" s="74">
        <v>4</v>
      </c>
      <c r="M4414" s="21">
        <v>0</v>
      </c>
      <c r="N4414" s="74">
        <f t="shared" si="414"/>
        <v>4</v>
      </c>
      <c r="O4414" s="145"/>
      <c r="P4414" s="22">
        <f t="shared" si="415"/>
        <v>0</v>
      </c>
      <c r="Q4414" s="75"/>
      <c r="R4414" s="76">
        <f t="shared" si="416"/>
        <v>0</v>
      </c>
      <c r="S4414" s="75"/>
      <c r="T4414" s="76">
        <f t="shared" si="417"/>
        <v>0</v>
      </c>
      <c r="U4414" s="22">
        <v>21</v>
      </c>
      <c r="V4414" s="22">
        <f t="shared" si="418"/>
        <v>0</v>
      </c>
      <c r="W4414" s="22">
        <f t="shared" si="419"/>
        <v>0</v>
      </c>
      <c r="X4414" s="73"/>
      <c r="Y4414" s="72" t="s">
        <v>2930</v>
      </c>
      <c r="Z4414" s="72" t="s">
        <v>2928</v>
      </c>
      <c r="AA4414" s="143" t="s">
        <v>295</v>
      </c>
      <c r="AB4414" s="24" t="s">
        <v>294</v>
      </c>
    </row>
    <row r="4415" spans="6:28" s="71" customFormat="1" outlineLevel="4">
      <c r="F4415" s="17">
        <v>1987</v>
      </c>
      <c r="G4415" s="18" t="s">
        <v>2929</v>
      </c>
      <c r="H4415" s="72" t="s">
        <v>3187</v>
      </c>
      <c r="I4415" s="72"/>
      <c r="J4415" s="73" t="s">
        <v>825</v>
      </c>
      <c r="K4415" s="18" t="s">
        <v>2934</v>
      </c>
      <c r="L4415" s="74">
        <v>1</v>
      </c>
      <c r="M4415" s="21">
        <v>0</v>
      </c>
      <c r="N4415" s="74">
        <f t="shared" si="414"/>
        <v>1</v>
      </c>
      <c r="O4415" s="145"/>
      <c r="P4415" s="22">
        <f t="shared" si="415"/>
        <v>0</v>
      </c>
      <c r="Q4415" s="75"/>
      <c r="R4415" s="76">
        <f t="shared" si="416"/>
        <v>0</v>
      </c>
      <c r="S4415" s="75"/>
      <c r="T4415" s="76">
        <f t="shared" si="417"/>
        <v>0</v>
      </c>
      <c r="U4415" s="22">
        <v>21</v>
      </c>
      <c r="V4415" s="22">
        <f t="shared" si="418"/>
        <v>0</v>
      </c>
      <c r="W4415" s="22">
        <f t="shared" si="419"/>
        <v>0</v>
      </c>
      <c r="X4415" s="73"/>
      <c r="Y4415" s="72" t="s">
        <v>2930</v>
      </c>
      <c r="Z4415" s="72" t="s">
        <v>2928</v>
      </c>
      <c r="AA4415" s="143" t="s">
        <v>295</v>
      </c>
      <c r="AB4415" s="24" t="s">
        <v>294</v>
      </c>
    </row>
    <row r="4416" spans="6:28" s="71" customFormat="1" ht="24" outlineLevel="4">
      <c r="F4416" s="17">
        <v>1988</v>
      </c>
      <c r="G4416" s="18" t="s">
        <v>2929</v>
      </c>
      <c r="H4416" s="72" t="s">
        <v>3188</v>
      </c>
      <c r="I4416" s="72"/>
      <c r="J4416" s="73" t="s">
        <v>229</v>
      </c>
      <c r="K4416" s="18" t="s">
        <v>2934</v>
      </c>
      <c r="L4416" s="74">
        <v>87</v>
      </c>
      <c r="M4416" s="21">
        <v>0</v>
      </c>
      <c r="N4416" s="74">
        <f t="shared" si="414"/>
        <v>87</v>
      </c>
      <c r="O4416" s="145"/>
      <c r="P4416" s="22">
        <f t="shared" si="415"/>
        <v>0</v>
      </c>
      <c r="Q4416" s="75"/>
      <c r="R4416" s="76">
        <f t="shared" si="416"/>
        <v>0</v>
      </c>
      <c r="S4416" s="75"/>
      <c r="T4416" s="76">
        <f t="shared" si="417"/>
        <v>0</v>
      </c>
      <c r="U4416" s="22">
        <v>21</v>
      </c>
      <c r="V4416" s="22">
        <f t="shared" si="418"/>
        <v>0</v>
      </c>
      <c r="W4416" s="22">
        <f t="shared" si="419"/>
        <v>0</v>
      </c>
      <c r="X4416" s="73"/>
      <c r="Y4416" s="72" t="s">
        <v>2930</v>
      </c>
      <c r="Z4416" s="72" t="s">
        <v>2928</v>
      </c>
      <c r="AA4416" s="143" t="s">
        <v>295</v>
      </c>
      <c r="AB4416" s="24" t="s">
        <v>294</v>
      </c>
    </row>
    <row r="4417" spans="6:28" s="71" customFormat="1" ht="24" outlineLevel="4">
      <c r="F4417" s="17">
        <v>1989</v>
      </c>
      <c r="G4417" s="18" t="s">
        <v>2929</v>
      </c>
      <c r="H4417" s="72" t="s">
        <v>3189</v>
      </c>
      <c r="I4417" s="72"/>
      <c r="J4417" s="73" t="s">
        <v>230</v>
      </c>
      <c r="K4417" s="18" t="s">
        <v>2934</v>
      </c>
      <c r="L4417" s="74">
        <v>12</v>
      </c>
      <c r="M4417" s="21">
        <v>0</v>
      </c>
      <c r="N4417" s="74">
        <f t="shared" si="414"/>
        <v>12</v>
      </c>
      <c r="O4417" s="145"/>
      <c r="P4417" s="22">
        <f t="shared" si="415"/>
        <v>0</v>
      </c>
      <c r="Q4417" s="75"/>
      <c r="R4417" s="76">
        <f t="shared" si="416"/>
        <v>0</v>
      </c>
      <c r="S4417" s="75"/>
      <c r="T4417" s="76">
        <f t="shared" si="417"/>
        <v>0</v>
      </c>
      <c r="U4417" s="22">
        <v>21</v>
      </c>
      <c r="V4417" s="22">
        <f t="shared" si="418"/>
        <v>0</v>
      </c>
      <c r="W4417" s="22">
        <f t="shared" si="419"/>
        <v>0</v>
      </c>
      <c r="X4417" s="73"/>
      <c r="Y4417" s="72" t="s">
        <v>2930</v>
      </c>
      <c r="Z4417" s="72" t="s">
        <v>2928</v>
      </c>
      <c r="AA4417" s="143" t="s">
        <v>295</v>
      </c>
      <c r="AB4417" s="24" t="s">
        <v>294</v>
      </c>
    </row>
    <row r="4418" spans="6:28" s="71" customFormat="1" ht="24" outlineLevel="4">
      <c r="F4418" s="17">
        <v>1990</v>
      </c>
      <c r="G4418" s="18" t="s">
        <v>2929</v>
      </c>
      <c r="H4418" s="72" t="s">
        <v>3190</v>
      </c>
      <c r="I4418" s="72"/>
      <c r="J4418" s="73" t="s">
        <v>231</v>
      </c>
      <c r="K4418" s="18" t="s">
        <v>2934</v>
      </c>
      <c r="L4418" s="74">
        <v>10</v>
      </c>
      <c r="M4418" s="21">
        <v>0</v>
      </c>
      <c r="N4418" s="74">
        <f t="shared" si="414"/>
        <v>10</v>
      </c>
      <c r="O4418" s="145"/>
      <c r="P4418" s="22">
        <f t="shared" si="415"/>
        <v>0</v>
      </c>
      <c r="Q4418" s="75"/>
      <c r="R4418" s="76">
        <f t="shared" si="416"/>
        <v>0</v>
      </c>
      <c r="S4418" s="75"/>
      <c r="T4418" s="76">
        <f t="shared" si="417"/>
        <v>0</v>
      </c>
      <c r="U4418" s="22">
        <v>21</v>
      </c>
      <c r="V4418" s="22">
        <f t="shared" si="418"/>
        <v>0</v>
      </c>
      <c r="W4418" s="22">
        <f t="shared" si="419"/>
        <v>0</v>
      </c>
      <c r="X4418" s="73"/>
      <c r="Y4418" s="72" t="s">
        <v>2930</v>
      </c>
      <c r="Z4418" s="72" t="s">
        <v>2928</v>
      </c>
      <c r="AA4418" s="143" t="s">
        <v>295</v>
      </c>
      <c r="AB4418" s="24" t="s">
        <v>294</v>
      </c>
    </row>
    <row r="4419" spans="6:28" s="71" customFormat="1" ht="24" outlineLevel="4">
      <c r="F4419" s="17">
        <v>1991</v>
      </c>
      <c r="G4419" s="18" t="s">
        <v>2929</v>
      </c>
      <c r="H4419" s="72" t="s">
        <v>3191</v>
      </c>
      <c r="I4419" s="72"/>
      <c r="J4419" s="73" t="s">
        <v>232</v>
      </c>
      <c r="K4419" s="18" t="s">
        <v>2934</v>
      </c>
      <c r="L4419" s="74">
        <v>1</v>
      </c>
      <c r="M4419" s="21">
        <v>0</v>
      </c>
      <c r="N4419" s="74">
        <f t="shared" si="414"/>
        <v>1</v>
      </c>
      <c r="O4419" s="145"/>
      <c r="P4419" s="22">
        <f t="shared" si="415"/>
        <v>0</v>
      </c>
      <c r="Q4419" s="75"/>
      <c r="R4419" s="76">
        <f t="shared" si="416"/>
        <v>0</v>
      </c>
      <c r="S4419" s="75"/>
      <c r="T4419" s="76">
        <f t="shared" si="417"/>
        <v>0</v>
      </c>
      <c r="U4419" s="22">
        <v>21</v>
      </c>
      <c r="V4419" s="22">
        <f t="shared" si="418"/>
        <v>0</v>
      </c>
      <c r="W4419" s="22">
        <f t="shared" si="419"/>
        <v>0</v>
      </c>
      <c r="X4419" s="73"/>
      <c r="Y4419" s="72" t="s">
        <v>2930</v>
      </c>
      <c r="Z4419" s="72" t="s">
        <v>2928</v>
      </c>
      <c r="AA4419" s="143" t="s">
        <v>295</v>
      </c>
      <c r="AB4419" s="24" t="s">
        <v>294</v>
      </c>
    </row>
    <row r="4420" spans="6:28" s="71" customFormat="1" ht="24" outlineLevel="4">
      <c r="F4420" s="17">
        <v>1992</v>
      </c>
      <c r="G4420" s="18" t="s">
        <v>2929</v>
      </c>
      <c r="H4420" s="72" t="s">
        <v>3192</v>
      </c>
      <c r="I4420" s="72"/>
      <c r="J4420" s="73" t="s">
        <v>233</v>
      </c>
      <c r="K4420" s="18" t="s">
        <v>2934</v>
      </c>
      <c r="L4420" s="74">
        <v>215</v>
      </c>
      <c r="M4420" s="21">
        <v>0</v>
      </c>
      <c r="N4420" s="74">
        <f t="shared" si="414"/>
        <v>215</v>
      </c>
      <c r="O4420" s="145"/>
      <c r="P4420" s="22">
        <f t="shared" si="415"/>
        <v>0</v>
      </c>
      <c r="Q4420" s="75"/>
      <c r="R4420" s="76">
        <f t="shared" si="416"/>
        <v>0</v>
      </c>
      <c r="S4420" s="75"/>
      <c r="T4420" s="76">
        <f t="shared" si="417"/>
        <v>0</v>
      </c>
      <c r="U4420" s="22">
        <v>21</v>
      </c>
      <c r="V4420" s="22">
        <f t="shared" si="418"/>
        <v>0</v>
      </c>
      <c r="W4420" s="22">
        <f t="shared" si="419"/>
        <v>0</v>
      </c>
      <c r="X4420" s="73"/>
      <c r="Y4420" s="72" t="s">
        <v>2930</v>
      </c>
      <c r="Z4420" s="72" t="s">
        <v>2928</v>
      </c>
      <c r="AA4420" s="143" t="s">
        <v>295</v>
      </c>
      <c r="AB4420" s="24" t="s">
        <v>294</v>
      </c>
    </row>
    <row r="4421" spans="6:28" s="71" customFormat="1" ht="36" outlineLevel="4">
      <c r="F4421" s="17">
        <v>1993</v>
      </c>
      <c r="G4421" s="18" t="s">
        <v>2929</v>
      </c>
      <c r="H4421" s="72" t="s">
        <v>3193</v>
      </c>
      <c r="I4421" s="72"/>
      <c r="J4421" s="73" t="s">
        <v>234</v>
      </c>
      <c r="K4421" s="18" t="s">
        <v>2934</v>
      </c>
      <c r="L4421" s="74">
        <v>1</v>
      </c>
      <c r="M4421" s="21">
        <v>0</v>
      </c>
      <c r="N4421" s="74">
        <f t="shared" si="414"/>
        <v>1</v>
      </c>
      <c r="O4421" s="145"/>
      <c r="P4421" s="22">
        <f t="shared" si="415"/>
        <v>0</v>
      </c>
      <c r="Q4421" s="75"/>
      <c r="R4421" s="76">
        <f t="shared" si="416"/>
        <v>0</v>
      </c>
      <c r="S4421" s="75"/>
      <c r="T4421" s="76">
        <f t="shared" si="417"/>
        <v>0</v>
      </c>
      <c r="U4421" s="22">
        <v>21</v>
      </c>
      <c r="V4421" s="22">
        <f t="shared" si="418"/>
        <v>0</v>
      </c>
      <c r="W4421" s="22">
        <f t="shared" si="419"/>
        <v>0</v>
      </c>
      <c r="X4421" s="73"/>
      <c r="Y4421" s="72" t="s">
        <v>2930</v>
      </c>
      <c r="Z4421" s="72" t="s">
        <v>2928</v>
      </c>
      <c r="AA4421" s="143" t="s">
        <v>295</v>
      </c>
      <c r="AB4421" s="24" t="s">
        <v>294</v>
      </c>
    </row>
    <row r="4422" spans="6:28" s="71" customFormat="1" ht="24" outlineLevel="4">
      <c r="F4422" s="17">
        <v>1994</v>
      </c>
      <c r="G4422" s="18" t="s">
        <v>2929</v>
      </c>
      <c r="H4422" s="72" t="s">
        <v>3194</v>
      </c>
      <c r="I4422" s="72"/>
      <c r="J4422" s="73" t="s">
        <v>235</v>
      </c>
      <c r="K4422" s="18" t="s">
        <v>2934</v>
      </c>
      <c r="L4422" s="74">
        <v>1</v>
      </c>
      <c r="M4422" s="21">
        <v>0</v>
      </c>
      <c r="N4422" s="74">
        <f t="shared" si="414"/>
        <v>1</v>
      </c>
      <c r="O4422" s="145"/>
      <c r="P4422" s="22">
        <f t="shared" si="415"/>
        <v>0</v>
      </c>
      <c r="Q4422" s="75"/>
      <c r="R4422" s="76">
        <f t="shared" si="416"/>
        <v>0</v>
      </c>
      <c r="S4422" s="75"/>
      <c r="T4422" s="76">
        <f t="shared" si="417"/>
        <v>0</v>
      </c>
      <c r="U4422" s="22">
        <v>21</v>
      </c>
      <c r="V4422" s="22">
        <f t="shared" si="418"/>
        <v>0</v>
      </c>
      <c r="W4422" s="22">
        <f t="shared" si="419"/>
        <v>0</v>
      </c>
      <c r="X4422" s="73"/>
      <c r="Y4422" s="72" t="s">
        <v>2930</v>
      </c>
      <c r="Z4422" s="72" t="s">
        <v>2928</v>
      </c>
      <c r="AA4422" s="143" t="s">
        <v>295</v>
      </c>
      <c r="AB4422" s="24" t="s">
        <v>294</v>
      </c>
    </row>
    <row r="4423" spans="6:28" s="71" customFormat="1" ht="24" outlineLevel="4">
      <c r="F4423" s="17">
        <v>1995</v>
      </c>
      <c r="G4423" s="18" t="s">
        <v>2929</v>
      </c>
      <c r="H4423" s="72" t="s">
        <v>3195</v>
      </c>
      <c r="I4423" s="72"/>
      <c r="J4423" s="73" t="s">
        <v>236</v>
      </c>
      <c r="K4423" s="18" t="s">
        <v>2934</v>
      </c>
      <c r="L4423" s="74">
        <v>5</v>
      </c>
      <c r="M4423" s="21">
        <v>0</v>
      </c>
      <c r="N4423" s="74">
        <f t="shared" si="414"/>
        <v>5</v>
      </c>
      <c r="O4423" s="145"/>
      <c r="P4423" s="22">
        <f t="shared" si="415"/>
        <v>0</v>
      </c>
      <c r="Q4423" s="75"/>
      <c r="R4423" s="76">
        <f t="shared" si="416"/>
        <v>0</v>
      </c>
      <c r="S4423" s="75"/>
      <c r="T4423" s="76">
        <f t="shared" si="417"/>
        <v>0</v>
      </c>
      <c r="U4423" s="22">
        <v>21</v>
      </c>
      <c r="V4423" s="22">
        <f t="shared" si="418"/>
        <v>0</v>
      </c>
      <c r="W4423" s="22">
        <f t="shared" si="419"/>
        <v>0</v>
      </c>
      <c r="X4423" s="73"/>
      <c r="Y4423" s="72" t="s">
        <v>2930</v>
      </c>
      <c r="Z4423" s="72" t="s">
        <v>2928</v>
      </c>
      <c r="AA4423" s="143" t="s">
        <v>295</v>
      </c>
      <c r="AB4423" s="24" t="s">
        <v>294</v>
      </c>
    </row>
    <row r="4424" spans="6:28" s="71" customFormat="1" ht="24" outlineLevel="4">
      <c r="F4424" s="17">
        <v>1996</v>
      </c>
      <c r="G4424" s="18" t="s">
        <v>2929</v>
      </c>
      <c r="H4424" s="72" t="s">
        <v>3196</v>
      </c>
      <c r="I4424" s="72"/>
      <c r="J4424" s="73" t="s">
        <v>237</v>
      </c>
      <c r="K4424" s="18" t="s">
        <v>2934</v>
      </c>
      <c r="L4424" s="74">
        <v>3</v>
      </c>
      <c r="M4424" s="21">
        <v>0</v>
      </c>
      <c r="N4424" s="74">
        <f t="shared" si="414"/>
        <v>3</v>
      </c>
      <c r="O4424" s="145"/>
      <c r="P4424" s="22">
        <f t="shared" si="415"/>
        <v>0</v>
      </c>
      <c r="Q4424" s="75"/>
      <c r="R4424" s="76">
        <f t="shared" si="416"/>
        <v>0</v>
      </c>
      <c r="S4424" s="75"/>
      <c r="T4424" s="76">
        <f t="shared" si="417"/>
        <v>0</v>
      </c>
      <c r="U4424" s="22">
        <v>21</v>
      </c>
      <c r="V4424" s="22">
        <f t="shared" si="418"/>
        <v>0</v>
      </c>
      <c r="W4424" s="22">
        <f t="shared" si="419"/>
        <v>0</v>
      </c>
      <c r="X4424" s="73"/>
      <c r="Y4424" s="72" t="s">
        <v>2930</v>
      </c>
      <c r="Z4424" s="72" t="s">
        <v>2928</v>
      </c>
      <c r="AA4424" s="143" t="s">
        <v>295</v>
      </c>
      <c r="AB4424" s="24" t="s">
        <v>294</v>
      </c>
    </row>
    <row r="4425" spans="6:28" s="71" customFormat="1" ht="24" outlineLevel="4">
      <c r="F4425" s="17">
        <v>1997</v>
      </c>
      <c r="G4425" s="18" t="s">
        <v>2929</v>
      </c>
      <c r="H4425" s="72" t="s">
        <v>3197</v>
      </c>
      <c r="I4425" s="72"/>
      <c r="J4425" s="73" t="s">
        <v>238</v>
      </c>
      <c r="K4425" s="18" t="s">
        <v>2934</v>
      </c>
      <c r="L4425" s="74">
        <v>1</v>
      </c>
      <c r="M4425" s="21">
        <v>0</v>
      </c>
      <c r="N4425" s="74">
        <f t="shared" si="414"/>
        <v>1</v>
      </c>
      <c r="O4425" s="145"/>
      <c r="P4425" s="22">
        <f t="shared" si="415"/>
        <v>0</v>
      </c>
      <c r="Q4425" s="75"/>
      <c r="R4425" s="76">
        <f t="shared" si="416"/>
        <v>0</v>
      </c>
      <c r="S4425" s="75"/>
      <c r="T4425" s="76">
        <f t="shared" si="417"/>
        <v>0</v>
      </c>
      <c r="U4425" s="22">
        <v>21</v>
      </c>
      <c r="V4425" s="22">
        <f t="shared" si="418"/>
        <v>0</v>
      </c>
      <c r="W4425" s="22">
        <f t="shared" si="419"/>
        <v>0</v>
      </c>
      <c r="X4425" s="73"/>
      <c r="Y4425" s="72" t="s">
        <v>2930</v>
      </c>
      <c r="Z4425" s="72" t="s">
        <v>2928</v>
      </c>
      <c r="AA4425" s="143" t="s">
        <v>295</v>
      </c>
      <c r="AB4425" s="24" t="s">
        <v>294</v>
      </c>
    </row>
    <row r="4426" spans="6:28" s="71" customFormat="1" ht="24" outlineLevel="4">
      <c r="F4426" s="17">
        <v>1998</v>
      </c>
      <c r="G4426" s="18" t="s">
        <v>2929</v>
      </c>
      <c r="H4426" s="72" t="s">
        <v>3198</v>
      </c>
      <c r="I4426" s="72"/>
      <c r="J4426" s="73" t="s">
        <v>600</v>
      </c>
      <c r="K4426" s="18" t="s">
        <v>2934</v>
      </c>
      <c r="L4426" s="74">
        <v>1</v>
      </c>
      <c r="M4426" s="21">
        <v>0</v>
      </c>
      <c r="N4426" s="74">
        <f t="shared" si="414"/>
        <v>1</v>
      </c>
      <c r="O4426" s="145"/>
      <c r="P4426" s="22">
        <f t="shared" si="415"/>
        <v>0</v>
      </c>
      <c r="Q4426" s="75"/>
      <c r="R4426" s="76">
        <f t="shared" si="416"/>
        <v>0</v>
      </c>
      <c r="S4426" s="75"/>
      <c r="T4426" s="76">
        <f t="shared" si="417"/>
        <v>0</v>
      </c>
      <c r="U4426" s="22">
        <v>21</v>
      </c>
      <c r="V4426" s="22">
        <f t="shared" si="418"/>
        <v>0</v>
      </c>
      <c r="W4426" s="22">
        <f t="shared" si="419"/>
        <v>0</v>
      </c>
      <c r="X4426" s="73"/>
      <c r="Y4426" s="72" t="s">
        <v>2930</v>
      </c>
      <c r="Z4426" s="72" t="s">
        <v>2928</v>
      </c>
      <c r="AA4426" s="143" t="s">
        <v>295</v>
      </c>
      <c r="AB4426" s="24" t="s">
        <v>294</v>
      </c>
    </row>
    <row r="4427" spans="6:28" s="71" customFormat="1" ht="24" outlineLevel="4">
      <c r="F4427" s="17">
        <v>1999</v>
      </c>
      <c r="G4427" s="18" t="s">
        <v>2929</v>
      </c>
      <c r="H4427" s="72" t="s">
        <v>3199</v>
      </c>
      <c r="I4427" s="72"/>
      <c r="J4427" s="73" t="s">
        <v>1207</v>
      </c>
      <c r="K4427" s="18" t="s">
        <v>2934</v>
      </c>
      <c r="L4427" s="74">
        <v>1</v>
      </c>
      <c r="M4427" s="21">
        <v>0</v>
      </c>
      <c r="N4427" s="74">
        <f t="shared" si="414"/>
        <v>1</v>
      </c>
      <c r="O4427" s="145"/>
      <c r="P4427" s="22">
        <f t="shared" si="415"/>
        <v>0</v>
      </c>
      <c r="Q4427" s="75"/>
      <c r="R4427" s="76">
        <f t="shared" si="416"/>
        <v>0</v>
      </c>
      <c r="S4427" s="75"/>
      <c r="T4427" s="76">
        <f t="shared" si="417"/>
        <v>0</v>
      </c>
      <c r="U4427" s="22">
        <v>21</v>
      </c>
      <c r="V4427" s="22">
        <f t="shared" si="418"/>
        <v>0</v>
      </c>
      <c r="W4427" s="22">
        <f t="shared" si="419"/>
        <v>0</v>
      </c>
      <c r="X4427" s="73"/>
      <c r="Y4427" s="72" t="s">
        <v>2930</v>
      </c>
      <c r="Z4427" s="72" t="s">
        <v>2928</v>
      </c>
      <c r="AA4427" s="143" t="s">
        <v>295</v>
      </c>
      <c r="AB4427" s="24" t="s">
        <v>294</v>
      </c>
    </row>
    <row r="4428" spans="6:28" s="71" customFormat="1" ht="36" outlineLevel="4">
      <c r="F4428" s="17">
        <v>2000</v>
      </c>
      <c r="G4428" s="18" t="s">
        <v>2929</v>
      </c>
      <c r="H4428" s="72" t="s">
        <v>3200</v>
      </c>
      <c r="I4428" s="72"/>
      <c r="J4428" s="73" t="s">
        <v>239</v>
      </c>
      <c r="K4428" s="18" t="s">
        <v>2934</v>
      </c>
      <c r="L4428" s="74">
        <v>6</v>
      </c>
      <c r="M4428" s="21">
        <v>0</v>
      </c>
      <c r="N4428" s="74">
        <f t="shared" si="414"/>
        <v>6</v>
      </c>
      <c r="O4428" s="145"/>
      <c r="P4428" s="22">
        <f t="shared" si="415"/>
        <v>0</v>
      </c>
      <c r="Q4428" s="75"/>
      <c r="R4428" s="76">
        <f t="shared" si="416"/>
        <v>0</v>
      </c>
      <c r="S4428" s="75"/>
      <c r="T4428" s="76">
        <f t="shared" si="417"/>
        <v>0</v>
      </c>
      <c r="U4428" s="22">
        <v>21</v>
      </c>
      <c r="V4428" s="22">
        <f t="shared" si="418"/>
        <v>0</v>
      </c>
      <c r="W4428" s="22">
        <f t="shared" si="419"/>
        <v>0</v>
      </c>
      <c r="X4428" s="73"/>
      <c r="Y4428" s="72" t="s">
        <v>2930</v>
      </c>
      <c r="Z4428" s="72" t="s">
        <v>2928</v>
      </c>
      <c r="AA4428" s="143" t="s">
        <v>295</v>
      </c>
      <c r="AB4428" s="24" t="s">
        <v>294</v>
      </c>
    </row>
    <row r="4429" spans="6:28" s="71" customFormat="1" ht="36" outlineLevel="4">
      <c r="F4429" s="17">
        <v>2001</v>
      </c>
      <c r="G4429" s="18" t="s">
        <v>2929</v>
      </c>
      <c r="H4429" s="72" t="s">
        <v>3201</v>
      </c>
      <c r="I4429" s="72"/>
      <c r="J4429" s="73" t="s">
        <v>240</v>
      </c>
      <c r="K4429" s="18" t="s">
        <v>2934</v>
      </c>
      <c r="L4429" s="74">
        <v>2</v>
      </c>
      <c r="M4429" s="21">
        <v>0</v>
      </c>
      <c r="N4429" s="74">
        <f t="shared" si="414"/>
        <v>2</v>
      </c>
      <c r="O4429" s="145"/>
      <c r="P4429" s="22">
        <f t="shared" si="415"/>
        <v>0</v>
      </c>
      <c r="Q4429" s="75"/>
      <c r="R4429" s="76">
        <f t="shared" si="416"/>
        <v>0</v>
      </c>
      <c r="S4429" s="75"/>
      <c r="T4429" s="76">
        <f t="shared" si="417"/>
        <v>0</v>
      </c>
      <c r="U4429" s="22">
        <v>21</v>
      </c>
      <c r="V4429" s="22">
        <f t="shared" si="418"/>
        <v>0</v>
      </c>
      <c r="W4429" s="22">
        <f t="shared" si="419"/>
        <v>0</v>
      </c>
      <c r="X4429" s="73"/>
      <c r="Y4429" s="72" t="s">
        <v>2930</v>
      </c>
      <c r="Z4429" s="72" t="s">
        <v>2928</v>
      </c>
      <c r="AA4429" s="143" t="s">
        <v>295</v>
      </c>
      <c r="AB4429" s="24" t="s">
        <v>294</v>
      </c>
    </row>
    <row r="4430" spans="6:28" s="71" customFormat="1" ht="36" outlineLevel="4">
      <c r="F4430" s="17">
        <v>2002</v>
      </c>
      <c r="G4430" s="18" t="s">
        <v>2929</v>
      </c>
      <c r="H4430" s="72" t="s">
        <v>3202</v>
      </c>
      <c r="I4430" s="72"/>
      <c r="J4430" s="73" t="s">
        <v>241</v>
      </c>
      <c r="K4430" s="18" t="s">
        <v>2934</v>
      </c>
      <c r="L4430" s="74">
        <v>1</v>
      </c>
      <c r="M4430" s="21">
        <v>0</v>
      </c>
      <c r="N4430" s="74">
        <f t="shared" si="414"/>
        <v>1</v>
      </c>
      <c r="O4430" s="145"/>
      <c r="P4430" s="22">
        <f t="shared" si="415"/>
        <v>0</v>
      </c>
      <c r="Q4430" s="75"/>
      <c r="R4430" s="76">
        <f t="shared" si="416"/>
        <v>0</v>
      </c>
      <c r="S4430" s="75"/>
      <c r="T4430" s="76">
        <f t="shared" si="417"/>
        <v>0</v>
      </c>
      <c r="U4430" s="22">
        <v>21</v>
      </c>
      <c r="V4430" s="22">
        <f t="shared" si="418"/>
        <v>0</v>
      </c>
      <c r="W4430" s="22">
        <f t="shared" si="419"/>
        <v>0</v>
      </c>
      <c r="X4430" s="73"/>
      <c r="Y4430" s="72" t="s">
        <v>2930</v>
      </c>
      <c r="Z4430" s="72" t="s">
        <v>2928</v>
      </c>
      <c r="AA4430" s="143" t="s">
        <v>295</v>
      </c>
      <c r="AB4430" s="24" t="s">
        <v>294</v>
      </c>
    </row>
    <row r="4431" spans="6:28" s="71" customFormat="1" ht="36" outlineLevel="4">
      <c r="F4431" s="17">
        <v>2003</v>
      </c>
      <c r="G4431" s="18" t="s">
        <v>2929</v>
      </c>
      <c r="H4431" s="72" t="s">
        <v>3203</v>
      </c>
      <c r="I4431" s="72"/>
      <c r="J4431" s="73" t="s">
        <v>514</v>
      </c>
      <c r="K4431" s="18" t="s">
        <v>2934</v>
      </c>
      <c r="L4431" s="74">
        <v>2</v>
      </c>
      <c r="M4431" s="21">
        <v>0</v>
      </c>
      <c r="N4431" s="74">
        <f t="shared" si="414"/>
        <v>2</v>
      </c>
      <c r="O4431" s="145"/>
      <c r="P4431" s="22">
        <f t="shared" si="415"/>
        <v>0</v>
      </c>
      <c r="Q4431" s="75"/>
      <c r="R4431" s="76">
        <f t="shared" si="416"/>
        <v>0</v>
      </c>
      <c r="S4431" s="75"/>
      <c r="T4431" s="76">
        <f t="shared" si="417"/>
        <v>0</v>
      </c>
      <c r="U4431" s="22">
        <v>21</v>
      </c>
      <c r="V4431" s="22">
        <f t="shared" si="418"/>
        <v>0</v>
      </c>
      <c r="W4431" s="22">
        <f t="shared" si="419"/>
        <v>0</v>
      </c>
      <c r="X4431" s="73"/>
      <c r="Y4431" s="72" t="s">
        <v>2930</v>
      </c>
      <c r="Z4431" s="72" t="s">
        <v>2928</v>
      </c>
      <c r="AA4431" s="143" t="s">
        <v>295</v>
      </c>
      <c r="AB4431" s="24" t="s">
        <v>294</v>
      </c>
    </row>
    <row r="4432" spans="6:28" s="71" customFormat="1" ht="36" outlineLevel="4">
      <c r="F4432" s="17">
        <v>2004</v>
      </c>
      <c r="G4432" s="18" t="s">
        <v>2929</v>
      </c>
      <c r="H4432" s="72" t="s">
        <v>3204</v>
      </c>
      <c r="I4432" s="72"/>
      <c r="J4432" s="73" t="s">
        <v>242</v>
      </c>
      <c r="K4432" s="18" t="s">
        <v>2934</v>
      </c>
      <c r="L4432" s="74">
        <v>1</v>
      </c>
      <c r="M4432" s="21">
        <v>0</v>
      </c>
      <c r="N4432" s="74">
        <f t="shared" si="414"/>
        <v>1</v>
      </c>
      <c r="O4432" s="145"/>
      <c r="P4432" s="22">
        <f t="shared" si="415"/>
        <v>0</v>
      </c>
      <c r="Q4432" s="75"/>
      <c r="R4432" s="76">
        <f t="shared" si="416"/>
        <v>0</v>
      </c>
      <c r="S4432" s="75"/>
      <c r="T4432" s="76">
        <f t="shared" si="417"/>
        <v>0</v>
      </c>
      <c r="U4432" s="22">
        <v>21</v>
      </c>
      <c r="V4432" s="22">
        <f t="shared" si="418"/>
        <v>0</v>
      </c>
      <c r="W4432" s="22">
        <f t="shared" si="419"/>
        <v>0</v>
      </c>
      <c r="X4432" s="73"/>
      <c r="Y4432" s="72" t="s">
        <v>2930</v>
      </c>
      <c r="Z4432" s="72" t="s">
        <v>2928</v>
      </c>
      <c r="AA4432" s="143" t="s">
        <v>295</v>
      </c>
      <c r="AB4432" s="24" t="s">
        <v>294</v>
      </c>
    </row>
    <row r="4433" spans="6:28" s="71" customFormat="1" ht="36" outlineLevel="4">
      <c r="F4433" s="17">
        <v>2005</v>
      </c>
      <c r="G4433" s="18" t="s">
        <v>2929</v>
      </c>
      <c r="H4433" s="72" t="s">
        <v>3205</v>
      </c>
      <c r="I4433" s="72"/>
      <c r="J4433" s="73" t="s">
        <v>254</v>
      </c>
      <c r="K4433" s="18" t="s">
        <v>2934</v>
      </c>
      <c r="L4433" s="74">
        <v>1</v>
      </c>
      <c r="M4433" s="21">
        <v>0</v>
      </c>
      <c r="N4433" s="74">
        <f t="shared" si="414"/>
        <v>1</v>
      </c>
      <c r="O4433" s="145"/>
      <c r="P4433" s="22">
        <f t="shared" si="415"/>
        <v>0</v>
      </c>
      <c r="Q4433" s="75"/>
      <c r="R4433" s="76">
        <f t="shared" si="416"/>
        <v>0</v>
      </c>
      <c r="S4433" s="75"/>
      <c r="T4433" s="76">
        <f t="shared" si="417"/>
        <v>0</v>
      </c>
      <c r="U4433" s="22">
        <v>21</v>
      </c>
      <c r="V4433" s="22">
        <f t="shared" si="418"/>
        <v>0</v>
      </c>
      <c r="W4433" s="22">
        <f t="shared" si="419"/>
        <v>0</v>
      </c>
      <c r="X4433" s="73"/>
      <c r="Y4433" s="72" t="s">
        <v>2930</v>
      </c>
      <c r="Z4433" s="72" t="s">
        <v>2928</v>
      </c>
      <c r="AA4433" s="143" t="s">
        <v>295</v>
      </c>
      <c r="AB4433" s="24" t="s">
        <v>294</v>
      </c>
    </row>
    <row r="4434" spans="6:28" s="71" customFormat="1" ht="36" outlineLevel="4">
      <c r="F4434" s="17">
        <v>2006</v>
      </c>
      <c r="G4434" s="18" t="s">
        <v>2929</v>
      </c>
      <c r="H4434" s="72" t="s">
        <v>3206</v>
      </c>
      <c r="I4434" s="72"/>
      <c r="J4434" s="73" t="s">
        <v>243</v>
      </c>
      <c r="K4434" s="18" t="s">
        <v>2934</v>
      </c>
      <c r="L4434" s="74">
        <v>1</v>
      </c>
      <c r="M4434" s="21">
        <v>0</v>
      </c>
      <c r="N4434" s="74">
        <f t="shared" si="414"/>
        <v>1</v>
      </c>
      <c r="O4434" s="145"/>
      <c r="P4434" s="22">
        <f t="shared" si="415"/>
        <v>0</v>
      </c>
      <c r="Q4434" s="75"/>
      <c r="R4434" s="76">
        <f t="shared" si="416"/>
        <v>0</v>
      </c>
      <c r="S4434" s="75"/>
      <c r="T4434" s="76">
        <f t="shared" si="417"/>
        <v>0</v>
      </c>
      <c r="U4434" s="22">
        <v>21</v>
      </c>
      <c r="V4434" s="22">
        <f t="shared" si="418"/>
        <v>0</v>
      </c>
      <c r="W4434" s="22">
        <f t="shared" si="419"/>
        <v>0</v>
      </c>
      <c r="X4434" s="73"/>
      <c r="Y4434" s="72" t="s">
        <v>2930</v>
      </c>
      <c r="Z4434" s="72" t="s">
        <v>2928</v>
      </c>
      <c r="AA4434" s="143" t="s">
        <v>295</v>
      </c>
      <c r="AB4434" s="24" t="s">
        <v>294</v>
      </c>
    </row>
    <row r="4435" spans="6:28" s="71" customFormat="1" ht="36" outlineLevel="4">
      <c r="F4435" s="17">
        <v>2007</v>
      </c>
      <c r="G4435" s="18" t="s">
        <v>2929</v>
      </c>
      <c r="H4435" s="72" t="s">
        <v>3207</v>
      </c>
      <c r="I4435" s="72"/>
      <c r="J4435" s="73" t="s">
        <v>244</v>
      </c>
      <c r="K4435" s="18" t="s">
        <v>2934</v>
      </c>
      <c r="L4435" s="74">
        <v>1</v>
      </c>
      <c r="M4435" s="21">
        <v>0</v>
      </c>
      <c r="N4435" s="74">
        <f t="shared" si="414"/>
        <v>1</v>
      </c>
      <c r="O4435" s="145"/>
      <c r="P4435" s="22">
        <f t="shared" si="415"/>
        <v>0</v>
      </c>
      <c r="Q4435" s="75"/>
      <c r="R4435" s="76">
        <f t="shared" si="416"/>
        <v>0</v>
      </c>
      <c r="S4435" s="75"/>
      <c r="T4435" s="76">
        <f t="shared" si="417"/>
        <v>0</v>
      </c>
      <c r="U4435" s="22">
        <v>21</v>
      </c>
      <c r="V4435" s="22">
        <f t="shared" si="418"/>
        <v>0</v>
      </c>
      <c r="W4435" s="22">
        <f t="shared" si="419"/>
        <v>0</v>
      </c>
      <c r="X4435" s="73"/>
      <c r="Y4435" s="72" t="s">
        <v>2930</v>
      </c>
      <c r="Z4435" s="72" t="s">
        <v>2928</v>
      </c>
      <c r="AA4435" s="143" t="s">
        <v>295</v>
      </c>
      <c r="AB4435" s="24" t="s">
        <v>294</v>
      </c>
    </row>
    <row r="4436" spans="6:28" s="71" customFormat="1" ht="24" outlineLevel="4">
      <c r="F4436" s="17">
        <v>2008</v>
      </c>
      <c r="G4436" s="18" t="s">
        <v>2929</v>
      </c>
      <c r="H4436" s="72" t="s">
        <v>3208</v>
      </c>
      <c r="I4436" s="72"/>
      <c r="J4436" s="73" t="s">
        <v>245</v>
      </c>
      <c r="K4436" s="18" t="s">
        <v>2934</v>
      </c>
      <c r="L4436" s="74">
        <v>2</v>
      </c>
      <c r="M4436" s="21">
        <v>0</v>
      </c>
      <c r="N4436" s="74">
        <f t="shared" si="414"/>
        <v>2</v>
      </c>
      <c r="O4436" s="145"/>
      <c r="P4436" s="22">
        <f t="shared" si="415"/>
        <v>0</v>
      </c>
      <c r="Q4436" s="75"/>
      <c r="R4436" s="76">
        <f t="shared" si="416"/>
        <v>0</v>
      </c>
      <c r="S4436" s="75"/>
      <c r="T4436" s="76">
        <f t="shared" si="417"/>
        <v>0</v>
      </c>
      <c r="U4436" s="22">
        <v>21</v>
      </c>
      <c r="V4436" s="22">
        <f t="shared" si="418"/>
        <v>0</v>
      </c>
      <c r="W4436" s="22">
        <f t="shared" si="419"/>
        <v>0</v>
      </c>
      <c r="X4436" s="73"/>
      <c r="Y4436" s="72" t="s">
        <v>2930</v>
      </c>
      <c r="Z4436" s="72" t="s">
        <v>2928</v>
      </c>
      <c r="AA4436" s="143" t="s">
        <v>295</v>
      </c>
      <c r="AB4436" s="24" t="s">
        <v>294</v>
      </c>
    </row>
    <row r="4437" spans="6:28" s="71" customFormat="1" ht="24" outlineLevel="4">
      <c r="F4437" s="17">
        <v>2009</v>
      </c>
      <c r="G4437" s="18" t="s">
        <v>2929</v>
      </c>
      <c r="H4437" s="72" t="s">
        <v>3209</v>
      </c>
      <c r="I4437" s="72"/>
      <c r="J4437" s="73" t="s">
        <v>246</v>
      </c>
      <c r="K4437" s="18" t="s">
        <v>2934</v>
      </c>
      <c r="L4437" s="74">
        <v>2</v>
      </c>
      <c r="M4437" s="21">
        <v>0</v>
      </c>
      <c r="N4437" s="74">
        <f t="shared" si="414"/>
        <v>2</v>
      </c>
      <c r="O4437" s="145"/>
      <c r="P4437" s="22">
        <f t="shared" si="415"/>
        <v>0</v>
      </c>
      <c r="Q4437" s="75"/>
      <c r="R4437" s="76">
        <f t="shared" si="416"/>
        <v>0</v>
      </c>
      <c r="S4437" s="75"/>
      <c r="T4437" s="76">
        <f t="shared" si="417"/>
        <v>0</v>
      </c>
      <c r="U4437" s="22">
        <v>21</v>
      </c>
      <c r="V4437" s="22">
        <f t="shared" si="418"/>
        <v>0</v>
      </c>
      <c r="W4437" s="22">
        <f t="shared" si="419"/>
        <v>0</v>
      </c>
      <c r="X4437" s="73"/>
      <c r="Y4437" s="72" t="s">
        <v>2930</v>
      </c>
      <c r="Z4437" s="72" t="s">
        <v>2928</v>
      </c>
      <c r="AA4437" s="143" t="s">
        <v>295</v>
      </c>
      <c r="AB4437" s="24" t="s">
        <v>294</v>
      </c>
    </row>
    <row r="4438" spans="6:28" s="71" customFormat="1" outlineLevel="4">
      <c r="F4438" s="17">
        <v>2010</v>
      </c>
      <c r="G4438" s="18" t="s">
        <v>2929</v>
      </c>
      <c r="H4438" s="72" t="s">
        <v>3210</v>
      </c>
      <c r="I4438" s="72"/>
      <c r="J4438" s="73" t="s">
        <v>1514</v>
      </c>
      <c r="K4438" s="18" t="s">
        <v>2934</v>
      </c>
      <c r="L4438" s="74">
        <v>2</v>
      </c>
      <c r="M4438" s="21">
        <v>0</v>
      </c>
      <c r="N4438" s="74">
        <f t="shared" si="414"/>
        <v>2</v>
      </c>
      <c r="O4438" s="145"/>
      <c r="P4438" s="22">
        <f t="shared" si="415"/>
        <v>0</v>
      </c>
      <c r="Q4438" s="75"/>
      <c r="R4438" s="76">
        <f t="shared" si="416"/>
        <v>0</v>
      </c>
      <c r="S4438" s="75"/>
      <c r="T4438" s="76">
        <f t="shared" si="417"/>
        <v>0</v>
      </c>
      <c r="U4438" s="22">
        <v>21</v>
      </c>
      <c r="V4438" s="22">
        <f t="shared" si="418"/>
        <v>0</v>
      </c>
      <c r="W4438" s="22">
        <f t="shared" si="419"/>
        <v>0</v>
      </c>
      <c r="X4438" s="73"/>
      <c r="Y4438" s="72" t="s">
        <v>2930</v>
      </c>
      <c r="Z4438" s="72" t="s">
        <v>2928</v>
      </c>
      <c r="AA4438" s="143" t="s">
        <v>295</v>
      </c>
      <c r="AB4438" s="24" t="s">
        <v>294</v>
      </c>
    </row>
    <row r="4439" spans="6:28" s="71" customFormat="1" outlineLevel="4">
      <c r="F4439" s="17">
        <v>2011</v>
      </c>
      <c r="G4439" s="18" t="s">
        <v>2929</v>
      </c>
      <c r="H4439" s="72" t="s">
        <v>3211</v>
      </c>
      <c r="I4439" s="72"/>
      <c r="J4439" s="73" t="s">
        <v>2589</v>
      </c>
      <c r="K4439" s="18" t="s">
        <v>2934</v>
      </c>
      <c r="L4439" s="74">
        <v>24</v>
      </c>
      <c r="M4439" s="21">
        <v>0</v>
      </c>
      <c r="N4439" s="74">
        <f t="shared" si="414"/>
        <v>24</v>
      </c>
      <c r="O4439" s="145"/>
      <c r="P4439" s="22">
        <f t="shared" si="415"/>
        <v>0</v>
      </c>
      <c r="Q4439" s="75"/>
      <c r="R4439" s="76">
        <f t="shared" si="416"/>
        <v>0</v>
      </c>
      <c r="S4439" s="75"/>
      <c r="T4439" s="76">
        <f t="shared" si="417"/>
        <v>0</v>
      </c>
      <c r="U4439" s="22">
        <v>21</v>
      </c>
      <c r="V4439" s="22">
        <f t="shared" si="418"/>
        <v>0</v>
      </c>
      <c r="W4439" s="22">
        <f t="shared" si="419"/>
        <v>0</v>
      </c>
      <c r="X4439" s="73"/>
      <c r="Y4439" s="72" t="s">
        <v>2930</v>
      </c>
      <c r="Z4439" s="72" t="s">
        <v>2928</v>
      </c>
      <c r="AA4439" s="143" t="s">
        <v>295</v>
      </c>
      <c r="AB4439" s="24" t="s">
        <v>294</v>
      </c>
    </row>
    <row r="4440" spans="6:28" s="71" customFormat="1" outlineLevel="4">
      <c r="F4440" s="17">
        <v>2012</v>
      </c>
      <c r="G4440" s="18" t="s">
        <v>2929</v>
      </c>
      <c r="H4440" s="72" t="s">
        <v>3212</v>
      </c>
      <c r="I4440" s="72"/>
      <c r="J4440" s="73" t="s">
        <v>2409</v>
      </c>
      <c r="K4440" s="18" t="s">
        <v>2934</v>
      </c>
      <c r="L4440" s="74">
        <v>24</v>
      </c>
      <c r="M4440" s="21">
        <v>0</v>
      </c>
      <c r="N4440" s="74">
        <f t="shared" si="414"/>
        <v>24</v>
      </c>
      <c r="O4440" s="145"/>
      <c r="P4440" s="22">
        <f t="shared" si="415"/>
        <v>0</v>
      </c>
      <c r="Q4440" s="75"/>
      <c r="R4440" s="76">
        <f t="shared" si="416"/>
        <v>0</v>
      </c>
      <c r="S4440" s="75"/>
      <c r="T4440" s="76">
        <f t="shared" si="417"/>
        <v>0</v>
      </c>
      <c r="U4440" s="22">
        <v>21</v>
      </c>
      <c r="V4440" s="22">
        <f t="shared" si="418"/>
        <v>0</v>
      </c>
      <c r="W4440" s="22">
        <f t="shared" si="419"/>
        <v>0</v>
      </c>
      <c r="X4440" s="73"/>
      <c r="Y4440" s="72" t="s">
        <v>2930</v>
      </c>
      <c r="Z4440" s="72" t="s">
        <v>2928</v>
      </c>
      <c r="AA4440" s="143" t="s">
        <v>295</v>
      </c>
      <c r="AB4440" s="24" t="s">
        <v>294</v>
      </c>
    </row>
    <row r="4441" spans="6:28" s="71" customFormat="1" ht="24" outlineLevel="4">
      <c r="F4441" s="17">
        <v>2013</v>
      </c>
      <c r="G4441" s="18" t="s">
        <v>2929</v>
      </c>
      <c r="H4441" s="72" t="s">
        <v>3213</v>
      </c>
      <c r="I4441" s="72"/>
      <c r="J4441" s="73" t="s">
        <v>247</v>
      </c>
      <c r="K4441" s="18" t="s">
        <v>2934</v>
      </c>
      <c r="L4441" s="74">
        <v>24</v>
      </c>
      <c r="M4441" s="21">
        <v>0</v>
      </c>
      <c r="N4441" s="74">
        <f t="shared" si="414"/>
        <v>24</v>
      </c>
      <c r="O4441" s="145"/>
      <c r="P4441" s="22">
        <f t="shared" si="415"/>
        <v>0</v>
      </c>
      <c r="Q4441" s="75"/>
      <c r="R4441" s="76">
        <f t="shared" si="416"/>
        <v>0</v>
      </c>
      <c r="S4441" s="75"/>
      <c r="T4441" s="76">
        <f t="shared" si="417"/>
        <v>0</v>
      </c>
      <c r="U4441" s="22">
        <v>21</v>
      </c>
      <c r="V4441" s="22">
        <f t="shared" si="418"/>
        <v>0</v>
      </c>
      <c r="W4441" s="22">
        <f t="shared" si="419"/>
        <v>0</v>
      </c>
      <c r="X4441" s="73"/>
      <c r="Y4441" s="72" t="s">
        <v>2930</v>
      </c>
      <c r="Z4441" s="72" t="s">
        <v>2928</v>
      </c>
      <c r="AA4441" s="143" t="s">
        <v>295</v>
      </c>
      <c r="AB4441" s="24" t="s">
        <v>294</v>
      </c>
    </row>
    <row r="4442" spans="6:28" s="71" customFormat="1" outlineLevel="4">
      <c r="F4442" s="17">
        <v>2014</v>
      </c>
      <c r="G4442" s="18" t="s">
        <v>2929</v>
      </c>
      <c r="H4442" s="72" t="s">
        <v>3214</v>
      </c>
      <c r="I4442" s="72"/>
      <c r="J4442" s="73" t="s">
        <v>2440</v>
      </c>
      <c r="K4442" s="18" t="s">
        <v>3280</v>
      </c>
      <c r="L4442" s="74">
        <v>1</v>
      </c>
      <c r="M4442" s="21">
        <v>0</v>
      </c>
      <c r="N4442" s="74">
        <f t="shared" si="414"/>
        <v>1</v>
      </c>
      <c r="O4442" s="145"/>
      <c r="P4442" s="22">
        <f t="shared" si="415"/>
        <v>0</v>
      </c>
      <c r="Q4442" s="75"/>
      <c r="R4442" s="76">
        <f t="shared" si="416"/>
        <v>0</v>
      </c>
      <c r="S4442" s="75"/>
      <c r="T4442" s="76">
        <f t="shared" si="417"/>
        <v>0</v>
      </c>
      <c r="U4442" s="22">
        <v>21</v>
      </c>
      <c r="V4442" s="22">
        <f t="shared" si="418"/>
        <v>0</v>
      </c>
      <c r="W4442" s="22">
        <f t="shared" si="419"/>
        <v>0</v>
      </c>
      <c r="X4442" s="73"/>
      <c r="Y4442" s="72" t="s">
        <v>2930</v>
      </c>
      <c r="Z4442" s="72" t="s">
        <v>2928</v>
      </c>
      <c r="AA4442" s="143" t="s">
        <v>295</v>
      </c>
      <c r="AB4442" s="24" t="s">
        <v>294</v>
      </c>
    </row>
    <row r="4443" spans="6:28" s="71" customFormat="1" outlineLevel="4">
      <c r="F4443" s="17">
        <v>2015</v>
      </c>
      <c r="G4443" s="18" t="s">
        <v>2929</v>
      </c>
      <c r="H4443" s="72" t="s">
        <v>3215</v>
      </c>
      <c r="I4443" s="72"/>
      <c r="J4443" s="73" t="s">
        <v>2338</v>
      </c>
      <c r="K4443" s="18" t="s">
        <v>2934</v>
      </c>
      <c r="L4443" s="74">
        <v>2</v>
      </c>
      <c r="M4443" s="21">
        <v>0</v>
      </c>
      <c r="N4443" s="74">
        <f t="shared" si="414"/>
        <v>2</v>
      </c>
      <c r="O4443" s="145"/>
      <c r="P4443" s="22">
        <f t="shared" si="415"/>
        <v>0</v>
      </c>
      <c r="Q4443" s="75"/>
      <c r="R4443" s="76">
        <f t="shared" si="416"/>
        <v>0</v>
      </c>
      <c r="S4443" s="75"/>
      <c r="T4443" s="76">
        <f t="shared" si="417"/>
        <v>0</v>
      </c>
      <c r="U4443" s="22">
        <v>21</v>
      </c>
      <c r="V4443" s="22">
        <f t="shared" si="418"/>
        <v>0</v>
      </c>
      <c r="W4443" s="22">
        <f t="shared" si="419"/>
        <v>0</v>
      </c>
      <c r="X4443" s="73"/>
      <c r="Y4443" s="72" t="s">
        <v>2930</v>
      </c>
      <c r="Z4443" s="72" t="s">
        <v>2928</v>
      </c>
      <c r="AA4443" s="143" t="s">
        <v>295</v>
      </c>
      <c r="AB4443" s="24" t="s">
        <v>294</v>
      </c>
    </row>
    <row r="4444" spans="6:28" s="71" customFormat="1" outlineLevel="4">
      <c r="F4444" s="17">
        <v>2016</v>
      </c>
      <c r="G4444" s="18" t="s">
        <v>2929</v>
      </c>
      <c r="H4444" s="72" t="s">
        <v>3216</v>
      </c>
      <c r="I4444" s="72"/>
      <c r="J4444" s="73" t="s">
        <v>1243</v>
      </c>
      <c r="K4444" s="18" t="s">
        <v>2934</v>
      </c>
      <c r="L4444" s="74">
        <v>3</v>
      </c>
      <c r="M4444" s="21">
        <v>0</v>
      </c>
      <c r="N4444" s="74">
        <f t="shared" si="414"/>
        <v>3</v>
      </c>
      <c r="O4444" s="145"/>
      <c r="P4444" s="22">
        <f t="shared" si="415"/>
        <v>0</v>
      </c>
      <c r="Q4444" s="75"/>
      <c r="R4444" s="76">
        <f t="shared" si="416"/>
        <v>0</v>
      </c>
      <c r="S4444" s="75"/>
      <c r="T4444" s="76">
        <f t="shared" si="417"/>
        <v>0</v>
      </c>
      <c r="U4444" s="22">
        <v>21</v>
      </c>
      <c r="V4444" s="22">
        <f t="shared" si="418"/>
        <v>0</v>
      </c>
      <c r="W4444" s="22">
        <f t="shared" si="419"/>
        <v>0</v>
      </c>
      <c r="X4444" s="73"/>
      <c r="Y4444" s="72" t="s">
        <v>2930</v>
      </c>
      <c r="Z4444" s="72" t="s">
        <v>2928</v>
      </c>
      <c r="AA4444" s="143" t="s">
        <v>295</v>
      </c>
      <c r="AB4444" s="24" t="s">
        <v>294</v>
      </c>
    </row>
    <row r="4445" spans="6:28" s="71" customFormat="1" outlineLevel="4">
      <c r="F4445" s="17">
        <v>2017</v>
      </c>
      <c r="G4445" s="18" t="s">
        <v>2929</v>
      </c>
      <c r="H4445" s="72" t="s">
        <v>3217</v>
      </c>
      <c r="I4445" s="72"/>
      <c r="J4445" s="73" t="s">
        <v>1456</v>
      </c>
      <c r="K4445" s="18" t="s">
        <v>2934</v>
      </c>
      <c r="L4445" s="74">
        <v>1</v>
      </c>
      <c r="M4445" s="21">
        <v>0</v>
      </c>
      <c r="N4445" s="74">
        <f t="shared" si="414"/>
        <v>1</v>
      </c>
      <c r="O4445" s="145"/>
      <c r="P4445" s="22">
        <f t="shared" si="415"/>
        <v>0</v>
      </c>
      <c r="Q4445" s="75"/>
      <c r="R4445" s="76">
        <f t="shared" si="416"/>
        <v>0</v>
      </c>
      <c r="S4445" s="75"/>
      <c r="T4445" s="76">
        <f t="shared" si="417"/>
        <v>0</v>
      </c>
      <c r="U4445" s="22">
        <v>21</v>
      </c>
      <c r="V4445" s="22">
        <f t="shared" si="418"/>
        <v>0</v>
      </c>
      <c r="W4445" s="22">
        <f t="shared" si="419"/>
        <v>0</v>
      </c>
      <c r="X4445" s="73"/>
      <c r="Y4445" s="72" t="s">
        <v>2930</v>
      </c>
      <c r="Z4445" s="72" t="s">
        <v>2928</v>
      </c>
      <c r="AA4445" s="143" t="s">
        <v>295</v>
      </c>
      <c r="AB4445" s="24" t="s">
        <v>294</v>
      </c>
    </row>
    <row r="4446" spans="6:28" s="71" customFormat="1" outlineLevel="4">
      <c r="F4446" s="17">
        <v>2018</v>
      </c>
      <c r="G4446" s="18" t="s">
        <v>2929</v>
      </c>
      <c r="H4446" s="72" t="s">
        <v>3218</v>
      </c>
      <c r="I4446" s="72"/>
      <c r="J4446" s="73" t="s">
        <v>2614</v>
      </c>
      <c r="K4446" s="18" t="s">
        <v>3280</v>
      </c>
      <c r="L4446" s="74">
        <v>1</v>
      </c>
      <c r="M4446" s="21">
        <v>0</v>
      </c>
      <c r="N4446" s="74">
        <f t="shared" si="414"/>
        <v>1</v>
      </c>
      <c r="O4446" s="145"/>
      <c r="P4446" s="22">
        <f t="shared" si="415"/>
        <v>0</v>
      </c>
      <c r="Q4446" s="75"/>
      <c r="R4446" s="76">
        <f t="shared" si="416"/>
        <v>0</v>
      </c>
      <c r="S4446" s="75"/>
      <c r="T4446" s="76">
        <f t="shared" si="417"/>
        <v>0</v>
      </c>
      <c r="U4446" s="22">
        <v>21</v>
      </c>
      <c r="V4446" s="22">
        <f t="shared" si="418"/>
        <v>0</v>
      </c>
      <c r="W4446" s="22">
        <f t="shared" si="419"/>
        <v>0</v>
      </c>
      <c r="X4446" s="73"/>
      <c r="Y4446" s="72" t="s">
        <v>2930</v>
      </c>
      <c r="Z4446" s="72" t="s">
        <v>2928</v>
      </c>
      <c r="AA4446" s="143" t="s">
        <v>295</v>
      </c>
      <c r="AB4446" s="24" t="s">
        <v>294</v>
      </c>
    </row>
    <row r="4447" spans="6:28" s="120" customFormat="1" ht="12.75" customHeight="1" outlineLevel="4">
      <c r="F4447" s="121"/>
      <c r="G4447" s="122"/>
      <c r="H4447" s="122"/>
      <c r="I4447" s="122"/>
      <c r="J4447" s="123"/>
      <c r="K4447" s="122"/>
      <c r="L4447" s="124"/>
      <c r="M4447" s="125"/>
      <c r="N4447" s="124"/>
      <c r="O4447" s="125"/>
      <c r="P4447" s="126"/>
      <c r="Q4447" s="127"/>
      <c r="R4447" s="125"/>
      <c r="S4447" s="125"/>
      <c r="T4447" s="125"/>
      <c r="U4447" s="128" t="s">
        <v>2908</v>
      </c>
      <c r="V4447" s="125"/>
      <c r="W4447" s="125"/>
      <c r="X4447" s="125"/>
      <c r="Y4447" s="122"/>
      <c r="Z4447" s="122"/>
      <c r="AB4447" s="24" t="s">
        <v>294</v>
      </c>
    </row>
    <row r="4448" spans="6:28" s="62" customFormat="1" ht="16.5" customHeight="1" outlineLevel="3">
      <c r="F4448" s="63"/>
      <c r="G4448" s="6"/>
      <c r="H4448" s="64"/>
      <c r="I4448" s="64"/>
      <c r="J4448" s="64" t="s">
        <v>2138</v>
      </c>
      <c r="K4448" s="6"/>
      <c r="L4448" s="65"/>
      <c r="M4448" s="66"/>
      <c r="N4448" s="65"/>
      <c r="O4448" s="66"/>
      <c r="P4448" s="67">
        <f>SUBTOTAL(9,P4449:P4494)</f>
        <v>0</v>
      </c>
      <c r="Q4448" s="68"/>
      <c r="R4448" s="69">
        <f>SUBTOTAL(9,R4449:R4494)</f>
        <v>0</v>
      </c>
      <c r="S4448" s="66"/>
      <c r="T4448" s="69">
        <f>SUBTOTAL(9,T4449:T4494)</f>
        <v>0</v>
      </c>
      <c r="U4448" s="118" t="s">
        <v>2908</v>
      </c>
      <c r="V4448" s="67">
        <f>SUBTOTAL(9,V4449:V4494)</f>
        <v>0</v>
      </c>
      <c r="W4448" s="67">
        <f>SUBTOTAL(9,W4449:W4494)</f>
        <v>0</v>
      </c>
      <c r="X4448" s="70"/>
      <c r="Y4448" s="26"/>
      <c r="Z4448" s="26"/>
      <c r="AB4448" s="24" t="s">
        <v>294</v>
      </c>
    </row>
    <row r="4449" spans="6:28" s="71" customFormat="1" ht="24" outlineLevel="4">
      <c r="F4449" s="17">
        <v>2019</v>
      </c>
      <c r="G4449" s="18" t="s">
        <v>2929</v>
      </c>
      <c r="H4449" s="72" t="s">
        <v>3219</v>
      </c>
      <c r="I4449" s="72"/>
      <c r="J4449" s="73" t="s">
        <v>176</v>
      </c>
      <c r="K4449" s="18" t="s">
        <v>2909</v>
      </c>
      <c r="L4449" s="74">
        <v>9920</v>
      </c>
      <c r="M4449" s="21">
        <v>0</v>
      </c>
      <c r="N4449" s="74">
        <f t="shared" ref="N4449:N4493" si="420">L4449*(1+M4449/100)</f>
        <v>9920</v>
      </c>
      <c r="O4449" s="145"/>
      <c r="P4449" s="22">
        <f t="shared" ref="P4449:P4493" si="421">N4449*O4449</f>
        <v>0</v>
      </c>
      <c r="Q4449" s="75"/>
      <c r="R4449" s="76">
        <f t="shared" ref="R4449:R4493" si="422">N4449*Q4449</f>
        <v>0</v>
      </c>
      <c r="S4449" s="75"/>
      <c r="T4449" s="76">
        <f t="shared" ref="T4449:T4493" si="423">N4449*S4449</f>
        <v>0</v>
      </c>
      <c r="U4449" s="22">
        <v>21</v>
      </c>
      <c r="V4449" s="22">
        <f t="shared" ref="V4449:V4493" si="424">P4449*(U4449/100)</f>
        <v>0</v>
      </c>
      <c r="W4449" s="22">
        <f t="shared" ref="W4449:W4493" si="425">P4449+V4449</f>
        <v>0</v>
      </c>
      <c r="X4449" s="73"/>
      <c r="Y4449" s="72" t="s">
        <v>2930</v>
      </c>
      <c r="Z4449" s="72" t="s">
        <v>2928</v>
      </c>
      <c r="AA4449" s="143" t="s">
        <v>295</v>
      </c>
      <c r="AB4449" s="24" t="s">
        <v>294</v>
      </c>
    </row>
    <row r="4450" spans="6:28" s="71" customFormat="1" ht="24" outlineLevel="4">
      <c r="F4450" s="17">
        <v>2020</v>
      </c>
      <c r="G4450" s="18" t="s">
        <v>2929</v>
      </c>
      <c r="H4450" s="72" t="s">
        <v>3220</v>
      </c>
      <c r="I4450" s="72"/>
      <c r="J4450" s="73" t="s">
        <v>248</v>
      </c>
      <c r="K4450" s="18" t="s">
        <v>2909</v>
      </c>
      <c r="L4450" s="74">
        <v>140</v>
      </c>
      <c r="M4450" s="21">
        <v>0</v>
      </c>
      <c r="N4450" s="74">
        <f t="shared" si="420"/>
        <v>140</v>
      </c>
      <c r="O4450" s="145"/>
      <c r="P4450" s="22">
        <f t="shared" si="421"/>
        <v>0</v>
      </c>
      <c r="Q4450" s="75"/>
      <c r="R4450" s="76">
        <f t="shared" si="422"/>
        <v>0</v>
      </c>
      <c r="S4450" s="75"/>
      <c r="T4450" s="76">
        <f t="shared" si="423"/>
        <v>0</v>
      </c>
      <c r="U4450" s="22">
        <v>21</v>
      </c>
      <c r="V4450" s="22">
        <f t="shared" si="424"/>
        <v>0</v>
      </c>
      <c r="W4450" s="22">
        <f t="shared" si="425"/>
        <v>0</v>
      </c>
      <c r="X4450" s="73"/>
      <c r="Y4450" s="72" t="s">
        <v>2930</v>
      </c>
      <c r="Z4450" s="72" t="s">
        <v>2928</v>
      </c>
      <c r="AA4450" s="143" t="s">
        <v>295</v>
      </c>
      <c r="AB4450" s="24" t="s">
        <v>294</v>
      </c>
    </row>
    <row r="4451" spans="6:28" s="71" customFormat="1" ht="24" outlineLevel="4">
      <c r="F4451" s="17">
        <v>2021</v>
      </c>
      <c r="G4451" s="18" t="s">
        <v>2929</v>
      </c>
      <c r="H4451" s="72" t="s">
        <v>3221</v>
      </c>
      <c r="I4451" s="72"/>
      <c r="J4451" s="73" t="s">
        <v>249</v>
      </c>
      <c r="K4451" s="18" t="s">
        <v>2909</v>
      </c>
      <c r="L4451" s="74">
        <v>30</v>
      </c>
      <c r="M4451" s="21">
        <v>0</v>
      </c>
      <c r="N4451" s="74">
        <f t="shared" si="420"/>
        <v>30</v>
      </c>
      <c r="O4451" s="145"/>
      <c r="P4451" s="22">
        <f t="shared" si="421"/>
        <v>0</v>
      </c>
      <c r="Q4451" s="75"/>
      <c r="R4451" s="76">
        <f t="shared" si="422"/>
        <v>0</v>
      </c>
      <c r="S4451" s="75"/>
      <c r="T4451" s="76">
        <f t="shared" si="423"/>
        <v>0</v>
      </c>
      <c r="U4451" s="22">
        <v>21</v>
      </c>
      <c r="V4451" s="22">
        <f t="shared" si="424"/>
        <v>0</v>
      </c>
      <c r="W4451" s="22">
        <f t="shared" si="425"/>
        <v>0</v>
      </c>
      <c r="X4451" s="73"/>
      <c r="Y4451" s="72" t="s">
        <v>2930</v>
      </c>
      <c r="Z4451" s="72" t="s">
        <v>2928</v>
      </c>
      <c r="AA4451" s="143" t="s">
        <v>295</v>
      </c>
      <c r="AB4451" s="24" t="s">
        <v>294</v>
      </c>
    </row>
    <row r="4452" spans="6:28" s="71" customFormat="1" ht="24" outlineLevel="4">
      <c r="F4452" s="17">
        <v>2022</v>
      </c>
      <c r="G4452" s="18" t="s">
        <v>2929</v>
      </c>
      <c r="H4452" s="72" t="s">
        <v>3222</v>
      </c>
      <c r="I4452" s="72"/>
      <c r="J4452" s="73" t="s">
        <v>250</v>
      </c>
      <c r="K4452" s="18" t="s">
        <v>2909</v>
      </c>
      <c r="L4452" s="74">
        <v>35</v>
      </c>
      <c r="M4452" s="21">
        <v>0</v>
      </c>
      <c r="N4452" s="74">
        <f t="shared" si="420"/>
        <v>35</v>
      </c>
      <c r="O4452" s="145"/>
      <c r="P4452" s="22">
        <f t="shared" si="421"/>
        <v>0</v>
      </c>
      <c r="Q4452" s="75"/>
      <c r="R4452" s="76">
        <f t="shared" si="422"/>
        <v>0</v>
      </c>
      <c r="S4452" s="75"/>
      <c r="T4452" s="76">
        <f t="shared" si="423"/>
        <v>0</v>
      </c>
      <c r="U4452" s="22">
        <v>21</v>
      </c>
      <c r="V4452" s="22">
        <f t="shared" si="424"/>
        <v>0</v>
      </c>
      <c r="W4452" s="22">
        <f t="shared" si="425"/>
        <v>0</v>
      </c>
      <c r="X4452" s="73"/>
      <c r="Y4452" s="72" t="s">
        <v>2930</v>
      </c>
      <c r="Z4452" s="72" t="s">
        <v>2928</v>
      </c>
      <c r="AA4452" s="143" t="s">
        <v>295</v>
      </c>
      <c r="AB4452" s="24" t="s">
        <v>294</v>
      </c>
    </row>
    <row r="4453" spans="6:28" s="71" customFormat="1" outlineLevel="4">
      <c r="F4453" s="17">
        <v>2023</v>
      </c>
      <c r="G4453" s="18" t="s">
        <v>2929</v>
      </c>
      <c r="H4453" s="72" t="s">
        <v>3223</v>
      </c>
      <c r="I4453" s="72"/>
      <c r="J4453" s="73" t="s">
        <v>1330</v>
      </c>
      <c r="K4453" s="18" t="s">
        <v>2909</v>
      </c>
      <c r="L4453" s="74">
        <v>40</v>
      </c>
      <c r="M4453" s="21">
        <v>0</v>
      </c>
      <c r="N4453" s="74">
        <f t="shared" si="420"/>
        <v>40</v>
      </c>
      <c r="O4453" s="145"/>
      <c r="P4453" s="22">
        <f t="shared" si="421"/>
        <v>0</v>
      </c>
      <c r="Q4453" s="75"/>
      <c r="R4453" s="76">
        <f t="shared" si="422"/>
        <v>0</v>
      </c>
      <c r="S4453" s="75"/>
      <c r="T4453" s="76">
        <f t="shared" si="423"/>
        <v>0</v>
      </c>
      <c r="U4453" s="22">
        <v>21</v>
      </c>
      <c r="V4453" s="22">
        <f t="shared" si="424"/>
        <v>0</v>
      </c>
      <c r="W4453" s="22">
        <f t="shared" si="425"/>
        <v>0</v>
      </c>
      <c r="X4453" s="73"/>
      <c r="Y4453" s="72" t="s">
        <v>2930</v>
      </c>
      <c r="Z4453" s="72" t="s">
        <v>2928</v>
      </c>
      <c r="AA4453" s="143" t="s">
        <v>295</v>
      </c>
      <c r="AB4453" s="24" t="s">
        <v>294</v>
      </c>
    </row>
    <row r="4454" spans="6:28" s="71" customFormat="1" outlineLevel="4">
      <c r="F4454" s="17">
        <v>2024</v>
      </c>
      <c r="G4454" s="18" t="s">
        <v>2929</v>
      </c>
      <c r="H4454" s="72" t="s">
        <v>3224</v>
      </c>
      <c r="I4454" s="72"/>
      <c r="J4454" s="73" t="s">
        <v>1849</v>
      </c>
      <c r="K4454" s="18" t="s">
        <v>2909</v>
      </c>
      <c r="L4454" s="74">
        <v>36</v>
      </c>
      <c r="M4454" s="21">
        <v>0</v>
      </c>
      <c r="N4454" s="74">
        <f t="shared" si="420"/>
        <v>36</v>
      </c>
      <c r="O4454" s="145"/>
      <c r="P4454" s="22">
        <f t="shared" si="421"/>
        <v>0</v>
      </c>
      <c r="Q4454" s="75"/>
      <c r="R4454" s="76">
        <f t="shared" si="422"/>
        <v>0</v>
      </c>
      <c r="S4454" s="75"/>
      <c r="T4454" s="76">
        <f t="shared" si="423"/>
        <v>0</v>
      </c>
      <c r="U4454" s="22">
        <v>21</v>
      </c>
      <c r="V4454" s="22">
        <f t="shared" si="424"/>
        <v>0</v>
      </c>
      <c r="W4454" s="22">
        <f t="shared" si="425"/>
        <v>0</v>
      </c>
      <c r="X4454" s="73"/>
      <c r="Y4454" s="72" t="s">
        <v>2930</v>
      </c>
      <c r="Z4454" s="72" t="s">
        <v>2928</v>
      </c>
      <c r="AA4454" s="143" t="s">
        <v>295</v>
      </c>
      <c r="AB4454" s="24" t="s">
        <v>294</v>
      </c>
    </row>
    <row r="4455" spans="6:28" s="71" customFormat="1" ht="24" outlineLevel="4">
      <c r="F4455" s="17">
        <v>2025</v>
      </c>
      <c r="G4455" s="18" t="s">
        <v>2929</v>
      </c>
      <c r="H4455" s="72" t="s">
        <v>3225</v>
      </c>
      <c r="I4455" s="72"/>
      <c r="J4455" s="73" t="s">
        <v>1216</v>
      </c>
      <c r="K4455" s="18" t="s">
        <v>2909</v>
      </c>
      <c r="L4455" s="74">
        <v>12</v>
      </c>
      <c r="M4455" s="21">
        <v>0</v>
      </c>
      <c r="N4455" s="74">
        <f t="shared" si="420"/>
        <v>12</v>
      </c>
      <c r="O4455" s="145"/>
      <c r="P4455" s="22">
        <f t="shared" si="421"/>
        <v>0</v>
      </c>
      <c r="Q4455" s="75"/>
      <c r="R4455" s="76">
        <f t="shared" si="422"/>
        <v>0</v>
      </c>
      <c r="S4455" s="75"/>
      <c r="T4455" s="76">
        <f t="shared" si="423"/>
        <v>0</v>
      </c>
      <c r="U4455" s="22">
        <v>21</v>
      </c>
      <c r="V4455" s="22">
        <f t="shared" si="424"/>
        <v>0</v>
      </c>
      <c r="W4455" s="22">
        <f t="shared" si="425"/>
        <v>0</v>
      </c>
      <c r="X4455" s="73"/>
      <c r="Y4455" s="72" t="s">
        <v>2930</v>
      </c>
      <c r="Z4455" s="72" t="s">
        <v>2928</v>
      </c>
      <c r="AA4455" s="143" t="s">
        <v>295</v>
      </c>
      <c r="AB4455" s="24" t="s">
        <v>294</v>
      </c>
    </row>
    <row r="4456" spans="6:28" s="71" customFormat="1" ht="24" outlineLevel="4">
      <c r="F4456" s="17">
        <v>2026</v>
      </c>
      <c r="G4456" s="18" t="s">
        <v>2929</v>
      </c>
      <c r="H4456" s="72" t="s">
        <v>3226</v>
      </c>
      <c r="I4456" s="72"/>
      <c r="J4456" s="73" t="s">
        <v>626</v>
      </c>
      <c r="K4456" s="18" t="s">
        <v>2909</v>
      </c>
      <c r="L4456" s="74">
        <v>12</v>
      </c>
      <c r="M4456" s="21">
        <v>0</v>
      </c>
      <c r="N4456" s="74">
        <f t="shared" si="420"/>
        <v>12</v>
      </c>
      <c r="O4456" s="145"/>
      <c r="P4456" s="22">
        <f t="shared" si="421"/>
        <v>0</v>
      </c>
      <c r="Q4456" s="75"/>
      <c r="R4456" s="76">
        <f t="shared" si="422"/>
        <v>0</v>
      </c>
      <c r="S4456" s="75"/>
      <c r="T4456" s="76">
        <f t="shared" si="423"/>
        <v>0</v>
      </c>
      <c r="U4456" s="22">
        <v>21</v>
      </c>
      <c r="V4456" s="22">
        <f t="shared" si="424"/>
        <v>0</v>
      </c>
      <c r="W4456" s="22">
        <f t="shared" si="425"/>
        <v>0</v>
      </c>
      <c r="X4456" s="73"/>
      <c r="Y4456" s="72" t="s">
        <v>2930</v>
      </c>
      <c r="Z4456" s="72" t="s">
        <v>2928</v>
      </c>
      <c r="AA4456" s="143" t="s">
        <v>295</v>
      </c>
      <c r="AB4456" s="24" t="s">
        <v>294</v>
      </c>
    </row>
    <row r="4457" spans="6:28" s="71" customFormat="1" ht="24" outlineLevel="4">
      <c r="F4457" s="17">
        <v>2027</v>
      </c>
      <c r="G4457" s="18" t="s">
        <v>2929</v>
      </c>
      <c r="H4457" s="72" t="s">
        <v>3227</v>
      </c>
      <c r="I4457" s="72"/>
      <c r="J4457" s="73" t="s">
        <v>1199</v>
      </c>
      <c r="K4457" s="18" t="s">
        <v>2909</v>
      </c>
      <c r="L4457" s="74">
        <v>12</v>
      </c>
      <c r="M4457" s="21">
        <v>0</v>
      </c>
      <c r="N4457" s="74">
        <f t="shared" si="420"/>
        <v>12</v>
      </c>
      <c r="O4457" s="145"/>
      <c r="P4457" s="22">
        <f t="shared" si="421"/>
        <v>0</v>
      </c>
      <c r="Q4457" s="75"/>
      <c r="R4457" s="76">
        <f t="shared" si="422"/>
        <v>0</v>
      </c>
      <c r="S4457" s="75"/>
      <c r="T4457" s="76">
        <f t="shared" si="423"/>
        <v>0</v>
      </c>
      <c r="U4457" s="22">
        <v>21</v>
      </c>
      <c r="V4457" s="22">
        <f t="shared" si="424"/>
        <v>0</v>
      </c>
      <c r="W4457" s="22">
        <f t="shared" si="425"/>
        <v>0</v>
      </c>
      <c r="X4457" s="73"/>
      <c r="Y4457" s="72" t="s">
        <v>2930</v>
      </c>
      <c r="Z4457" s="72" t="s">
        <v>2928</v>
      </c>
      <c r="AA4457" s="143" t="s">
        <v>295</v>
      </c>
      <c r="AB4457" s="24" t="s">
        <v>294</v>
      </c>
    </row>
    <row r="4458" spans="6:28" s="71" customFormat="1" ht="24" outlineLevel="4">
      <c r="F4458" s="17">
        <v>2028</v>
      </c>
      <c r="G4458" s="18" t="s">
        <v>2929</v>
      </c>
      <c r="H4458" s="72" t="s">
        <v>3228</v>
      </c>
      <c r="I4458" s="72"/>
      <c r="J4458" s="73" t="s">
        <v>616</v>
      </c>
      <c r="K4458" s="18" t="s">
        <v>2909</v>
      </c>
      <c r="L4458" s="74">
        <v>12</v>
      </c>
      <c r="M4458" s="21">
        <v>0</v>
      </c>
      <c r="N4458" s="74">
        <f t="shared" si="420"/>
        <v>12</v>
      </c>
      <c r="O4458" s="145"/>
      <c r="P4458" s="22">
        <f t="shared" si="421"/>
        <v>0</v>
      </c>
      <c r="Q4458" s="75"/>
      <c r="R4458" s="76">
        <f t="shared" si="422"/>
        <v>0</v>
      </c>
      <c r="S4458" s="75"/>
      <c r="T4458" s="76">
        <f t="shared" si="423"/>
        <v>0</v>
      </c>
      <c r="U4458" s="22">
        <v>21</v>
      </c>
      <c r="V4458" s="22">
        <f t="shared" si="424"/>
        <v>0</v>
      </c>
      <c r="W4458" s="22">
        <f t="shared" si="425"/>
        <v>0</v>
      </c>
      <c r="X4458" s="73"/>
      <c r="Y4458" s="72" t="s">
        <v>2930</v>
      </c>
      <c r="Z4458" s="72" t="s">
        <v>2928</v>
      </c>
      <c r="AA4458" s="143" t="s">
        <v>295</v>
      </c>
      <c r="AB4458" s="24" t="s">
        <v>294</v>
      </c>
    </row>
    <row r="4459" spans="6:28" s="71" customFormat="1" ht="24" outlineLevel="4">
      <c r="F4459" s="17">
        <v>2029</v>
      </c>
      <c r="G4459" s="18" t="s">
        <v>2929</v>
      </c>
      <c r="H4459" s="72" t="s">
        <v>3229</v>
      </c>
      <c r="I4459" s="72"/>
      <c r="J4459" s="73" t="s">
        <v>1217</v>
      </c>
      <c r="K4459" s="18" t="s">
        <v>2909</v>
      </c>
      <c r="L4459" s="74">
        <v>12</v>
      </c>
      <c r="M4459" s="21">
        <v>0</v>
      </c>
      <c r="N4459" s="74">
        <f t="shared" si="420"/>
        <v>12</v>
      </c>
      <c r="O4459" s="145"/>
      <c r="P4459" s="22">
        <f t="shared" si="421"/>
        <v>0</v>
      </c>
      <c r="Q4459" s="75"/>
      <c r="R4459" s="76">
        <f t="shared" si="422"/>
        <v>0</v>
      </c>
      <c r="S4459" s="75"/>
      <c r="T4459" s="76">
        <f t="shared" si="423"/>
        <v>0</v>
      </c>
      <c r="U4459" s="22">
        <v>21</v>
      </c>
      <c r="V4459" s="22">
        <f t="shared" si="424"/>
        <v>0</v>
      </c>
      <c r="W4459" s="22">
        <f t="shared" si="425"/>
        <v>0</v>
      </c>
      <c r="X4459" s="73"/>
      <c r="Y4459" s="72" t="s">
        <v>2930</v>
      </c>
      <c r="Z4459" s="72" t="s">
        <v>2928</v>
      </c>
      <c r="AA4459" s="143" t="s">
        <v>295</v>
      </c>
      <c r="AB4459" s="24" t="s">
        <v>294</v>
      </c>
    </row>
    <row r="4460" spans="6:28" s="71" customFormat="1" ht="24" outlineLevel="4">
      <c r="F4460" s="17">
        <v>2030</v>
      </c>
      <c r="G4460" s="18" t="s">
        <v>2929</v>
      </c>
      <c r="H4460" s="72" t="s">
        <v>3230</v>
      </c>
      <c r="I4460" s="72"/>
      <c r="J4460" s="73" t="s">
        <v>1198</v>
      </c>
      <c r="K4460" s="18" t="s">
        <v>2909</v>
      </c>
      <c r="L4460" s="74">
        <v>12</v>
      </c>
      <c r="M4460" s="21">
        <v>0</v>
      </c>
      <c r="N4460" s="74">
        <f t="shared" si="420"/>
        <v>12</v>
      </c>
      <c r="O4460" s="145"/>
      <c r="P4460" s="22">
        <f t="shared" si="421"/>
        <v>0</v>
      </c>
      <c r="Q4460" s="75"/>
      <c r="R4460" s="76">
        <f t="shared" si="422"/>
        <v>0</v>
      </c>
      <c r="S4460" s="75"/>
      <c r="T4460" s="76">
        <f t="shared" si="423"/>
        <v>0</v>
      </c>
      <c r="U4460" s="22">
        <v>21</v>
      </c>
      <c r="V4460" s="22">
        <f t="shared" si="424"/>
        <v>0</v>
      </c>
      <c r="W4460" s="22">
        <f t="shared" si="425"/>
        <v>0</v>
      </c>
      <c r="X4460" s="73"/>
      <c r="Y4460" s="72" t="s">
        <v>2930</v>
      </c>
      <c r="Z4460" s="72" t="s">
        <v>2928</v>
      </c>
      <c r="AA4460" s="143" t="s">
        <v>295</v>
      </c>
      <c r="AB4460" s="24" t="s">
        <v>294</v>
      </c>
    </row>
    <row r="4461" spans="6:28" s="71" customFormat="1" ht="24" outlineLevel="4">
      <c r="F4461" s="17">
        <v>2031</v>
      </c>
      <c r="G4461" s="18" t="s">
        <v>2929</v>
      </c>
      <c r="H4461" s="72" t="s">
        <v>3231</v>
      </c>
      <c r="I4461" s="72"/>
      <c r="J4461" s="73" t="s">
        <v>1209</v>
      </c>
      <c r="K4461" s="18" t="s">
        <v>2909</v>
      </c>
      <c r="L4461" s="74">
        <v>12</v>
      </c>
      <c r="M4461" s="21">
        <v>0</v>
      </c>
      <c r="N4461" s="74">
        <f t="shared" si="420"/>
        <v>12</v>
      </c>
      <c r="O4461" s="145"/>
      <c r="P4461" s="22">
        <f t="shared" si="421"/>
        <v>0</v>
      </c>
      <c r="Q4461" s="75"/>
      <c r="R4461" s="76">
        <f t="shared" si="422"/>
        <v>0</v>
      </c>
      <c r="S4461" s="75"/>
      <c r="T4461" s="76">
        <f t="shared" si="423"/>
        <v>0</v>
      </c>
      <c r="U4461" s="22">
        <v>21</v>
      </c>
      <c r="V4461" s="22">
        <f t="shared" si="424"/>
        <v>0</v>
      </c>
      <c r="W4461" s="22">
        <f t="shared" si="425"/>
        <v>0</v>
      </c>
      <c r="X4461" s="73"/>
      <c r="Y4461" s="72" t="s">
        <v>2930</v>
      </c>
      <c r="Z4461" s="72" t="s">
        <v>2928</v>
      </c>
      <c r="AA4461" s="143" t="s">
        <v>295</v>
      </c>
      <c r="AB4461" s="24" t="s">
        <v>294</v>
      </c>
    </row>
    <row r="4462" spans="6:28" s="71" customFormat="1" ht="24" outlineLevel="4">
      <c r="F4462" s="17">
        <v>2032</v>
      </c>
      <c r="G4462" s="18" t="s">
        <v>2929</v>
      </c>
      <c r="H4462" s="72" t="s">
        <v>3232</v>
      </c>
      <c r="I4462" s="72"/>
      <c r="J4462" s="73" t="s">
        <v>1197</v>
      </c>
      <c r="K4462" s="18" t="s">
        <v>2909</v>
      </c>
      <c r="L4462" s="74">
        <v>12</v>
      </c>
      <c r="M4462" s="21">
        <v>0</v>
      </c>
      <c r="N4462" s="74">
        <f t="shared" si="420"/>
        <v>12</v>
      </c>
      <c r="O4462" s="145"/>
      <c r="P4462" s="22">
        <f t="shared" si="421"/>
        <v>0</v>
      </c>
      <c r="Q4462" s="75"/>
      <c r="R4462" s="76">
        <f t="shared" si="422"/>
        <v>0</v>
      </c>
      <c r="S4462" s="75"/>
      <c r="T4462" s="76">
        <f t="shared" si="423"/>
        <v>0</v>
      </c>
      <c r="U4462" s="22">
        <v>21</v>
      </c>
      <c r="V4462" s="22">
        <f t="shared" si="424"/>
        <v>0</v>
      </c>
      <c r="W4462" s="22">
        <f t="shared" si="425"/>
        <v>0</v>
      </c>
      <c r="X4462" s="73"/>
      <c r="Y4462" s="72" t="s">
        <v>2930</v>
      </c>
      <c r="Z4462" s="72" t="s">
        <v>2928</v>
      </c>
      <c r="AA4462" s="143" t="s">
        <v>295</v>
      </c>
      <c r="AB4462" s="24" t="s">
        <v>294</v>
      </c>
    </row>
    <row r="4463" spans="6:28" s="71" customFormat="1" ht="24" outlineLevel="4">
      <c r="F4463" s="17">
        <v>2033</v>
      </c>
      <c r="G4463" s="18" t="s">
        <v>2929</v>
      </c>
      <c r="H4463" s="72" t="s">
        <v>3233</v>
      </c>
      <c r="I4463" s="72"/>
      <c r="J4463" s="73" t="s">
        <v>615</v>
      </c>
      <c r="K4463" s="18" t="s">
        <v>2909</v>
      </c>
      <c r="L4463" s="74">
        <v>12</v>
      </c>
      <c r="M4463" s="21">
        <v>0</v>
      </c>
      <c r="N4463" s="74">
        <f t="shared" si="420"/>
        <v>12</v>
      </c>
      <c r="O4463" s="145"/>
      <c r="P4463" s="22">
        <f t="shared" si="421"/>
        <v>0</v>
      </c>
      <c r="Q4463" s="75"/>
      <c r="R4463" s="76">
        <f t="shared" si="422"/>
        <v>0</v>
      </c>
      <c r="S4463" s="75"/>
      <c r="T4463" s="76">
        <f t="shared" si="423"/>
        <v>0</v>
      </c>
      <c r="U4463" s="22">
        <v>21</v>
      </c>
      <c r="V4463" s="22">
        <f t="shared" si="424"/>
        <v>0</v>
      </c>
      <c r="W4463" s="22">
        <f t="shared" si="425"/>
        <v>0</v>
      </c>
      <c r="X4463" s="73"/>
      <c r="Y4463" s="72" t="s">
        <v>2930</v>
      </c>
      <c r="Z4463" s="72" t="s">
        <v>2928</v>
      </c>
      <c r="AA4463" s="143" t="s">
        <v>295</v>
      </c>
      <c r="AB4463" s="24" t="s">
        <v>294</v>
      </c>
    </row>
    <row r="4464" spans="6:28" s="71" customFormat="1" ht="24" outlineLevel="4">
      <c r="F4464" s="17">
        <v>2034</v>
      </c>
      <c r="G4464" s="18" t="s">
        <v>2929</v>
      </c>
      <c r="H4464" s="72" t="s">
        <v>3234</v>
      </c>
      <c r="I4464" s="72"/>
      <c r="J4464" s="73" t="s">
        <v>1196</v>
      </c>
      <c r="K4464" s="18" t="s">
        <v>2909</v>
      </c>
      <c r="L4464" s="74">
        <v>12</v>
      </c>
      <c r="M4464" s="21">
        <v>0</v>
      </c>
      <c r="N4464" s="74">
        <f t="shared" si="420"/>
        <v>12</v>
      </c>
      <c r="O4464" s="145"/>
      <c r="P4464" s="22">
        <f t="shared" si="421"/>
        <v>0</v>
      </c>
      <c r="Q4464" s="75"/>
      <c r="R4464" s="76">
        <f t="shared" si="422"/>
        <v>0</v>
      </c>
      <c r="S4464" s="75"/>
      <c r="T4464" s="76">
        <f t="shared" si="423"/>
        <v>0</v>
      </c>
      <c r="U4464" s="22">
        <v>21</v>
      </c>
      <c r="V4464" s="22">
        <f t="shared" si="424"/>
        <v>0</v>
      </c>
      <c r="W4464" s="22">
        <f t="shared" si="425"/>
        <v>0</v>
      </c>
      <c r="X4464" s="73"/>
      <c r="Y4464" s="72" t="s">
        <v>2930</v>
      </c>
      <c r="Z4464" s="72" t="s">
        <v>2928</v>
      </c>
      <c r="AA4464" s="143" t="s">
        <v>295</v>
      </c>
      <c r="AB4464" s="24" t="s">
        <v>294</v>
      </c>
    </row>
    <row r="4465" spans="6:28" s="71" customFormat="1" outlineLevel="4">
      <c r="F4465" s="17">
        <v>2035</v>
      </c>
      <c r="G4465" s="18" t="s">
        <v>2929</v>
      </c>
      <c r="H4465" s="72" t="s">
        <v>3235</v>
      </c>
      <c r="I4465" s="72"/>
      <c r="J4465" s="73" t="s">
        <v>880</v>
      </c>
      <c r="K4465" s="18" t="s">
        <v>2909</v>
      </c>
      <c r="L4465" s="74">
        <v>15</v>
      </c>
      <c r="M4465" s="21">
        <v>0</v>
      </c>
      <c r="N4465" s="74">
        <f t="shared" si="420"/>
        <v>15</v>
      </c>
      <c r="O4465" s="145"/>
      <c r="P4465" s="22">
        <f t="shared" si="421"/>
        <v>0</v>
      </c>
      <c r="Q4465" s="75"/>
      <c r="R4465" s="76">
        <f t="shared" si="422"/>
        <v>0</v>
      </c>
      <c r="S4465" s="75"/>
      <c r="T4465" s="76">
        <f t="shared" si="423"/>
        <v>0</v>
      </c>
      <c r="U4465" s="22">
        <v>21</v>
      </c>
      <c r="V4465" s="22">
        <f t="shared" si="424"/>
        <v>0</v>
      </c>
      <c r="W4465" s="22">
        <f t="shared" si="425"/>
        <v>0</v>
      </c>
      <c r="X4465" s="73"/>
      <c r="Y4465" s="72" t="s">
        <v>2930</v>
      </c>
      <c r="Z4465" s="72" t="s">
        <v>2928</v>
      </c>
      <c r="AA4465" s="143" t="s">
        <v>295</v>
      </c>
      <c r="AB4465" s="24" t="s">
        <v>294</v>
      </c>
    </row>
    <row r="4466" spans="6:28" s="71" customFormat="1" outlineLevel="4">
      <c r="F4466" s="17">
        <v>2036</v>
      </c>
      <c r="G4466" s="18" t="s">
        <v>2929</v>
      </c>
      <c r="H4466" s="72" t="s">
        <v>3236</v>
      </c>
      <c r="I4466" s="72"/>
      <c r="J4466" s="73" t="s">
        <v>881</v>
      </c>
      <c r="K4466" s="18" t="s">
        <v>2909</v>
      </c>
      <c r="L4466" s="74">
        <v>220</v>
      </c>
      <c r="M4466" s="21">
        <v>0</v>
      </c>
      <c r="N4466" s="74">
        <f t="shared" si="420"/>
        <v>220</v>
      </c>
      <c r="O4466" s="145"/>
      <c r="P4466" s="22">
        <f t="shared" si="421"/>
        <v>0</v>
      </c>
      <c r="Q4466" s="75"/>
      <c r="R4466" s="76">
        <f t="shared" si="422"/>
        <v>0</v>
      </c>
      <c r="S4466" s="75"/>
      <c r="T4466" s="76">
        <f t="shared" si="423"/>
        <v>0</v>
      </c>
      <c r="U4466" s="22">
        <v>21</v>
      </c>
      <c r="V4466" s="22">
        <f t="shared" si="424"/>
        <v>0</v>
      </c>
      <c r="W4466" s="22">
        <f t="shared" si="425"/>
        <v>0</v>
      </c>
      <c r="X4466" s="73"/>
      <c r="Y4466" s="72" t="s">
        <v>2930</v>
      </c>
      <c r="Z4466" s="72" t="s">
        <v>2928</v>
      </c>
      <c r="AA4466" s="143" t="s">
        <v>295</v>
      </c>
      <c r="AB4466" s="24" t="s">
        <v>294</v>
      </c>
    </row>
    <row r="4467" spans="6:28" s="71" customFormat="1" outlineLevel="4">
      <c r="F4467" s="17">
        <v>2037</v>
      </c>
      <c r="G4467" s="18" t="s">
        <v>2929</v>
      </c>
      <c r="H4467" s="72" t="s">
        <v>3237</v>
      </c>
      <c r="I4467" s="72"/>
      <c r="J4467" s="73" t="s">
        <v>882</v>
      </c>
      <c r="K4467" s="18" t="s">
        <v>2909</v>
      </c>
      <c r="L4467" s="74">
        <v>320</v>
      </c>
      <c r="M4467" s="21">
        <v>0</v>
      </c>
      <c r="N4467" s="74">
        <f t="shared" si="420"/>
        <v>320</v>
      </c>
      <c r="O4467" s="145"/>
      <c r="P4467" s="22">
        <f t="shared" si="421"/>
        <v>0</v>
      </c>
      <c r="Q4467" s="75"/>
      <c r="R4467" s="76">
        <f t="shared" si="422"/>
        <v>0</v>
      </c>
      <c r="S4467" s="75"/>
      <c r="T4467" s="76">
        <f t="shared" si="423"/>
        <v>0</v>
      </c>
      <c r="U4467" s="22">
        <v>21</v>
      </c>
      <c r="V4467" s="22">
        <f t="shared" si="424"/>
        <v>0</v>
      </c>
      <c r="W4467" s="22">
        <f t="shared" si="425"/>
        <v>0</v>
      </c>
      <c r="X4467" s="73"/>
      <c r="Y4467" s="72" t="s">
        <v>2930</v>
      </c>
      <c r="Z4467" s="72" t="s">
        <v>2928</v>
      </c>
      <c r="AA4467" s="143" t="s">
        <v>295</v>
      </c>
      <c r="AB4467" s="24" t="s">
        <v>294</v>
      </c>
    </row>
    <row r="4468" spans="6:28" s="71" customFormat="1" outlineLevel="4">
      <c r="F4468" s="17">
        <v>2038</v>
      </c>
      <c r="G4468" s="18" t="s">
        <v>2929</v>
      </c>
      <c r="H4468" s="72" t="s">
        <v>3238</v>
      </c>
      <c r="I4468" s="72"/>
      <c r="J4468" s="73" t="s">
        <v>883</v>
      </c>
      <c r="K4468" s="18" t="s">
        <v>2909</v>
      </c>
      <c r="L4468" s="74">
        <v>235</v>
      </c>
      <c r="M4468" s="21">
        <v>0</v>
      </c>
      <c r="N4468" s="74">
        <f t="shared" si="420"/>
        <v>235</v>
      </c>
      <c r="O4468" s="145"/>
      <c r="P4468" s="22">
        <f t="shared" si="421"/>
        <v>0</v>
      </c>
      <c r="Q4468" s="75"/>
      <c r="R4468" s="76">
        <f t="shared" si="422"/>
        <v>0</v>
      </c>
      <c r="S4468" s="75"/>
      <c r="T4468" s="76">
        <f t="shared" si="423"/>
        <v>0</v>
      </c>
      <c r="U4468" s="22">
        <v>21</v>
      </c>
      <c r="V4468" s="22">
        <f t="shared" si="424"/>
        <v>0</v>
      </c>
      <c r="W4468" s="22">
        <f t="shared" si="425"/>
        <v>0</v>
      </c>
      <c r="X4468" s="73"/>
      <c r="Y4468" s="72" t="s">
        <v>2930</v>
      </c>
      <c r="Z4468" s="72" t="s">
        <v>2928</v>
      </c>
      <c r="AA4468" s="143" t="s">
        <v>295</v>
      </c>
      <c r="AB4468" s="24" t="s">
        <v>294</v>
      </c>
    </row>
    <row r="4469" spans="6:28" s="71" customFormat="1" outlineLevel="4">
      <c r="F4469" s="17">
        <v>2039</v>
      </c>
      <c r="G4469" s="18" t="s">
        <v>2929</v>
      </c>
      <c r="H4469" s="72" t="s">
        <v>3239</v>
      </c>
      <c r="I4469" s="72"/>
      <c r="J4469" s="73" t="s">
        <v>884</v>
      </c>
      <c r="K4469" s="18" t="s">
        <v>2909</v>
      </c>
      <c r="L4469" s="74">
        <v>620</v>
      </c>
      <c r="M4469" s="21">
        <v>0</v>
      </c>
      <c r="N4469" s="74">
        <f t="shared" si="420"/>
        <v>620</v>
      </c>
      <c r="O4469" s="145"/>
      <c r="P4469" s="22">
        <f t="shared" si="421"/>
        <v>0</v>
      </c>
      <c r="Q4469" s="75"/>
      <c r="R4469" s="76">
        <f t="shared" si="422"/>
        <v>0</v>
      </c>
      <c r="S4469" s="75"/>
      <c r="T4469" s="76">
        <f t="shared" si="423"/>
        <v>0</v>
      </c>
      <c r="U4469" s="22">
        <v>21</v>
      </c>
      <c r="V4469" s="22">
        <f t="shared" si="424"/>
        <v>0</v>
      </c>
      <c r="W4469" s="22">
        <f t="shared" si="425"/>
        <v>0</v>
      </c>
      <c r="X4469" s="73"/>
      <c r="Y4469" s="72" t="s">
        <v>2930</v>
      </c>
      <c r="Z4469" s="72" t="s">
        <v>2928</v>
      </c>
      <c r="AA4469" s="143" t="s">
        <v>295</v>
      </c>
      <c r="AB4469" s="24" t="s">
        <v>294</v>
      </c>
    </row>
    <row r="4470" spans="6:28" s="71" customFormat="1" outlineLevel="4">
      <c r="F4470" s="17">
        <v>2040</v>
      </c>
      <c r="G4470" s="18" t="s">
        <v>2929</v>
      </c>
      <c r="H4470" s="72" t="s">
        <v>3240</v>
      </c>
      <c r="I4470" s="72"/>
      <c r="J4470" s="73" t="s">
        <v>251</v>
      </c>
      <c r="K4470" s="18" t="s">
        <v>2909</v>
      </c>
      <c r="L4470" s="74">
        <v>16</v>
      </c>
      <c r="M4470" s="21">
        <v>0</v>
      </c>
      <c r="N4470" s="74">
        <f t="shared" si="420"/>
        <v>16</v>
      </c>
      <c r="O4470" s="145"/>
      <c r="P4470" s="22">
        <f t="shared" si="421"/>
        <v>0</v>
      </c>
      <c r="Q4470" s="75"/>
      <c r="R4470" s="76">
        <f t="shared" si="422"/>
        <v>0</v>
      </c>
      <c r="S4470" s="75"/>
      <c r="T4470" s="76">
        <f t="shared" si="423"/>
        <v>0</v>
      </c>
      <c r="U4470" s="22">
        <v>21</v>
      </c>
      <c r="V4470" s="22">
        <f t="shared" si="424"/>
        <v>0</v>
      </c>
      <c r="W4470" s="22">
        <f t="shared" si="425"/>
        <v>0</v>
      </c>
      <c r="X4470" s="73"/>
      <c r="Y4470" s="72" t="s">
        <v>2930</v>
      </c>
      <c r="Z4470" s="72" t="s">
        <v>2928</v>
      </c>
      <c r="AA4470" s="143" t="s">
        <v>295</v>
      </c>
      <c r="AB4470" s="24" t="s">
        <v>294</v>
      </c>
    </row>
    <row r="4471" spans="6:28" s="71" customFormat="1" outlineLevel="4">
      <c r="F4471" s="17">
        <v>2041</v>
      </c>
      <c r="G4471" s="18" t="s">
        <v>2929</v>
      </c>
      <c r="H4471" s="72" t="s">
        <v>3241</v>
      </c>
      <c r="I4471" s="72"/>
      <c r="J4471" s="73" t="s">
        <v>1063</v>
      </c>
      <c r="K4471" s="18" t="s">
        <v>2934</v>
      </c>
      <c r="L4471" s="74">
        <v>15</v>
      </c>
      <c r="M4471" s="21">
        <v>0</v>
      </c>
      <c r="N4471" s="74">
        <f t="shared" si="420"/>
        <v>15</v>
      </c>
      <c r="O4471" s="145"/>
      <c r="P4471" s="22">
        <f t="shared" si="421"/>
        <v>0</v>
      </c>
      <c r="Q4471" s="75"/>
      <c r="R4471" s="76">
        <f t="shared" si="422"/>
        <v>0</v>
      </c>
      <c r="S4471" s="75"/>
      <c r="T4471" s="76">
        <f t="shared" si="423"/>
        <v>0</v>
      </c>
      <c r="U4471" s="22">
        <v>21</v>
      </c>
      <c r="V4471" s="22">
        <f t="shared" si="424"/>
        <v>0</v>
      </c>
      <c r="W4471" s="22">
        <f t="shared" si="425"/>
        <v>0</v>
      </c>
      <c r="X4471" s="73"/>
      <c r="Y4471" s="72" t="s">
        <v>2930</v>
      </c>
      <c r="Z4471" s="72" t="s">
        <v>2928</v>
      </c>
      <c r="AA4471" s="143" t="s">
        <v>295</v>
      </c>
      <c r="AB4471" s="24" t="s">
        <v>294</v>
      </c>
    </row>
    <row r="4472" spans="6:28" s="71" customFormat="1" outlineLevel="4">
      <c r="F4472" s="17">
        <v>2042</v>
      </c>
      <c r="G4472" s="18" t="s">
        <v>2929</v>
      </c>
      <c r="H4472" s="72" t="s">
        <v>3242</v>
      </c>
      <c r="I4472" s="72"/>
      <c r="J4472" s="73" t="s">
        <v>1011</v>
      </c>
      <c r="K4472" s="18" t="s">
        <v>2934</v>
      </c>
      <c r="L4472" s="74">
        <v>50</v>
      </c>
      <c r="M4472" s="21">
        <v>0</v>
      </c>
      <c r="N4472" s="74">
        <f t="shared" si="420"/>
        <v>50</v>
      </c>
      <c r="O4472" s="145"/>
      <c r="P4472" s="22">
        <f t="shared" si="421"/>
        <v>0</v>
      </c>
      <c r="Q4472" s="75"/>
      <c r="R4472" s="76">
        <f t="shared" si="422"/>
        <v>0</v>
      </c>
      <c r="S4472" s="75"/>
      <c r="T4472" s="76">
        <f t="shared" si="423"/>
        <v>0</v>
      </c>
      <c r="U4472" s="22">
        <v>21</v>
      </c>
      <c r="V4472" s="22">
        <f t="shared" si="424"/>
        <v>0</v>
      </c>
      <c r="W4472" s="22">
        <f t="shared" si="425"/>
        <v>0</v>
      </c>
      <c r="X4472" s="73"/>
      <c r="Y4472" s="72" t="s">
        <v>2930</v>
      </c>
      <c r="Z4472" s="72" t="s">
        <v>2928</v>
      </c>
      <c r="AA4472" s="143" t="s">
        <v>295</v>
      </c>
      <c r="AB4472" s="24" t="s">
        <v>294</v>
      </c>
    </row>
    <row r="4473" spans="6:28" s="71" customFormat="1" ht="24" outlineLevel="4">
      <c r="F4473" s="17">
        <v>2043</v>
      </c>
      <c r="G4473" s="18" t="s">
        <v>2929</v>
      </c>
      <c r="H4473" s="72" t="s">
        <v>3243</v>
      </c>
      <c r="I4473" s="72"/>
      <c r="J4473" s="73" t="s">
        <v>605</v>
      </c>
      <c r="K4473" s="18" t="s">
        <v>2934</v>
      </c>
      <c r="L4473" s="74">
        <v>35</v>
      </c>
      <c r="M4473" s="21">
        <v>0</v>
      </c>
      <c r="N4473" s="74">
        <f t="shared" si="420"/>
        <v>35</v>
      </c>
      <c r="O4473" s="145"/>
      <c r="P4473" s="22">
        <f t="shared" si="421"/>
        <v>0</v>
      </c>
      <c r="Q4473" s="75"/>
      <c r="R4473" s="76">
        <f t="shared" si="422"/>
        <v>0</v>
      </c>
      <c r="S4473" s="75"/>
      <c r="T4473" s="76">
        <f t="shared" si="423"/>
        <v>0</v>
      </c>
      <c r="U4473" s="22">
        <v>21</v>
      </c>
      <c r="V4473" s="22">
        <f t="shared" si="424"/>
        <v>0</v>
      </c>
      <c r="W4473" s="22">
        <f t="shared" si="425"/>
        <v>0</v>
      </c>
      <c r="X4473" s="73"/>
      <c r="Y4473" s="72" t="s">
        <v>2930</v>
      </c>
      <c r="Z4473" s="72" t="s">
        <v>2928</v>
      </c>
      <c r="AA4473" s="143" t="s">
        <v>295</v>
      </c>
      <c r="AB4473" s="24" t="s">
        <v>294</v>
      </c>
    </row>
    <row r="4474" spans="6:28" s="71" customFormat="1" outlineLevel="4">
      <c r="F4474" s="17">
        <v>2044</v>
      </c>
      <c r="G4474" s="18" t="s">
        <v>2929</v>
      </c>
      <c r="H4474" s="72" t="s">
        <v>3244</v>
      </c>
      <c r="I4474" s="72"/>
      <c r="J4474" s="73" t="s">
        <v>1049</v>
      </c>
      <c r="K4474" s="18" t="s">
        <v>2934</v>
      </c>
      <c r="L4474" s="74">
        <v>171</v>
      </c>
      <c r="M4474" s="21">
        <v>0</v>
      </c>
      <c r="N4474" s="74">
        <f t="shared" si="420"/>
        <v>171</v>
      </c>
      <c r="O4474" s="145"/>
      <c r="P4474" s="22">
        <f t="shared" si="421"/>
        <v>0</v>
      </c>
      <c r="Q4474" s="75"/>
      <c r="R4474" s="76">
        <f t="shared" si="422"/>
        <v>0</v>
      </c>
      <c r="S4474" s="75"/>
      <c r="T4474" s="76">
        <f t="shared" si="423"/>
        <v>0</v>
      </c>
      <c r="U4474" s="22">
        <v>21</v>
      </c>
      <c r="V4474" s="22">
        <f t="shared" si="424"/>
        <v>0</v>
      </c>
      <c r="W4474" s="22">
        <f t="shared" si="425"/>
        <v>0</v>
      </c>
      <c r="X4474" s="73"/>
      <c r="Y4474" s="72" t="s">
        <v>2930</v>
      </c>
      <c r="Z4474" s="72" t="s">
        <v>2928</v>
      </c>
      <c r="AA4474" s="143" t="s">
        <v>295</v>
      </c>
      <c r="AB4474" s="24" t="s">
        <v>294</v>
      </c>
    </row>
    <row r="4475" spans="6:28" s="71" customFormat="1" outlineLevel="4">
      <c r="F4475" s="17">
        <v>2045</v>
      </c>
      <c r="G4475" s="18" t="s">
        <v>2929</v>
      </c>
      <c r="H4475" s="72" t="s">
        <v>3245</v>
      </c>
      <c r="I4475" s="72"/>
      <c r="J4475" s="73" t="s">
        <v>1992</v>
      </c>
      <c r="K4475" s="18" t="s">
        <v>2934</v>
      </c>
      <c r="L4475" s="74">
        <v>4</v>
      </c>
      <c r="M4475" s="21">
        <v>0</v>
      </c>
      <c r="N4475" s="74">
        <f t="shared" si="420"/>
        <v>4</v>
      </c>
      <c r="O4475" s="145"/>
      <c r="P4475" s="22">
        <f t="shared" si="421"/>
        <v>0</v>
      </c>
      <c r="Q4475" s="75"/>
      <c r="R4475" s="76">
        <f t="shared" si="422"/>
        <v>0</v>
      </c>
      <c r="S4475" s="75"/>
      <c r="T4475" s="76">
        <f t="shared" si="423"/>
        <v>0</v>
      </c>
      <c r="U4475" s="22">
        <v>21</v>
      </c>
      <c r="V4475" s="22">
        <f t="shared" si="424"/>
        <v>0</v>
      </c>
      <c r="W4475" s="22">
        <f t="shared" si="425"/>
        <v>0</v>
      </c>
      <c r="X4475" s="73"/>
      <c r="Y4475" s="72" t="s">
        <v>2930</v>
      </c>
      <c r="Z4475" s="72" t="s">
        <v>2928</v>
      </c>
      <c r="AA4475" s="143" t="s">
        <v>295</v>
      </c>
      <c r="AB4475" s="24" t="s">
        <v>294</v>
      </c>
    </row>
    <row r="4476" spans="6:28" s="71" customFormat="1" outlineLevel="4">
      <c r="F4476" s="17">
        <v>2046</v>
      </c>
      <c r="G4476" s="18" t="s">
        <v>2929</v>
      </c>
      <c r="H4476" s="72" t="s">
        <v>3246</v>
      </c>
      <c r="I4476" s="72"/>
      <c r="J4476" s="73" t="s">
        <v>1222</v>
      </c>
      <c r="K4476" s="18" t="s">
        <v>2909</v>
      </c>
      <c r="L4476" s="74">
        <v>40</v>
      </c>
      <c r="M4476" s="21">
        <v>0</v>
      </c>
      <c r="N4476" s="74">
        <f t="shared" si="420"/>
        <v>40</v>
      </c>
      <c r="O4476" s="145"/>
      <c r="P4476" s="22">
        <f t="shared" si="421"/>
        <v>0</v>
      </c>
      <c r="Q4476" s="75"/>
      <c r="R4476" s="76">
        <f t="shared" si="422"/>
        <v>0</v>
      </c>
      <c r="S4476" s="75"/>
      <c r="T4476" s="76">
        <f t="shared" si="423"/>
        <v>0</v>
      </c>
      <c r="U4476" s="22">
        <v>21</v>
      </c>
      <c r="V4476" s="22">
        <f t="shared" si="424"/>
        <v>0</v>
      </c>
      <c r="W4476" s="22">
        <f t="shared" si="425"/>
        <v>0</v>
      </c>
      <c r="X4476" s="73"/>
      <c r="Y4476" s="72" t="s">
        <v>2930</v>
      </c>
      <c r="Z4476" s="72" t="s">
        <v>2928</v>
      </c>
      <c r="AA4476" s="143" t="s">
        <v>295</v>
      </c>
      <c r="AB4476" s="24" t="s">
        <v>294</v>
      </c>
    </row>
    <row r="4477" spans="6:28" s="71" customFormat="1" outlineLevel="4">
      <c r="F4477" s="17">
        <v>2047</v>
      </c>
      <c r="G4477" s="18" t="s">
        <v>2929</v>
      </c>
      <c r="H4477" s="72" t="s">
        <v>3247</v>
      </c>
      <c r="I4477" s="72"/>
      <c r="J4477" s="73" t="s">
        <v>1224</v>
      </c>
      <c r="K4477" s="18" t="s">
        <v>2909</v>
      </c>
      <c r="L4477" s="74">
        <v>60</v>
      </c>
      <c r="M4477" s="21">
        <v>0</v>
      </c>
      <c r="N4477" s="74">
        <f t="shared" si="420"/>
        <v>60</v>
      </c>
      <c r="O4477" s="145"/>
      <c r="P4477" s="22">
        <f t="shared" si="421"/>
        <v>0</v>
      </c>
      <c r="Q4477" s="75"/>
      <c r="R4477" s="76">
        <f t="shared" si="422"/>
        <v>0</v>
      </c>
      <c r="S4477" s="75"/>
      <c r="T4477" s="76">
        <f t="shared" si="423"/>
        <v>0</v>
      </c>
      <c r="U4477" s="22">
        <v>21</v>
      </c>
      <c r="V4477" s="22">
        <f t="shared" si="424"/>
        <v>0</v>
      </c>
      <c r="W4477" s="22">
        <f t="shared" si="425"/>
        <v>0</v>
      </c>
      <c r="X4477" s="73"/>
      <c r="Y4477" s="72" t="s">
        <v>2930</v>
      </c>
      <c r="Z4477" s="72" t="s">
        <v>2928</v>
      </c>
      <c r="AA4477" s="143" t="s">
        <v>295</v>
      </c>
      <c r="AB4477" s="24" t="s">
        <v>294</v>
      </c>
    </row>
    <row r="4478" spans="6:28" s="71" customFormat="1" outlineLevel="4">
      <c r="F4478" s="17">
        <v>2048</v>
      </c>
      <c r="G4478" s="18" t="s">
        <v>2929</v>
      </c>
      <c r="H4478" s="72" t="s">
        <v>3248</v>
      </c>
      <c r="I4478" s="72"/>
      <c r="J4478" s="73" t="s">
        <v>1244</v>
      </c>
      <c r="K4478" s="18" t="s">
        <v>2909</v>
      </c>
      <c r="L4478" s="74">
        <v>10</v>
      </c>
      <c r="M4478" s="21">
        <v>0</v>
      </c>
      <c r="N4478" s="74">
        <f t="shared" si="420"/>
        <v>10</v>
      </c>
      <c r="O4478" s="145"/>
      <c r="P4478" s="22">
        <f t="shared" si="421"/>
        <v>0</v>
      </c>
      <c r="Q4478" s="75"/>
      <c r="R4478" s="76">
        <f t="shared" si="422"/>
        <v>0</v>
      </c>
      <c r="S4478" s="75"/>
      <c r="T4478" s="76">
        <f t="shared" si="423"/>
        <v>0</v>
      </c>
      <c r="U4478" s="22">
        <v>21</v>
      </c>
      <c r="V4478" s="22">
        <f t="shared" si="424"/>
        <v>0</v>
      </c>
      <c r="W4478" s="22">
        <f t="shared" si="425"/>
        <v>0</v>
      </c>
      <c r="X4478" s="73"/>
      <c r="Y4478" s="72" t="s">
        <v>2930</v>
      </c>
      <c r="Z4478" s="72" t="s">
        <v>2928</v>
      </c>
      <c r="AA4478" s="143" t="s">
        <v>295</v>
      </c>
      <c r="AB4478" s="24" t="s">
        <v>294</v>
      </c>
    </row>
    <row r="4479" spans="6:28" s="71" customFormat="1" outlineLevel="4">
      <c r="F4479" s="17">
        <v>2049</v>
      </c>
      <c r="G4479" s="18" t="s">
        <v>2929</v>
      </c>
      <c r="H4479" s="72" t="s">
        <v>3249</v>
      </c>
      <c r="I4479" s="72"/>
      <c r="J4479" s="73" t="s">
        <v>1289</v>
      </c>
      <c r="K4479" s="18" t="s">
        <v>2909</v>
      </c>
      <c r="L4479" s="74">
        <v>15</v>
      </c>
      <c r="M4479" s="21">
        <v>0</v>
      </c>
      <c r="N4479" s="74">
        <f t="shared" si="420"/>
        <v>15</v>
      </c>
      <c r="O4479" s="145"/>
      <c r="P4479" s="22">
        <f t="shared" si="421"/>
        <v>0</v>
      </c>
      <c r="Q4479" s="75"/>
      <c r="R4479" s="76">
        <f t="shared" si="422"/>
        <v>0</v>
      </c>
      <c r="S4479" s="75"/>
      <c r="T4479" s="76">
        <f t="shared" si="423"/>
        <v>0</v>
      </c>
      <c r="U4479" s="22">
        <v>21</v>
      </c>
      <c r="V4479" s="22">
        <f t="shared" si="424"/>
        <v>0</v>
      </c>
      <c r="W4479" s="22">
        <f t="shared" si="425"/>
        <v>0</v>
      </c>
      <c r="X4479" s="73"/>
      <c r="Y4479" s="72" t="s">
        <v>2930</v>
      </c>
      <c r="Z4479" s="72" t="s">
        <v>2928</v>
      </c>
      <c r="AA4479" s="143" t="s">
        <v>295</v>
      </c>
      <c r="AB4479" s="24" t="s">
        <v>294</v>
      </c>
    </row>
    <row r="4480" spans="6:28" s="71" customFormat="1" ht="24" outlineLevel="4">
      <c r="F4480" s="17">
        <v>2050</v>
      </c>
      <c r="G4480" s="18" t="s">
        <v>2929</v>
      </c>
      <c r="H4480" s="72" t="s">
        <v>3250</v>
      </c>
      <c r="I4480" s="72"/>
      <c r="J4480" s="73" t="s">
        <v>209</v>
      </c>
      <c r="K4480" s="18" t="s">
        <v>2909</v>
      </c>
      <c r="L4480" s="74">
        <v>25</v>
      </c>
      <c r="M4480" s="21">
        <v>0</v>
      </c>
      <c r="N4480" s="74">
        <f t="shared" si="420"/>
        <v>25</v>
      </c>
      <c r="O4480" s="145"/>
      <c r="P4480" s="22">
        <f t="shared" si="421"/>
        <v>0</v>
      </c>
      <c r="Q4480" s="75"/>
      <c r="R4480" s="76">
        <f t="shared" si="422"/>
        <v>0</v>
      </c>
      <c r="S4480" s="75"/>
      <c r="T4480" s="76">
        <f t="shared" si="423"/>
        <v>0</v>
      </c>
      <c r="U4480" s="22">
        <v>21</v>
      </c>
      <c r="V4480" s="22">
        <f t="shared" si="424"/>
        <v>0</v>
      </c>
      <c r="W4480" s="22">
        <f t="shared" si="425"/>
        <v>0</v>
      </c>
      <c r="X4480" s="73"/>
      <c r="Y4480" s="72" t="s">
        <v>2930</v>
      </c>
      <c r="Z4480" s="72" t="s">
        <v>2928</v>
      </c>
      <c r="AA4480" s="143" t="s">
        <v>295</v>
      </c>
      <c r="AB4480" s="24" t="s">
        <v>294</v>
      </c>
    </row>
    <row r="4481" spans="6:28" s="71" customFormat="1" ht="24" outlineLevel="4">
      <c r="F4481" s="17">
        <v>2051</v>
      </c>
      <c r="G4481" s="18" t="s">
        <v>2929</v>
      </c>
      <c r="H4481" s="72" t="s">
        <v>3251</v>
      </c>
      <c r="I4481" s="72"/>
      <c r="J4481" s="73" t="s">
        <v>210</v>
      </c>
      <c r="K4481" s="18" t="s">
        <v>2934</v>
      </c>
      <c r="L4481" s="74">
        <v>50</v>
      </c>
      <c r="M4481" s="21">
        <v>0</v>
      </c>
      <c r="N4481" s="74">
        <f t="shared" si="420"/>
        <v>50</v>
      </c>
      <c r="O4481" s="145"/>
      <c r="P4481" s="22">
        <f t="shared" si="421"/>
        <v>0</v>
      </c>
      <c r="Q4481" s="75"/>
      <c r="R4481" s="76">
        <f t="shared" si="422"/>
        <v>0</v>
      </c>
      <c r="S4481" s="75"/>
      <c r="T4481" s="76">
        <f t="shared" si="423"/>
        <v>0</v>
      </c>
      <c r="U4481" s="22">
        <v>21</v>
      </c>
      <c r="V4481" s="22">
        <f t="shared" si="424"/>
        <v>0</v>
      </c>
      <c r="W4481" s="22">
        <f t="shared" si="425"/>
        <v>0</v>
      </c>
      <c r="X4481" s="73"/>
      <c r="Y4481" s="72" t="s">
        <v>2930</v>
      </c>
      <c r="Z4481" s="72" t="s">
        <v>2928</v>
      </c>
      <c r="AA4481" s="143" t="s">
        <v>295</v>
      </c>
      <c r="AB4481" s="24" t="s">
        <v>294</v>
      </c>
    </row>
    <row r="4482" spans="6:28" s="71" customFormat="1" outlineLevel="4">
      <c r="F4482" s="17">
        <v>2052</v>
      </c>
      <c r="G4482" s="18" t="s">
        <v>2929</v>
      </c>
      <c r="H4482" s="72" t="s">
        <v>3252</v>
      </c>
      <c r="I4482" s="72"/>
      <c r="J4482" s="73" t="s">
        <v>211</v>
      </c>
      <c r="K4482" s="18" t="s">
        <v>2934</v>
      </c>
      <c r="L4482" s="74">
        <v>15</v>
      </c>
      <c r="M4482" s="21">
        <v>0</v>
      </c>
      <c r="N4482" s="74">
        <f t="shared" si="420"/>
        <v>15</v>
      </c>
      <c r="O4482" s="145"/>
      <c r="P4482" s="22">
        <f t="shared" si="421"/>
        <v>0</v>
      </c>
      <c r="Q4482" s="75"/>
      <c r="R4482" s="76">
        <f t="shared" si="422"/>
        <v>0</v>
      </c>
      <c r="S4482" s="75"/>
      <c r="T4482" s="76">
        <f t="shared" si="423"/>
        <v>0</v>
      </c>
      <c r="U4482" s="22">
        <v>21</v>
      </c>
      <c r="V4482" s="22">
        <f t="shared" si="424"/>
        <v>0</v>
      </c>
      <c r="W4482" s="22">
        <f t="shared" si="425"/>
        <v>0</v>
      </c>
      <c r="X4482" s="73"/>
      <c r="Y4482" s="72" t="s">
        <v>2930</v>
      </c>
      <c r="Z4482" s="72" t="s">
        <v>2928</v>
      </c>
      <c r="AA4482" s="143" t="s">
        <v>295</v>
      </c>
      <c r="AB4482" s="24" t="s">
        <v>294</v>
      </c>
    </row>
    <row r="4483" spans="6:28" s="71" customFormat="1" ht="24" outlineLevel="4">
      <c r="F4483" s="17">
        <v>2053</v>
      </c>
      <c r="G4483" s="18" t="s">
        <v>2929</v>
      </c>
      <c r="H4483" s="72" t="s">
        <v>3253</v>
      </c>
      <c r="I4483" s="72"/>
      <c r="J4483" s="73" t="s">
        <v>212</v>
      </c>
      <c r="K4483" s="18" t="s">
        <v>2909</v>
      </c>
      <c r="L4483" s="74">
        <v>125</v>
      </c>
      <c r="M4483" s="21">
        <v>0</v>
      </c>
      <c r="N4483" s="74">
        <f t="shared" si="420"/>
        <v>125</v>
      </c>
      <c r="O4483" s="145"/>
      <c r="P4483" s="22">
        <f t="shared" si="421"/>
        <v>0</v>
      </c>
      <c r="Q4483" s="75"/>
      <c r="R4483" s="76">
        <f t="shared" si="422"/>
        <v>0</v>
      </c>
      <c r="S4483" s="75"/>
      <c r="T4483" s="76">
        <f t="shared" si="423"/>
        <v>0</v>
      </c>
      <c r="U4483" s="22">
        <v>21</v>
      </c>
      <c r="V4483" s="22">
        <f t="shared" si="424"/>
        <v>0</v>
      </c>
      <c r="W4483" s="22">
        <f t="shared" si="425"/>
        <v>0</v>
      </c>
      <c r="X4483" s="73"/>
      <c r="Y4483" s="72" t="s">
        <v>2930</v>
      </c>
      <c r="Z4483" s="72" t="s">
        <v>2928</v>
      </c>
      <c r="AA4483" s="143" t="s">
        <v>295</v>
      </c>
      <c r="AB4483" s="24" t="s">
        <v>294</v>
      </c>
    </row>
    <row r="4484" spans="6:28" s="71" customFormat="1" ht="24" outlineLevel="4">
      <c r="F4484" s="17">
        <v>2054</v>
      </c>
      <c r="G4484" s="18" t="s">
        <v>2929</v>
      </c>
      <c r="H4484" s="72" t="s">
        <v>3254</v>
      </c>
      <c r="I4484" s="72"/>
      <c r="J4484" s="73" t="s">
        <v>213</v>
      </c>
      <c r="K4484" s="18" t="s">
        <v>2934</v>
      </c>
      <c r="L4484" s="74">
        <v>250</v>
      </c>
      <c r="M4484" s="21">
        <v>0</v>
      </c>
      <c r="N4484" s="74">
        <f t="shared" si="420"/>
        <v>250</v>
      </c>
      <c r="O4484" s="145"/>
      <c r="P4484" s="22">
        <f t="shared" si="421"/>
        <v>0</v>
      </c>
      <c r="Q4484" s="75"/>
      <c r="R4484" s="76">
        <f t="shared" si="422"/>
        <v>0</v>
      </c>
      <c r="S4484" s="75"/>
      <c r="T4484" s="76">
        <f t="shared" si="423"/>
        <v>0</v>
      </c>
      <c r="U4484" s="22">
        <v>21</v>
      </c>
      <c r="V4484" s="22">
        <f t="shared" si="424"/>
        <v>0</v>
      </c>
      <c r="W4484" s="22">
        <f t="shared" si="425"/>
        <v>0</v>
      </c>
      <c r="X4484" s="73"/>
      <c r="Y4484" s="72" t="s">
        <v>2930</v>
      </c>
      <c r="Z4484" s="72" t="s">
        <v>2928</v>
      </c>
      <c r="AA4484" s="143" t="s">
        <v>295</v>
      </c>
      <c r="AB4484" s="24" t="s">
        <v>294</v>
      </c>
    </row>
    <row r="4485" spans="6:28" s="71" customFormat="1" outlineLevel="4">
      <c r="F4485" s="17">
        <v>2055</v>
      </c>
      <c r="G4485" s="18" t="s">
        <v>2929</v>
      </c>
      <c r="H4485" s="72" t="s">
        <v>3255</v>
      </c>
      <c r="I4485" s="72"/>
      <c r="J4485" s="73" t="s">
        <v>214</v>
      </c>
      <c r="K4485" s="18" t="s">
        <v>2934</v>
      </c>
      <c r="L4485" s="74">
        <v>60</v>
      </c>
      <c r="M4485" s="21">
        <v>0</v>
      </c>
      <c r="N4485" s="74">
        <f t="shared" si="420"/>
        <v>60</v>
      </c>
      <c r="O4485" s="145"/>
      <c r="P4485" s="22">
        <f t="shared" si="421"/>
        <v>0</v>
      </c>
      <c r="Q4485" s="75"/>
      <c r="R4485" s="76">
        <f t="shared" si="422"/>
        <v>0</v>
      </c>
      <c r="S4485" s="75"/>
      <c r="T4485" s="76">
        <f t="shared" si="423"/>
        <v>0</v>
      </c>
      <c r="U4485" s="22">
        <v>21</v>
      </c>
      <c r="V4485" s="22">
        <f t="shared" si="424"/>
        <v>0</v>
      </c>
      <c r="W4485" s="22">
        <f t="shared" si="425"/>
        <v>0</v>
      </c>
      <c r="X4485" s="73"/>
      <c r="Y4485" s="72" t="s">
        <v>2930</v>
      </c>
      <c r="Z4485" s="72" t="s">
        <v>2928</v>
      </c>
      <c r="AA4485" s="143" t="s">
        <v>295</v>
      </c>
      <c r="AB4485" s="24" t="s">
        <v>294</v>
      </c>
    </row>
    <row r="4486" spans="6:28" s="71" customFormat="1" ht="24" outlineLevel="4">
      <c r="F4486" s="17">
        <v>2056</v>
      </c>
      <c r="G4486" s="18" t="s">
        <v>2929</v>
      </c>
      <c r="H4486" s="72" t="s">
        <v>3256</v>
      </c>
      <c r="I4486" s="72"/>
      <c r="J4486" s="73" t="s">
        <v>215</v>
      </c>
      <c r="K4486" s="18" t="s">
        <v>2909</v>
      </c>
      <c r="L4486" s="74">
        <v>40</v>
      </c>
      <c r="M4486" s="21">
        <v>0</v>
      </c>
      <c r="N4486" s="74">
        <f t="shared" si="420"/>
        <v>40</v>
      </c>
      <c r="O4486" s="145"/>
      <c r="P4486" s="22">
        <f t="shared" si="421"/>
        <v>0</v>
      </c>
      <c r="Q4486" s="75"/>
      <c r="R4486" s="76">
        <f t="shared" si="422"/>
        <v>0</v>
      </c>
      <c r="S4486" s="75"/>
      <c r="T4486" s="76">
        <f t="shared" si="423"/>
        <v>0</v>
      </c>
      <c r="U4486" s="22">
        <v>21</v>
      </c>
      <c r="V4486" s="22">
        <f t="shared" si="424"/>
        <v>0</v>
      </c>
      <c r="W4486" s="22">
        <f t="shared" si="425"/>
        <v>0</v>
      </c>
      <c r="X4486" s="73"/>
      <c r="Y4486" s="72" t="s">
        <v>2930</v>
      </c>
      <c r="Z4486" s="72" t="s">
        <v>2928</v>
      </c>
      <c r="AA4486" s="143" t="s">
        <v>295</v>
      </c>
      <c r="AB4486" s="24" t="s">
        <v>294</v>
      </c>
    </row>
    <row r="4487" spans="6:28" s="71" customFormat="1" ht="24" outlineLevel="4">
      <c r="F4487" s="17">
        <v>2057</v>
      </c>
      <c r="G4487" s="18" t="s">
        <v>2929</v>
      </c>
      <c r="H4487" s="72" t="s">
        <v>3257</v>
      </c>
      <c r="I4487" s="72"/>
      <c r="J4487" s="73" t="s">
        <v>216</v>
      </c>
      <c r="K4487" s="18" t="s">
        <v>2934</v>
      </c>
      <c r="L4487" s="74">
        <v>80</v>
      </c>
      <c r="M4487" s="21">
        <v>0</v>
      </c>
      <c r="N4487" s="74">
        <f t="shared" si="420"/>
        <v>80</v>
      </c>
      <c r="O4487" s="145"/>
      <c r="P4487" s="22">
        <f t="shared" si="421"/>
        <v>0</v>
      </c>
      <c r="Q4487" s="75"/>
      <c r="R4487" s="76">
        <f t="shared" si="422"/>
        <v>0</v>
      </c>
      <c r="S4487" s="75"/>
      <c r="T4487" s="76">
        <f t="shared" si="423"/>
        <v>0</v>
      </c>
      <c r="U4487" s="22">
        <v>21</v>
      </c>
      <c r="V4487" s="22">
        <f t="shared" si="424"/>
        <v>0</v>
      </c>
      <c r="W4487" s="22">
        <f t="shared" si="425"/>
        <v>0</v>
      </c>
      <c r="X4487" s="73"/>
      <c r="Y4487" s="72" t="s">
        <v>2930</v>
      </c>
      <c r="Z4487" s="72" t="s">
        <v>2928</v>
      </c>
      <c r="AA4487" s="143" t="s">
        <v>295</v>
      </c>
      <c r="AB4487" s="24" t="s">
        <v>294</v>
      </c>
    </row>
    <row r="4488" spans="6:28" s="71" customFormat="1" outlineLevel="4">
      <c r="F4488" s="17">
        <v>2058</v>
      </c>
      <c r="G4488" s="18" t="s">
        <v>2929</v>
      </c>
      <c r="H4488" s="72" t="s">
        <v>3258</v>
      </c>
      <c r="I4488" s="72"/>
      <c r="J4488" s="73" t="s">
        <v>217</v>
      </c>
      <c r="K4488" s="18" t="s">
        <v>2934</v>
      </c>
      <c r="L4488" s="74">
        <v>20</v>
      </c>
      <c r="M4488" s="21">
        <v>0</v>
      </c>
      <c r="N4488" s="74">
        <f t="shared" si="420"/>
        <v>20</v>
      </c>
      <c r="O4488" s="145"/>
      <c r="P4488" s="22">
        <f t="shared" si="421"/>
        <v>0</v>
      </c>
      <c r="Q4488" s="75"/>
      <c r="R4488" s="76">
        <f t="shared" si="422"/>
        <v>0</v>
      </c>
      <c r="S4488" s="75"/>
      <c r="T4488" s="76">
        <f t="shared" si="423"/>
        <v>0</v>
      </c>
      <c r="U4488" s="22">
        <v>21</v>
      </c>
      <c r="V4488" s="22">
        <f t="shared" si="424"/>
        <v>0</v>
      </c>
      <c r="W4488" s="22">
        <f t="shared" si="425"/>
        <v>0</v>
      </c>
      <c r="X4488" s="73"/>
      <c r="Y4488" s="72" t="s">
        <v>2930</v>
      </c>
      <c r="Z4488" s="72" t="s">
        <v>2928</v>
      </c>
      <c r="AA4488" s="143" t="s">
        <v>295</v>
      </c>
      <c r="AB4488" s="24" t="s">
        <v>294</v>
      </c>
    </row>
    <row r="4489" spans="6:28" s="71" customFormat="1" outlineLevel="4">
      <c r="F4489" s="17">
        <v>2059</v>
      </c>
      <c r="G4489" s="18" t="s">
        <v>2929</v>
      </c>
      <c r="H4489" s="72" t="s">
        <v>3259</v>
      </c>
      <c r="I4489" s="72"/>
      <c r="J4489" s="73" t="s">
        <v>1459</v>
      </c>
      <c r="K4489" s="18" t="s">
        <v>2934</v>
      </c>
      <c r="L4489" s="74">
        <v>200</v>
      </c>
      <c r="M4489" s="21">
        <v>0</v>
      </c>
      <c r="N4489" s="74">
        <f t="shared" si="420"/>
        <v>200</v>
      </c>
      <c r="O4489" s="145"/>
      <c r="P4489" s="22">
        <f t="shared" si="421"/>
        <v>0</v>
      </c>
      <c r="Q4489" s="75"/>
      <c r="R4489" s="76">
        <f t="shared" si="422"/>
        <v>0</v>
      </c>
      <c r="S4489" s="75"/>
      <c r="T4489" s="76">
        <f t="shared" si="423"/>
        <v>0</v>
      </c>
      <c r="U4489" s="22">
        <v>21</v>
      </c>
      <c r="V4489" s="22">
        <f t="shared" si="424"/>
        <v>0</v>
      </c>
      <c r="W4489" s="22">
        <f t="shared" si="425"/>
        <v>0</v>
      </c>
      <c r="X4489" s="73"/>
      <c r="Y4489" s="72" t="s">
        <v>2930</v>
      </c>
      <c r="Z4489" s="72" t="s">
        <v>2928</v>
      </c>
      <c r="AA4489" s="143" t="s">
        <v>295</v>
      </c>
      <c r="AB4489" s="24" t="s">
        <v>294</v>
      </c>
    </row>
    <row r="4490" spans="6:28" s="71" customFormat="1" outlineLevel="4">
      <c r="F4490" s="17">
        <v>2060</v>
      </c>
      <c r="G4490" s="18" t="s">
        <v>2929</v>
      </c>
      <c r="H4490" s="72" t="s">
        <v>3260</v>
      </c>
      <c r="I4490" s="72"/>
      <c r="J4490" s="73" t="s">
        <v>218</v>
      </c>
      <c r="K4490" s="18" t="s">
        <v>3092</v>
      </c>
      <c r="L4490" s="74">
        <v>8</v>
      </c>
      <c r="M4490" s="21">
        <v>0</v>
      </c>
      <c r="N4490" s="74">
        <f t="shared" si="420"/>
        <v>8</v>
      </c>
      <c r="O4490" s="145"/>
      <c r="P4490" s="22">
        <f t="shared" si="421"/>
        <v>0</v>
      </c>
      <c r="Q4490" s="75"/>
      <c r="R4490" s="76">
        <f t="shared" si="422"/>
        <v>0</v>
      </c>
      <c r="S4490" s="75"/>
      <c r="T4490" s="76">
        <f t="shared" si="423"/>
        <v>0</v>
      </c>
      <c r="U4490" s="22">
        <v>21</v>
      </c>
      <c r="V4490" s="22">
        <f t="shared" si="424"/>
        <v>0</v>
      </c>
      <c r="W4490" s="22">
        <f t="shared" si="425"/>
        <v>0</v>
      </c>
      <c r="X4490" s="73"/>
      <c r="Y4490" s="72" t="s">
        <v>2930</v>
      </c>
      <c r="Z4490" s="72" t="s">
        <v>2928</v>
      </c>
      <c r="AA4490" s="143" t="s">
        <v>295</v>
      </c>
      <c r="AB4490" s="24" t="s">
        <v>294</v>
      </c>
    </row>
    <row r="4491" spans="6:28" s="71" customFormat="1" outlineLevel="4">
      <c r="F4491" s="17">
        <v>2061</v>
      </c>
      <c r="G4491" s="18" t="s">
        <v>2929</v>
      </c>
      <c r="H4491" s="72" t="s">
        <v>3261</v>
      </c>
      <c r="I4491" s="72"/>
      <c r="J4491" s="73" t="s">
        <v>2441</v>
      </c>
      <c r="K4491" s="18" t="s">
        <v>3280</v>
      </c>
      <c r="L4491" s="74">
        <v>1</v>
      </c>
      <c r="M4491" s="21">
        <v>0</v>
      </c>
      <c r="N4491" s="74">
        <f t="shared" si="420"/>
        <v>1</v>
      </c>
      <c r="O4491" s="145"/>
      <c r="P4491" s="22">
        <f t="shared" si="421"/>
        <v>0</v>
      </c>
      <c r="Q4491" s="75"/>
      <c r="R4491" s="76">
        <f t="shared" si="422"/>
        <v>0</v>
      </c>
      <c r="S4491" s="75"/>
      <c r="T4491" s="76">
        <f t="shared" si="423"/>
        <v>0</v>
      </c>
      <c r="U4491" s="22">
        <v>21</v>
      </c>
      <c r="V4491" s="22">
        <f t="shared" si="424"/>
        <v>0</v>
      </c>
      <c r="W4491" s="22">
        <f t="shared" si="425"/>
        <v>0</v>
      </c>
      <c r="X4491" s="73"/>
      <c r="Y4491" s="72" t="s">
        <v>2930</v>
      </c>
      <c r="Z4491" s="72" t="s">
        <v>2928</v>
      </c>
      <c r="AA4491" s="143" t="s">
        <v>295</v>
      </c>
      <c r="AB4491" s="24" t="s">
        <v>294</v>
      </c>
    </row>
    <row r="4492" spans="6:28" s="71" customFormat="1" outlineLevel="4">
      <c r="F4492" s="17">
        <v>2062</v>
      </c>
      <c r="G4492" s="18" t="s">
        <v>2929</v>
      </c>
      <c r="H4492" s="72" t="s">
        <v>3262</v>
      </c>
      <c r="I4492" s="72"/>
      <c r="J4492" s="73" t="s">
        <v>2725</v>
      </c>
      <c r="K4492" s="18" t="s">
        <v>2934</v>
      </c>
      <c r="L4492" s="74">
        <v>10</v>
      </c>
      <c r="M4492" s="21">
        <v>0</v>
      </c>
      <c r="N4492" s="74">
        <f t="shared" si="420"/>
        <v>10</v>
      </c>
      <c r="O4492" s="145"/>
      <c r="P4492" s="22">
        <f t="shared" si="421"/>
        <v>0</v>
      </c>
      <c r="Q4492" s="75"/>
      <c r="R4492" s="76">
        <f t="shared" si="422"/>
        <v>0</v>
      </c>
      <c r="S4492" s="75"/>
      <c r="T4492" s="76">
        <f t="shared" si="423"/>
        <v>0</v>
      </c>
      <c r="U4492" s="22">
        <v>21</v>
      </c>
      <c r="V4492" s="22">
        <f t="shared" si="424"/>
        <v>0</v>
      </c>
      <c r="W4492" s="22">
        <f t="shared" si="425"/>
        <v>0</v>
      </c>
      <c r="X4492" s="73"/>
      <c r="Y4492" s="72" t="s">
        <v>2930</v>
      </c>
      <c r="Z4492" s="72" t="s">
        <v>2928</v>
      </c>
      <c r="AA4492" s="143" t="s">
        <v>295</v>
      </c>
      <c r="AB4492" s="24" t="s">
        <v>294</v>
      </c>
    </row>
    <row r="4493" spans="6:28" s="71" customFormat="1" outlineLevel="4">
      <c r="F4493" s="17">
        <v>2063</v>
      </c>
      <c r="G4493" s="18" t="s">
        <v>2929</v>
      </c>
      <c r="H4493" s="72" t="s">
        <v>3263</v>
      </c>
      <c r="I4493" s="72"/>
      <c r="J4493" s="73" t="s">
        <v>1968</v>
      </c>
      <c r="K4493" s="18" t="s">
        <v>3280</v>
      </c>
      <c r="L4493" s="74">
        <v>1</v>
      </c>
      <c r="M4493" s="21">
        <v>0</v>
      </c>
      <c r="N4493" s="74">
        <f t="shared" si="420"/>
        <v>1</v>
      </c>
      <c r="O4493" s="145"/>
      <c r="P4493" s="22">
        <f t="shared" si="421"/>
        <v>0</v>
      </c>
      <c r="Q4493" s="75"/>
      <c r="R4493" s="76">
        <f t="shared" si="422"/>
        <v>0</v>
      </c>
      <c r="S4493" s="75"/>
      <c r="T4493" s="76">
        <f t="shared" si="423"/>
        <v>0</v>
      </c>
      <c r="U4493" s="22">
        <v>21</v>
      </c>
      <c r="V4493" s="22">
        <f t="shared" si="424"/>
        <v>0</v>
      </c>
      <c r="W4493" s="22">
        <f t="shared" si="425"/>
        <v>0</v>
      </c>
      <c r="X4493" s="73"/>
      <c r="Y4493" s="72" t="s">
        <v>2930</v>
      </c>
      <c r="Z4493" s="72" t="s">
        <v>2928</v>
      </c>
      <c r="AA4493" s="143" t="s">
        <v>295</v>
      </c>
      <c r="AB4493" s="24" t="s">
        <v>294</v>
      </c>
    </row>
    <row r="4494" spans="6:28" s="120" customFormat="1" ht="12.75" customHeight="1" outlineLevel="4">
      <c r="F4494" s="121"/>
      <c r="G4494" s="122"/>
      <c r="H4494" s="122"/>
      <c r="I4494" s="122"/>
      <c r="J4494" s="123"/>
      <c r="K4494" s="122"/>
      <c r="L4494" s="124"/>
      <c r="M4494" s="125"/>
      <c r="N4494" s="124"/>
      <c r="O4494" s="125"/>
      <c r="P4494" s="126"/>
      <c r="Q4494" s="127"/>
      <c r="R4494" s="125"/>
      <c r="S4494" s="125"/>
      <c r="T4494" s="125"/>
      <c r="U4494" s="128" t="s">
        <v>2908</v>
      </c>
      <c r="V4494" s="125"/>
      <c r="W4494" s="125"/>
      <c r="X4494" s="125"/>
      <c r="Y4494" s="122"/>
      <c r="Z4494" s="122"/>
      <c r="AB4494" s="24" t="s">
        <v>294</v>
      </c>
    </row>
    <row r="4495" spans="6:28" s="62" customFormat="1" ht="16.5" customHeight="1" outlineLevel="3">
      <c r="F4495" s="63"/>
      <c r="G4495" s="6"/>
      <c r="H4495" s="64"/>
      <c r="I4495" s="64"/>
      <c r="J4495" s="64" t="s">
        <v>4768</v>
      </c>
      <c r="K4495" s="6"/>
      <c r="L4495" s="65"/>
      <c r="M4495" s="66"/>
      <c r="N4495" s="65"/>
      <c r="O4495" s="66"/>
      <c r="P4495" s="67">
        <f>SUBTOTAL(9,P4496:P4499)</f>
        <v>0</v>
      </c>
      <c r="Q4495" s="68"/>
      <c r="R4495" s="69">
        <f>SUBTOTAL(9,R4496:R4499)</f>
        <v>0</v>
      </c>
      <c r="S4495" s="66"/>
      <c r="T4495" s="69">
        <f>SUBTOTAL(9,T4496:T4499)</f>
        <v>0</v>
      </c>
      <c r="U4495" s="118" t="s">
        <v>2908</v>
      </c>
      <c r="V4495" s="67">
        <f>SUBTOTAL(9,V4496:V4499)</f>
        <v>0</v>
      </c>
      <c r="W4495" s="67">
        <f>SUBTOTAL(9,W4496:W4499)</f>
        <v>0</v>
      </c>
      <c r="X4495" s="70"/>
      <c r="Y4495" s="26"/>
      <c r="Z4495" s="26"/>
      <c r="AB4495" s="24" t="s">
        <v>294</v>
      </c>
    </row>
    <row r="4496" spans="6:28" s="71" customFormat="1" outlineLevel="4">
      <c r="F4496" s="17">
        <v>2064</v>
      </c>
      <c r="G4496" s="18" t="s">
        <v>2929</v>
      </c>
      <c r="H4496" s="72" t="s">
        <v>3264</v>
      </c>
      <c r="I4496" s="72"/>
      <c r="J4496" s="73" t="s">
        <v>2493</v>
      </c>
      <c r="K4496" s="18" t="s">
        <v>2934</v>
      </c>
      <c r="L4496" s="74">
        <v>1</v>
      </c>
      <c r="M4496" s="21">
        <v>0</v>
      </c>
      <c r="N4496" s="74">
        <f>L4496*(1+M4496/100)</f>
        <v>1</v>
      </c>
      <c r="O4496" s="145"/>
      <c r="P4496" s="22">
        <f>N4496*O4496</f>
        <v>0</v>
      </c>
      <c r="Q4496" s="75"/>
      <c r="R4496" s="76">
        <f>N4496*Q4496</f>
        <v>0</v>
      </c>
      <c r="S4496" s="75"/>
      <c r="T4496" s="76">
        <f>N4496*S4496</f>
        <v>0</v>
      </c>
      <c r="U4496" s="22">
        <v>21</v>
      </c>
      <c r="V4496" s="22">
        <f>P4496*(U4496/100)</f>
        <v>0</v>
      </c>
      <c r="W4496" s="22">
        <f>P4496+V4496</f>
        <v>0</v>
      </c>
      <c r="X4496" s="73"/>
      <c r="Y4496" s="72" t="s">
        <v>2930</v>
      </c>
      <c r="Z4496" s="72" t="s">
        <v>2928</v>
      </c>
      <c r="AA4496" s="143" t="s">
        <v>295</v>
      </c>
      <c r="AB4496" s="24" t="s">
        <v>294</v>
      </c>
    </row>
    <row r="4497" spans="6:28" s="71" customFormat="1" outlineLevel="4">
      <c r="F4497" s="17">
        <v>2065</v>
      </c>
      <c r="G4497" s="18" t="s">
        <v>2929</v>
      </c>
      <c r="H4497" s="72" t="s">
        <v>3265</v>
      </c>
      <c r="I4497" s="72"/>
      <c r="J4497" s="73" t="s">
        <v>2492</v>
      </c>
      <c r="K4497" s="18" t="s">
        <v>2934</v>
      </c>
      <c r="L4497" s="74">
        <v>1</v>
      </c>
      <c r="M4497" s="21">
        <v>0</v>
      </c>
      <c r="N4497" s="74">
        <f>L4497*(1+M4497/100)</f>
        <v>1</v>
      </c>
      <c r="O4497" s="145"/>
      <c r="P4497" s="22">
        <f>N4497*O4497</f>
        <v>0</v>
      </c>
      <c r="Q4497" s="75"/>
      <c r="R4497" s="76">
        <f>N4497*Q4497</f>
        <v>0</v>
      </c>
      <c r="S4497" s="75"/>
      <c r="T4497" s="76">
        <f>N4497*S4497</f>
        <v>0</v>
      </c>
      <c r="U4497" s="22">
        <v>21</v>
      </c>
      <c r="V4497" s="22">
        <f>P4497*(U4497/100)</f>
        <v>0</v>
      </c>
      <c r="W4497" s="22">
        <f>P4497+V4497</f>
        <v>0</v>
      </c>
      <c r="X4497" s="73"/>
      <c r="Y4497" s="72" t="s">
        <v>2930</v>
      </c>
      <c r="Z4497" s="72" t="s">
        <v>2928</v>
      </c>
      <c r="AA4497" s="143" t="s">
        <v>295</v>
      </c>
      <c r="AB4497" s="24" t="s">
        <v>294</v>
      </c>
    </row>
    <row r="4498" spans="6:28" s="71" customFormat="1" outlineLevel="4">
      <c r="F4498" s="17">
        <v>2066</v>
      </c>
      <c r="G4498" s="18" t="s">
        <v>2929</v>
      </c>
      <c r="H4498" s="72" t="s">
        <v>3266</v>
      </c>
      <c r="I4498" s="72"/>
      <c r="J4498" s="73" t="s">
        <v>3331</v>
      </c>
      <c r="K4498" s="18" t="s">
        <v>2934</v>
      </c>
      <c r="L4498" s="74">
        <v>1</v>
      </c>
      <c r="M4498" s="21">
        <v>0</v>
      </c>
      <c r="N4498" s="74">
        <f>L4498*(1+M4498/100)</f>
        <v>1</v>
      </c>
      <c r="O4498" s="145"/>
      <c r="P4498" s="22">
        <f>N4498*O4498</f>
        <v>0</v>
      </c>
      <c r="Q4498" s="75"/>
      <c r="R4498" s="76">
        <f>N4498*Q4498</f>
        <v>0</v>
      </c>
      <c r="S4498" s="75"/>
      <c r="T4498" s="76">
        <f>N4498*S4498</f>
        <v>0</v>
      </c>
      <c r="U4498" s="22">
        <v>21</v>
      </c>
      <c r="V4498" s="22">
        <f>P4498*(U4498/100)</f>
        <v>0</v>
      </c>
      <c r="W4498" s="22">
        <f>P4498+V4498</f>
        <v>0</v>
      </c>
      <c r="X4498" s="73"/>
      <c r="Y4498" s="72" t="s">
        <v>2930</v>
      </c>
      <c r="Z4498" s="72" t="s">
        <v>2928</v>
      </c>
      <c r="AA4498" s="143" t="s">
        <v>295</v>
      </c>
      <c r="AB4498" s="24" t="s">
        <v>294</v>
      </c>
    </row>
    <row r="4499" spans="6:28" s="120" customFormat="1" ht="12.75" customHeight="1" outlineLevel="4">
      <c r="F4499" s="121"/>
      <c r="G4499" s="122"/>
      <c r="H4499" s="122"/>
      <c r="I4499" s="122"/>
      <c r="J4499" s="123"/>
      <c r="K4499" s="122"/>
      <c r="L4499" s="124"/>
      <c r="M4499" s="125"/>
      <c r="N4499" s="124"/>
      <c r="O4499" s="125"/>
      <c r="P4499" s="126"/>
      <c r="Q4499" s="127"/>
      <c r="R4499" s="125"/>
      <c r="S4499" s="125"/>
      <c r="T4499" s="125"/>
      <c r="U4499" s="128" t="s">
        <v>2908</v>
      </c>
      <c r="V4499" s="125"/>
      <c r="W4499" s="125"/>
      <c r="X4499" s="125"/>
      <c r="Y4499" s="122"/>
      <c r="Z4499" s="122"/>
      <c r="AB4499" s="24" t="s">
        <v>294</v>
      </c>
    </row>
    <row r="4500" spans="6:28" s="120" customFormat="1" ht="12.75" customHeight="1" outlineLevel="3">
      <c r="F4500" s="121"/>
      <c r="G4500" s="122"/>
      <c r="H4500" s="122"/>
      <c r="I4500" s="122"/>
      <c r="J4500" s="123"/>
      <c r="K4500" s="122"/>
      <c r="L4500" s="124"/>
      <c r="M4500" s="125"/>
      <c r="N4500" s="124"/>
      <c r="O4500" s="125"/>
      <c r="P4500" s="126"/>
      <c r="Q4500" s="127"/>
      <c r="R4500" s="125"/>
      <c r="S4500" s="125"/>
      <c r="T4500" s="125"/>
      <c r="U4500" s="128" t="s">
        <v>2908</v>
      </c>
      <c r="V4500" s="125"/>
      <c r="W4500" s="125"/>
      <c r="X4500" s="125"/>
      <c r="Y4500" s="122"/>
      <c r="Z4500" s="122"/>
      <c r="AB4500" s="24" t="s">
        <v>294</v>
      </c>
    </row>
    <row r="4501" spans="6:28" s="120" customFormat="1" ht="12.75" customHeight="1" outlineLevel="2">
      <c r="F4501" s="121"/>
      <c r="G4501" s="122"/>
      <c r="H4501" s="122"/>
      <c r="I4501" s="122"/>
      <c r="J4501" s="123"/>
      <c r="K4501" s="122"/>
      <c r="L4501" s="124"/>
      <c r="M4501" s="125"/>
      <c r="N4501" s="124"/>
      <c r="O4501" s="125"/>
      <c r="P4501" s="126"/>
      <c r="Q4501" s="127"/>
      <c r="R4501" s="125"/>
      <c r="S4501" s="125"/>
      <c r="T4501" s="125"/>
      <c r="U4501" s="128" t="s">
        <v>2908</v>
      </c>
      <c r="V4501" s="125"/>
      <c r="W4501" s="125"/>
      <c r="X4501" s="125"/>
      <c r="Y4501" s="122"/>
      <c r="Z4501" s="122"/>
      <c r="AB4501" s="24" t="s">
        <v>294</v>
      </c>
    </row>
    <row r="4502" spans="6:28" s="120" customFormat="1" ht="12.75" customHeight="1" outlineLevel="1">
      <c r="F4502" s="121"/>
      <c r="G4502" s="122"/>
      <c r="H4502" s="122"/>
      <c r="I4502" s="122"/>
      <c r="J4502" s="123"/>
      <c r="K4502" s="122"/>
      <c r="L4502" s="124"/>
      <c r="M4502" s="125"/>
      <c r="N4502" s="124"/>
      <c r="O4502" s="125"/>
      <c r="P4502" s="126"/>
      <c r="Q4502" s="127"/>
      <c r="R4502" s="125"/>
      <c r="S4502" s="125"/>
      <c r="T4502" s="125"/>
      <c r="U4502" s="128" t="s">
        <v>2908</v>
      </c>
      <c r="V4502" s="125"/>
      <c r="W4502" s="125"/>
      <c r="X4502" s="125"/>
      <c r="Y4502" s="122"/>
      <c r="Z4502" s="122"/>
      <c r="AB4502" s="24" t="s">
        <v>294</v>
      </c>
    </row>
    <row r="4503" spans="6:28" s="29" customFormat="1" ht="20.25" customHeight="1">
      <c r="F4503" s="30"/>
      <c r="G4503" s="31"/>
      <c r="H4503" s="32"/>
      <c r="I4503" s="32"/>
      <c r="J4503" s="32" t="s">
        <v>2588</v>
      </c>
      <c r="K4503" s="31"/>
      <c r="L4503" s="33"/>
      <c r="M4503" s="34"/>
      <c r="N4503" s="33"/>
      <c r="O4503" s="34"/>
      <c r="P4503" s="35">
        <f>SUBTOTAL(9,P4504:P4547)</f>
        <v>0</v>
      </c>
      <c r="Q4503" s="36"/>
      <c r="R4503" s="37">
        <f>SUBTOTAL(9,R4504:R4547)</f>
        <v>0</v>
      </c>
      <c r="S4503" s="34"/>
      <c r="T4503" s="37">
        <f>SUBTOTAL(9,T4504:T4547)</f>
        <v>0</v>
      </c>
      <c r="U4503" s="115" t="s">
        <v>2908</v>
      </c>
      <c r="V4503" s="35">
        <f>SUBTOTAL(9,V4504:V4547)</f>
        <v>0</v>
      </c>
      <c r="W4503" s="35">
        <f>SUBTOTAL(9,W4504:W4547)</f>
        <v>0</v>
      </c>
      <c r="X4503" s="38"/>
      <c r="Y4503" s="39"/>
      <c r="Z4503" s="39"/>
      <c r="AB4503" s="24" t="s">
        <v>294</v>
      </c>
    </row>
    <row r="4504" spans="6:28" s="40" customFormat="1" ht="19.5" customHeight="1" outlineLevel="1">
      <c r="F4504" s="41"/>
      <c r="G4504" s="42"/>
      <c r="H4504" s="43"/>
      <c r="I4504" s="43"/>
      <c r="J4504" s="43" t="s">
        <v>2588</v>
      </c>
      <c r="K4504" s="42"/>
      <c r="L4504" s="44"/>
      <c r="M4504" s="45"/>
      <c r="N4504" s="44"/>
      <c r="O4504" s="45"/>
      <c r="P4504" s="46">
        <f>SUBTOTAL(9,P4505:P4546)</f>
        <v>0</v>
      </c>
      <c r="Q4504" s="47"/>
      <c r="R4504" s="48">
        <f>SUBTOTAL(9,R4505:R4546)</f>
        <v>0</v>
      </c>
      <c r="S4504" s="45"/>
      <c r="T4504" s="48">
        <f>SUBTOTAL(9,T4505:T4546)</f>
        <v>0</v>
      </c>
      <c r="U4504" s="116" t="s">
        <v>2908</v>
      </c>
      <c r="V4504" s="46">
        <f>SUBTOTAL(9,V4505:V4546)</f>
        <v>0</v>
      </c>
      <c r="W4504" s="46">
        <f>SUBTOTAL(9,W4505:W4546)</f>
        <v>0</v>
      </c>
      <c r="X4504" s="49"/>
      <c r="Y4504" s="50"/>
      <c r="Z4504" s="50"/>
      <c r="AB4504" s="24" t="s">
        <v>294</v>
      </c>
    </row>
    <row r="4505" spans="6:28" s="51" customFormat="1" ht="18.75" customHeight="1" outlineLevel="2">
      <c r="F4505" s="52"/>
      <c r="G4505" s="53"/>
      <c r="H4505" s="54"/>
      <c r="I4505" s="54"/>
      <c r="J4505" s="54" t="s">
        <v>2373</v>
      </c>
      <c r="K4505" s="53"/>
      <c r="L4505" s="55"/>
      <c r="M4505" s="56"/>
      <c r="N4505" s="55"/>
      <c r="O4505" s="56"/>
      <c r="P4505" s="57">
        <f>SUBTOTAL(9,P4506:P4510)</f>
        <v>0</v>
      </c>
      <c r="Q4505" s="58"/>
      <c r="R4505" s="59">
        <f>SUBTOTAL(9,R4506:R4510)</f>
        <v>0</v>
      </c>
      <c r="S4505" s="56"/>
      <c r="T4505" s="59">
        <f>SUBTOTAL(9,T4506:T4510)</f>
        <v>0</v>
      </c>
      <c r="U4505" s="117" t="s">
        <v>2908</v>
      </c>
      <c r="V4505" s="57">
        <f>SUBTOTAL(9,V4506:V4510)</f>
        <v>0</v>
      </c>
      <c r="W4505" s="57">
        <f>SUBTOTAL(9,W4506:W4510)</f>
        <v>0</v>
      </c>
      <c r="X4505" s="60"/>
      <c r="Y4505" s="61"/>
      <c r="Z4505" s="61"/>
      <c r="AB4505" s="24" t="s">
        <v>294</v>
      </c>
    </row>
    <row r="4506" spans="6:28" s="62" customFormat="1" ht="16.5" customHeight="1" outlineLevel="3">
      <c r="F4506" s="63"/>
      <c r="G4506" s="6"/>
      <c r="H4506" s="64"/>
      <c r="I4506" s="64"/>
      <c r="J4506" s="64" t="s">
        <v>2402</v>
      </c>
      <c r="K4506" s="6"/>
      <c r="L4506" s="65"/>
      <c r="M4506" s="66"/>
      <c r="N4506" s="65"/>
      <c r="O4506" s="66"/>
      <c r="P4506" s="67">
        <f>SUBTOTAL(9,P4507:P4509)</f>
        <v>0</v>
      </c>
      <c r="Q4506" s="68"/>
      <c r="R4506" s="69">
        <f>SUBTOTAL(9,R4507:R4509)</f>
        <v>0</v>
      </c>
      <c r="S4506" s="66"/>
      <c r="T4506" s="69">
        <f>SUBTOTAL(9,T4507:T4509)</f>
        <v>0</v>
      </c>
      <c r="U4506" s="118" t="s">
        <v>2908</v>
      </c>
      <c r="V4506" s="67">
        <f>SUBTOTAL(9,V4507:V4509)</f>
        <v>0</v>
      </c>
      <c r="W4506" s="67">
        <f>SUBTOTAL(9,W4507:W4509)</f>
        <v>0</v>
      </c>
      <c r="X4506" s="70"/>
      <c r="Y4506" s="26"/>
      <c r="Z4506" s="26"/>
      <c r="AB4506" s="24" t="s">
        <v>294</v>
      </c>
    </row>
    <row r="4507" spans="6:28" s="71" customFormat="1" outlineLevel="4">
      <c r="F4507" s="17">
        <v>2067</v>
      </c>
      <c r="G4507" s="18" t="s">
        <v>2926</v>
      </c>
      <c r="H4507" s="72" t="s">
        <v>4048</v>
      </c>
      <c r="I4507" s="72"/>
      <c r="J4507" s="73" t="s">
        <v>2837</v>
      </c>
      <c r="K4507" s="18" t="s">
        <v>2901</v>
      </c>
      <c r="L4507" s="146"/>
      <c r="M4507" s="21">
        <v>0</v>
      </c>
      <c r="N4507" s="74">
        <f>L4507*(1+M4507/100)</f>
        <v>0</v>
      </c>
      <c r="O4507" s="145"/>
      <c r="P4507" s="22">
        <f>N4507*O4507</f>
        <v>0</v>
      </c>
      <c r="Q4507" s="75"/>
      <c r="R4507" s="76">
        <f>N4507*Q4507</f>
        <v>0</v>
      </c>
      <c r="S4507" s="75"/>
      <c r="T4507" s="76">
        <f>N4507*S4507</f>
        <v>0</v>
      </c>
      <c r="U4507" s="22">
        <v>21</v>
      </c>
      <c r="V4507" s="22">
        <f>P4507*(U4507/100)</f>
        <v>0</v>
      </c>
      <c r="W4507" s="22">
        <f>P4507+V4507</f>
        <v>0</v>
      </c>
      <c r="X4507" s="73"/>
      <c r="Y4507" s="72" t="s">
        <v>2983</v>
      </c>
      <c r="Z4507" s="72" t="s">
        <v>2977</v>
      </c>
      <c r="AA4507" s="143" t="s">
        <v>296</v>
      </c>
      <c r="AB4507" s="24" t="s">
        <v>294</v>
      </c>
    </row>
    <row r="4508" spans="6:28" s="71" customFormat="1" outlineLevel="4">
      <c r="F4508" s="17">
        <v>2068</v>
      </c>
      <c r="G4508" s="18" t="s">
        <v>2926</v>
      </c>
      <c r="H4508" s="72" t="s">
        <v>4049</v>
      </c>
      <c r="I4508" s="72"/>
      <c r="J4508" s="73" t="s">
        <v>1284</v>
      </c>
      <c r="K4508" s="18" t="s">
        <v>2901</v>
      </c>
      <c r="L4508" s="146"/>
      <c r="M4508" s="21">
        <v>0</v>
      </c>
      <c r="N4508" s="74">
        <f>L4508*(1+M4508/100)</f>
        <v>0</v>
      </c>
      <c r="O4508" s="145"/>
      <c r="P4508" s="22">
        <f>N4508*O4508</f>
        <v>0</v>
      </c>
      <c r="Q4508" s="75"/>
      <c r="R4508" s="76">
        <f>N4508*Q4508</f>
        <v>0</v>
      </c>
      <c r="S4508" s="75"/>
      <c r="T4508" s="76">
        <f>N4508*S4508</f>
        <v>0</v>
      </c>
      <c r="U4508" s="22">
        <v>21</v>
      </c>
      <c r="V4508" s="22">
        <f>P4508*(U4508/100)</f>
        <v>0</v>
      </c>
      <c r="W4508" s="22">
        <f>P4508+V4508</f>
        <v>0</v>
      </c>
      <c r="X4508" s="73"/>
      <c r="Y4508" s="72" t="s">
        <v>2983</v>
      </c>
      <c r="Z4508" s="72" t="s">
        <v>2977</v>
      </c>
      <c r="AA4508" s="143" t="s">
        <v>296</v>
      </c>
      <c r="AB4508" s="24" t="s">
        <v>294</v>
      </c>
    </row>
    <row r="4509" spans="6:28" s="120" customFormat="1" ht="12.75" customHeight="1" outlineLevel="4">
      <c r="F4509" s="121"/>
      <c r="G4509" s="122"/>
      <c r="H4509" s="122"/>
      <c r="I4509" s="122"/>
      <c r="J4509" s="123"/>
      <c r="K4509" s="122"/>
      <c r="L4509" s="124"/>
      <c r="M4509" s="125"/>
      <c r="N4509" s="124"/>
      <c r="O4509" s="125"/>
      <c r="P4509" s="126"/>
      <c r="Q4509" s="127"/>
      <c r="R4509" s="125"/>
      <c r="S4509" s="125"/>
      <c r="T4509" s="125"/>
      <c r="U4509" s="128" t="s">
        <v>2908</v>
      </c>
      <c r="V4509" s="125"/>
      <c r="W4509" s="125"/>
      <c r="X4509" s="125"/>
      <c r="Y4509" s="122"/>
      <c r="Z4509" s="122"/>
      <c r="AB4509" s="24" t="s">
        <v>294</v>
      </c>
    </row>
    <row r="4510" spans="6:28" s="120" customFormat="1" ht="12.75" customHeight="1" outlineLevel="3">
      <c r="F4510" s="121"/>
      <c r="G4510" s="122"/>
      <c r="H4510" s="122"/>
      <c r="I4510" s="122"/>
      <c r="J4510" s="123"/>
      <c r="K4510" s="122"/>
      <c r="L4510" s="124"/>
      <c r="M4510" s="125"/>
      <c r="N4510" s="124"/>
      <c r="O4510" s="125"/>
      <c r="P4510" s="126"/>
      <c r="Q4510" s="127"/>
      <c r="R4510" s="125"/>
      <c r="S4510" s="125"/>
      <c r="T4510" s="125"/>
      <c r="U4510" s="128" t="s">
        <v>2908</v>
      </c>
      <c r="V4510" s="125"/>
      <c r="W4510" s="125"/>
      <c r="X4510" s="125"/>
      <c r="Y4510" s="122"/>
      <c r="Z4510" s="122"/>
      <c r="AB4510" s="24" t="s">
        <v>294</v>
      </c>
    </row>
    <row r="4511" spans="6:28" s="51" customFormat="1" ht="18.75" customHeight="1" outlineLevel="2">
      <c r="F4511" s="52"/>
      <c r="G4511" s="53"/>
      <c r="H4511" s="54"/>
      <c r="I4511" s="54"/>
      <c r="J4511" s="54" t="s">
        <v>2374</v>
      </c>
      <c r="K4511" s="53"/>
      <c r="L4511" s="55"/>
      <c r="M4511" s="56"/>
      <c r="N4511" s="55"/>
      <c r="O4511" s="56"/>
      <c r="P4511" s="57">
        <f>SUBTOTAL(9,P4512:P4522)</f>
        <v>0</v>
      </c>
      <c r="Q4511" s="58"/>
      <c r="R4511" s="59">
        <f>SUBTOTAL(9,R4512:R4522)</f>
        <v>0</v>
      </c>
      <c r="S4511" s="56"/>
      <c r="T4511" s="59">
        <f>SUBTOTAL(9,T4512:T4522)</f>
        <v>0</v>
      </c>
      <c r="U4511" s="117" t="s">
        <v>2908</v>
      </c>
      <c r="V4511" s="57">
        <f>SUBTOTAL(9,V4512:V4522)</f>
        <v>0</v>
      </c>
      <c r="W4511" s="57">
        <f>SUBTOTAL(9,W4512:W4522)</f>
        <v>0</v>
      </c>
      <c r="X4511" s="60"/>
      <c r="Y4511" s="61"/>
      <c r="Z4511" s="61"/>
      <c r="AB4511" s="24" t="s">
        <v>294</v>
      </c>
    </row>
    <row r="4512" spans="6:28" s="62" customFormat="1" ht="16.5" customHeight="1" outlineLevel="3">
      <c r="F4512" s="63"/>
      <c r="G4512" s="6"/>
      <c r="H4512" s="64"/>
      <c r="I4512" s="64"/>
      <c r="J4512" s="64" t="s">
        <v>2403</v>
      </c>
      <c r="K4512" s="6"/>
      <c r="L4512" s="65"/>
      <c r="M4512" s="66"/>
      <c r="N4512" s="65"/>
      <c r="O4512" s="66"/>
      <c r="P4512" s="67">
        <f>SUBTOTAL(9,P4513:P4521)</f>
        <v>0</v>
      </c>
      <c r="Q4512" s="68"/>
      <c r="R4512" s="69">
        <f>SUBTOTAL(9,R4513:R4521)</f>
        <v>0</v>
      </c>
      <c r="S4512" s="66"/>
      <c r="T4512" s="69">
        <f>SUBTOTAL(9,T4513:T4521)</f>
        <v>0</v>
      </c>
      <c r="U4512" s="118" t="s">
        <v>2908</v>
      </c>
      <c r="V4512" s="67">
        <f>SUBTOTAL(9,V4513:V4521)</f>
        <v>0</v>
      </c>
      <c r="W4512" s="67">
        <f>SUBTOTAL(9,W4513:W4521)</f>
        <v>0</v>
      </c>
      <c r="X4512" s="70"/>
      <c r="Y4512" s="26"/>
      <c r="Z4512" s="26"/>
      <c r="AB4512" s="24" t="s">
        <v>294</v>
      </c>
    </row>
    <row r="4513" spans="6:28" s="71" customFormat="1" outlineLevel="4">
      <c r="F4513" s="17">
        <v>2069</v>
      </c>
      <c r="G4513" s="18" t="s">
        <v>2926</v>
      </c>
      <c r="H4513" s="72" t="s">
        <v>4050</v>
      </c>
      <c r="I4513" s="72"/>
      <c r="J4513" s="73" t="s">
        <v>2197</v>
      </c>
      <c r="K4513" s="18" t="s">
        <v>2901</v>
      </c>
      <c r="L4513" s="146"/>
      <c r="M4513" s="21">
        <v>0</v>
      </c>
      <c r="N4513" s="74">
        <f t="shared" ref="N4513:N4520" si="426">L4513*(1+M4513/100)</f>
        <v>0</v>
      </c>
      <c r="O4513" s="145"/>
      <c r="P4513" s="22">
        <f t="shared" ref="P4513:P4520" si="427">N4513*O4513</f>
        <v>0</v>
      </c>
      <c r="Q4513" s="75"/>
      <c r="R4513" s="76">
        <f t="shared" ref="R4513:R4520" si="428">N4513*Q4513</f>
        <v>0</v>
      </c>
      <c r="S4513" s="75"/>
      <c r="T4513" s="76">
        <f t="shared" ref="T4513:T4520" si="429">N4513*S4513</f>
        <v>0</v>
      </c>
      <c r="U4513" s="22">
        <v>21</v>
      </c>
      <c r="V4513" s="22">
        <f t="shared" ref="V4513:V4520" si="430">P4513*(U4513/100)</f>
        <v>0</v>
      </c>
      <c r="W4513" s="22">
        <f t="shared" ref="W4513:W4520" si="431">P4513+V4513</f>
        <v>0</v>
      </c>
      <c r="X4513" s="73"/>
      <c r="Y4513" s="72" t="s">
        <v>2983</v>
      </c>
      <c r="Z4513" s="72" t="s">
        <v>2978</v>
      </c>
      <c r="AA4513" s="143" t="s">
        <v>296</v>
      </c>
      <c r="AB4513" s="24" t="s">
        <v>294</v>
      </c>
    </row>
    <row r="4514" spans="6:28" s="71" customFormat="1" outlineLevel="4">
      <c r="F4514" s="17">
        <v>2070</v>
      </c>
      <c r="G4514" s="18" t="s">
        <v>2926</v>
      </c>
      <c r="H4514" s="72" t="s">
        <v>4051</v>
      </c>
      <c r="I4514" s="72"/>
      <c r="J4514" s="73" t="s">
        <v>2896</v>
      </c>
      <c r="K4514" s="18" t="s">
        <v>2901</v>
      </c>
      <c r="L4514" s="146"/>
      <c r="M4514" s="21">
        <v>0</v>
      </c>
      <c r="N4514" s="74">
        <f t="shared" si="426"/>
        <v>0</v>
      </c>
      <c r="O4514" s="145"/>
      <c r="P4514" s="22">
        <f t="shared" si="427"/>
        <v>0</v>
      </c>
      <c r="Q4514" s="75"/>
      <c r="R4514" s="76">
        <f t="shared" si="428"/>
        <v>0</v>
      </c>
      <c r="S4514" s="75"/>
      <c r="T4514" s="76">
        <f t="shared" si="429"/>
        <v>0</v>
      </c>
      <c r="U4514" s="22">
        <v>21</v>
      </c>
      <c r="V4514" s="22">
        <f t="shared" si="430"/>
        <v>0</v>
      </c>
      <c r="W4514" s="22">
        <f t="shared" si="431"/>
        <v>0</v>
      </c>
      <c r="X4514" s="73"/>
      <c r="Y4514" s="72" t="s">
        <v>2983</v>
      </c>
      <c r="Z4514" s="72" t="s">
        <v>2978</v>
      </c>
      <c r="AA4514" s="143" t="s">
        <v>296</v>
      </c>
      <c r="AB4514" s="24" t="s">
        <v>294</v>
      </c>
    </row>
    <row r="4515" spans="6:28" s="71" customFormat="1" outlineLevel="4">
      <c r="F4515" s="17">
        <v>2071</v>
      </c>
      <c r="G4515" s="18" t="s">
        <v>2926</v>
      </c>
      <c r="H4515" s="72" t="s">
        <v>4052</v>
      </c>
      <c r="I4515" s="72"/>
      <c r="J4515" s="73" t="s">
        <v>2196</v>
      </c>
      <c r="K4515" s="18" t="s">
        <v>2901</v>
      </c>
      <c r="L4515" s="146"/>
      <c r="M4515" s="21">
        <v>0</v>
      </c>
      <c r="N4515" s="74">
        <f t="shared" si="426"/>
        <v>0</v>
      </c>
      <c r="O4515" s="145"/>
      <c r="P4515" s="22">
        <f t="shared" si="427"/>
        <v>0</v>
      </c>
      <c r="Q4515" s="75"/>
      <c r="R4515" s="76">
        <f t="shared" si="428"/>
        <v>0</v>
      </c>
      <c r="S4515" s="75"/>
      <c r="T4515" s="76">
        <f t="shared" si="429"/>
        <v>0</v>
      </c>
      <c r="U4515" s="22">
        <v>21</v>
      </c>
      <c r="V4515" s="22">
        <f t="shared" si="430"/>
        <v>0</v>
      </c>
      <c r="W4515" s="22">
        <f t="shared" si="431"/>
        <v>0</v>
      </c>
      <c r="X4515" s="73"/>
      <c r="Y4515" s="72" t="s">
        <v>2983</v>
      </c>
      <c r="Z4515" s="72" t="s">
        <v>2978</v>
      </c>
      <c r="AA4515" s="143" t="s">
        <v>296</v>
      </c>
      <c r="AB4515" s="24" t="s">
        <v>294</v>
      </c>
    </row>
    <row r="4516" spans="6:28" s="71" customFormat="1" outlineLevel="4">
      <c r="F4516" s="17">
        <v>2072</v>
      </c>
      <c r="G4516" s="18" t="s">
        <v>2926</v>
      </c>
      <c r="H4516" s="72" t="s">
        <v>4053</v>
      </c>
      <c r="I4516" s="72"/>
      <c r="J4516" s="73" t="s">
        <v>1346</v>
      </c>
      <c r="K4516" s="18" t="s">
        <v>2901</v>
      </c>
      <c r="L4516" s="146"/>
      <c r="M4516" s="21">
        <v>0</v>
      </c>
      <c r="N4516" s="74">
        <f t="shared" si="426"/>
        <v>0</v>
      </c>
      <c r="O4516" s="145"/>
      <c r="P4516" s="22">
        <f t="shared" si="427"/>
        <v>0</v>
      </c>
      <c r="Q4516" s="75"/>
      <c r="R4516" s="76">
        <f t="shared" si="428"/>
        <v>0</v>
      </c>
      <c r="S4516" s="75"/>
      <c r="T4516" s="76">
        <f t="shared" si="429"/>
        <v>0</v>
      </c>
      <c r="U4516" s="22">
        <v>21</v>
      </c>
      <c r="V4516" s="22">
        <f t="shared" si="430"/>
        <v>0</v>
      </c>
      <c r="W4516" s="22">
        <f t="shared" si="431"/>
        <v>0</v>
      </c>
      <c r="X4516" s="73"/>
      <c r="Y4516" s="72" t="s">
        <v>2983</v>
      </c>
      <c r="Z4516" s="72" t="s">
        <v>2978</v>
      </c>
      <c r="AA4516" s="143" t="s">
        <v>296</v>
      </c>
      <c r="AB4516" s="24" t="s">
        <v>294</v>
      </c>
    </row>
    <row r="4517" spans="6:28" s="71" customFormat="1" outlineLevel="4">
      <c r="F4517" s="17">
        <v>2073</v>
      </c>
      <c r="G4517" s="18" t="s">
        <v>2926</v>
      </c>
      <c r="H4517" s="72" t="s">
        <v>4054</v>
      </c>
      <c r="I4517" s="72"/>
      <c r="J4517" s="73" t="s">
        <v>2192</v>
      </c>
      <c r="K4517" s="18" t="s">
        <v>2901</v>
      </c>
      <c r="L4517" s="146"/>
      <c r="M4517" s="21">
        <v>0</v>
      </c>
      <c r="N4517" s="74">
        <f t="shared" si="426"/>
        <v>0</v>
      </c>
      <c r="O4517" s="145"/>
      <c r="P4517" s="22">
        <f t="shared" si="427"/>
        <v>0</v>
      </c>
      <c r="Q4517" s="75"/>
      <c r="R4517" s="76">
        <f t="shared" si="428"/>
        <v>0</v>
      </c>
      <c r="S4517" s="75"/>
      <c r="T4517" s="76">
        <f t="shared" si="429"/>
        <v>0</v>
      </c>
      <c r="U4517" s="22">
        <v>21</v>
      </c>
      <c r="V4517" s="22">
        <f t="shared" si="430"/>
        <v>0</v>
      </c>
      <c r="W4517" s="22">
        <f t="shared" si="431"/>
        <v>0</v>
      </c>
      <c r="X4517" s="73"/>
      <c r="Y4517" s="72" t="s">
        <v>2983</v>
      </c>
      <c r="Z4517" s="72" t="s">
        <v>2978</v>
      </c>
      <c r="AA4517" s="143" t="s">
        <v>296</v>
      </c>
      <c r="AB4517" s="24" t="s">
        <v>294</v>
      </c>
    </row>
    <row r="4518" spans="6:28" s="71" customFormat="1" outlineLevel="4">
      <c r="F4518" s="17">
        <v>2074</v>
      </c>
      <c r="G4518" s="18" t="s">
        <v>2926</v>
      </c>
      <c r="H4518" s="72" t="s">
        <v>4055</v>
      </c>
      <c r="I4518" s="72"/>
      <c r="J4518" s="73" t="s">
        <v>2542</v>
      </c>
      <c r="K4518" s="18" t="s">
        <v>2901</v>
      </c>
      <c r="L4518" s="146"/>
      <c r="M4518" s="21">
        <v>0</v>
      </c>
      <c r="N4518" s="74">
        <f t="shared" si="426"/>
        <v>0</v>
      </c>
      <c r="O4518" s="145"/>
      <c r="P4518" s="22">
        <f t="shared" si="427"/>
        <v>0</v>
      </c>
      <c r="Q4518" s="75"/>
      <c r="R4518" s="76">
        <f t="shared" si="428"/>
        <v>0</v>
      </c>
      <c r="S4518" s="75"/>
      <c r="T4518" s="76">
        <f t="shared" si="429"/>
        <v>0</v>
      </c>
      <c r="U4518" s="22">
        <v>21</v>
      </c>
      <c r="V4518" s="22">
        <f t="shared" si="430"/>
        <v>0</v>
      </c>
      <c r="W4518" s="22">
        <f t="shared" si="431"/>
        <v>0</v>
      </c>
      <c r="X4518" s="73"/>
      <c r="Y4518" s="72" t="s">
        <v>2983</v>
      </c>
      <c r="Z4518" s="72" t="s">
        <v>2978</v>
      </c>
      <c r="AA4518" s="143" t="s">
        <v>296</v>
      </c>
      <c r="AB4518" s="24" t="s">
        <v>294</v>
      </c>
    </row>
    <row r="4519" spans="6:28" s="71" customFormat="1" outlineLevel="4">
      <c r="F4519" s="17">
        <v>2075</v>
      </c>
      <c r="G4519" s="18" t="s">
        <v>2926</v>
      </c>
      <c r="H4519" s="72" t="s">
        <v>4056</v>
      </c>
      <c r="I4519" s="72"/>
      <c r="J4519" s="73" t="s">
        <v>1350</v>
      </c>
      <c r="K4519" s="18" t="s">
        <v>2901</v>
      </c>
      <c r="L4519" s="146"/>
      <c r="M4519" s="21">
        <v>0</v>
      </c>
      <c r="N4519" s="74">
        <f t="shared" si="426"/>
        <v>0</v>
      </c>
      <c r="O4519" s="145"/>
      <c r="P4519" s="22">
        <f t="shared" si="427"/>
        <v>0</v>
      </c>
      <c r="Q4519" s="75"/>
      <c r="R4519" s="76">
        <f t="shared" si="428"/>
        <v>0</v>
      </c>
      <c r="S4519" s="75"/>
      <c r="T4519" s="76">
        <f t="shared" si="429"/>
        <v>0</v>
      </c>
      <c r="U4519" s="22">
        <v>21</v>
      </c>
      <c r="V4519" s="22">
        <f t="shared" si="430"/>
        <v>0</v>
      </c>
      <c r="W4519" s="22">
        <f t="shared" si="431"/>
        <v>0</v>
      </c>
      <c r="X4519" s="73"/>
      <c r="Y4519" s="72" t="s">
        <v>2983</v>
      </c>
      <c r="Z4519" s="72" t="s">
        <v>2978</v>
      </c>
      <c r="AA4519" s="143" t="s">
        <v>296</v>
      </c>
      <c r="AB4519" s="24" t="s">
        <v>294</v>
      </c>
    </row>
    <row r="4520" spans="6:28" s="71" customFormat="1" outlineLevel="4">
      <c r="F4520" s="17">
        <v>2076</v>
      </c>
      <c r="G4520" s="18" t="s">
        <v>2926</v>
      </c>
      <c r="H4520" s="72" t="s">
        <v>4057</v>
      </c>
      <c r="I4520" s="72"/>
      <c r="J4520" s="73" t="s">
        <v>1317</v>
      </c>
      <c r="K4520" s="18" t="s">
        <v>2901</v>
      </c>
      <c r="L4520" s="146"/>
      <c r="M4520" s="21">
        <v>0</v>
      </c>
      <c r="N4520" s="74">
        <f t="shared" si="426"/>
        <v>0</v>
      </c>
      <c r="O4520" s="145"/>
      <c r="P4520" s="22">
        <f t="shared" si="427"/>
        <v>0</v>
      </c>
      <c r="Q4520" s="75"/>
      <c r="R4520" s="76">
        <f t="shared" si="428"/>
        <v>0</v>
      </c>
      <c r="S4520" s="75"/>
      <c r="T4520" s="76">
        <f t="shared" si="429"/>
        <v>0</v>
      </c>
      <c r="U4520" s="22">
        <v>21</v>
      </c>
      <c r="V4520" s="22">
        <f t="shared" si="430"/>
        <v>0</v>
      </c>
      <c r="W4520" s="22">
        <f t="shared" si="431"/>
        <v>0</v>
      </c>
      <c r="X4520" s="73"/>
      <c r="Y4520" s="72" t="s">
        <v>2983</v>
      </c>
      <c r="Z4520" s="72" t="s">
        <v>2978</v>
      </c>
      <c r="AA4520" s="143" t="s">
        <v>296</v>
      </c>
      <c r="AB4520" s="24" t="s">
        <v>294</v>
      </c>
    </row>
    <row r="4521" spans="6:28" s="120" customFormat="1" ht="12.75" customHeight="1" outlineLevel="4">
      <c r="F4521" s="121"/>
      <c r="G4521" s="122"/>
      <c r="H4521" s="122"/>
      <c r="I4521" s="122"/>
      <c r="J4521" s="123"/>
      <c r="K4521" s="122"/>
      <c r="L4521" s="124"/>
      <c r="M4521" s="125"/>
      <c r="N4521" s="124"/>
      <c r="O4521" s="125"/>
      <c r="P4521" s="126"/>
      <c r="Q4521" s="127"/>
      <c r="R4521" s="125"/>
      <c r="S4521" s="125"/>
      <c r="T4521" s="125"/>
      <c r="U4521" s="128" t="s">
        <v>2908</v>
      </c>
      <c r="V4521" s="125"/>
      <c r="W4521" s="125"/>
      <c r="X4521" s="125"/>
      <c r="Y4521" s="122"/>
      <c r="Z4521" s="122"/>
      <c r="AB4521" s="24" t="s">
        <v>294</v>
      </c>
    </row>
    <row r="4522" spans="6:28" s="120" customFormat="1" ht="12.75" customHeight="1" outlineLevel="3">
      <c r="F4522" s="121"/>
      <c r="G4522" s="122"/>
      <c r="H4522" s="122"/>
      <c r="I4522" s="122"/>
      <c r="J4522" s="123"/>
      <c r="K4522" s="122"/>
      <c r="L4522" s="124"/>
      <c r="M4522" s="125"/>
      <c r="N4522" s="124"/>
      <c r="O4522" s="125"/>
      <c r="P4522" s="126"/>
      <c r="Q4522" s="127"/>
      <c r="R4522" s="125"/>
      <c r="S4522" s="125"/>
      <c r="T4522" s="125"/>
      <c r="U4522" s="128" t="s">
        <v>2908</v>
      </c>
      <c r="V4522" s="125"/>
      <c r="W4522" s="125"/>
      <c r="X4522" s="125"/>
      <c r="Y4522" s="122"/>
      <c r="Z4522" s="122"/>
      <c r="AB4522" s="24" t="s">
        <v>294</v>
      </c>
    </row>
    <row r="4523" spans="6:28" s="51" customFormat="1" ht="18.75" customHeight="1" outlineLevel="2">
      <c r="F4523" s="52"/>
      <c r="G4523" s="53"/>
      <c r="H4523" s="54"/>
      <c r="I4523" s="54"/>
      <c r="J4523" s="54" t="s">
        <v>2336</v>
      </c>
      <c r="K4523" s="53"/>
      <c r="L4523" s="55"/>
      <c r="M4523" s="56"/>
      <c r="N4523" s="55"/>
      <c r="O4523" s="56"/>
      <c r="P4523" s="57">
        <f>SUBTOTAL(9,P4524:P4528)</f>
        <v>0</v>
      </c>
      <c r="Q4523" s="58"/>
      <c r="R4523" s="59">
        <f>SUBTOTAL(9,R4524:R4528)</f>
        <v>0</v>
      </c>
      <c r="S4523" s="56"/>
      <c r="T4523" s="59">
        <f>SUBTOTAL(9,T4524:T4528)</f>
        <v>0</v>
      </c>
      <c r="U4523" s="117" t="s">
        <v>2908</v>
      </c>
      <c r="V4523" s="57">
        <f>SUBTOTAL(9,V4524:V4528)</f>
        <v>0</v>
      </c>
      <c r="W4523" s="57">
        <f>SUBTOTAL(9,W4524:W4528)</f>
        <v>0</v>
      </c>
      <c r="X4523" s="60"/>
      <c r="Y4523" s="61"/>
      <c r="Z4523" s="61"/>
      <c r="AB4523" s="24" t="s">
        <v>294</v>
      </c>
    </row>
    <row r="4524" spans="6:28" s="62" customFormat="1" ht="16.5" customHeight="1" outlineLevel="3">
      <c r="F4524" s="63"/>
      <c r="G4524" s="6"/>
      <c r="H4524" s="64"/>
      <c r="I4524" s="64"/>
      <c r="J4524" s="64" t="s">
        <v>2375</v>
      </c>
      <c r="K4524" s="6"/>
      <c r="L4524" s="65"/>
      <c r="M4524" s="66"/>
      <c r="N4524" s="65"/>
      <c r="O4524" s="66"/>
      <c r="P4524" s="67">
        <f>SUBTOTAL(9,P4525:P4527)</f>
        <v>0</v>
      </c>
      <c r="Q4524" s="68"/>
      <c r="R4524" s="69">
        <f>SUBTOTAL(9,R4525:R4527)</f>
        <v>0</v>
      </c>
      <c r="S4524" s="66"/>
      <c r="T4524" s="69">
        <f>SUBTOTAL(9,T4525:T4527)</f>
        <v>0</v>
      </c>
      <c r="U4524" s="118" t="s">
        <v>2908</v>
      </c>
      <c r="V4524" s="67">
        <f>SUBTOTAL(9,V4525:V4527)</f>
        <v>0</v>
      </c>
      <c r="W4524" s="67">
        <f>SUBTOTAL(9,W4525:W4527)</f>
        <v>0</v>
      </c>
      <c r="X4524" s="70"/>
      <c r="Y4524" s="26"/>
      <c r="Z4524" s="26"/>
      <c r="AB4524" s="24" t="s">
        <v>294</v>
      </c>
    </row>
    <row r="4525" spans="6:28" s="71" customFormat="1" outlineLevel="4">
      <c r="F4525" s="17">
        <v>2077</v>
      </c>
      <c r="G4525" s="18" t="s">
        <v>2926</v>
      </c>
      <c r="H4525" s="72" t="s">
        <v>4058</v>
      </c>
      <c r="I4525" s="72"/>
      <c r="J4525" s="73" t="s">
        <v>2525</v>
      </c>
      <c r="K4525" s="18" t="s">
        <v>2901</v>
      </c>
      <c r="L4525" s="146"/>
      <c r="M4525" s="21">
        <v>0</v>
      </c>
      <c r="N4525" s="74">
        <f>L4525*(1+M4525/100)</f>
        <v>0</v>
      </c>
      <c r="O4525" s="145"/>
      <c r="P4525" s="22">
        <f>N4525*O4525</f>
        <v>0</v>
      </c>
      <c r="Q4525" s="75"/>
      <c r="R4525" s="76">
        <f>N4525*Q4525</f>
        <v>0</v>
      </c>
      <c r="S4525" s="75"/>
      <c r="T4525" s="76">
        <f>N4525*S4525</f>
        <v>0</v>
      </c>
      <c r="U4525" s="22">
        <v>21</v>
      </c>
      <c r="V4525" s="22">
        <f>P4525*(U4525/100)</f>
        <v>0</v>
      </c>
      <c r="W4525" s="22">
        <f>P4525+V4525</f>
        <v>0</v>
      </c>
      <c r="X4525" s="73"/>
      <c r="Y4525" s="72" t="s">
        <v>2983</v>
      </c>
      <c r="Z4525" s="72" t="s">
        <v>2979</v>
      </c>
      <c r="AA4525" s="143" t="s">
        <v>296</v>
      </c>
      <c r="AB4525" s="24" t="s">
        <v>294</v>
      </c>
    </row>
    <row r="4526" spans="6:28" s="71" customFormat="1" outlineLevel="4">
      <c r="F4526" s="17">
        <v>2078</v>
      </c>
      <c r="G4526" s="18" t="s">
        <v>2926</v>
      </c>
      <c r="H4526" s="72" t="s">
        <v>4059</v>
      </c>
      <c r="I4526" s="72"/>
      <c r="J4526" s="73" t="s">
        <v>2191</v>
      </c>
      <c r="K4526" s="18" t="s">
        <v>2901</v>
      </c>
      <c r="L4526" s="146"/>
      <c r="M4526" s="21">
        <v>0</v>
      </c>
      <c r="N4526" s="74">
        <f>L4526*(1+M4526/100)</f>
        <v>0</v>
      </c>
      <c r="O4526" s="145"/>
      <c r="P4526" s="22">
        <f>N4526*O4526</f>
        <v>0</v>
      </c>
      <c r="Q4526" s="75"/>
      <c r="R4526" s="76">
        <f>N4526*Q4526</f>
        <v>0</v>
      </c>
      <c r="S4526" s="75"/>
      <c r="T4526" s="76">
        <f>N4526*S4526</f>
        <v>0</v>
      </c>
      <c r="U4526" s="22">
        <v>21</v>
      </c>
      <c r="V4526" s="22">
        <f>P4526*(U4526/100)</f>
        <v>0</v>
      </c>
      <c r="W4526" s="22">
        <f>P4526+V4526</f>
        <v>0</v>
      </c>
      <c r="X4526" s="73"/>
      <c r="Y4526" s="72" t="s">
        <v>2983</v>
      </c>
      <c r="Z4526" s="72" t="s">
        <v>2979</v>
      </c>
      <c r="AA4526" s="143" t="s">
        <v>296</v>
      </c>
      <c r="AB4526" s="24" t="s">
        <v>294</v>
      </c>
    </row>
    <row r="4527" spans="6:28" s="120" customFormat="1" ht="12.75" customHeight="1" outlineLevel="4">
      <c r="F4527" s="121"/>
      <c r="G4527" s="122"/>
      <c r="H4527" s="122"/>
      <c r="I4527" s="122"/>
      <c r="J4527" s="123"/>
      <c r="K4527" s="122"/>
      <c r="L4527" s="124"/>
      <c r="M4527" s="125"/>
      <c r="N4527" s="124"/>
      <c r="O4527" s="125"/>
      <c r="P4527" s="126"/>
      <c r="Q4527" s="127"/>
      <c r="R4527" s="125"/>
      <c r="S4527" s="125"/>
      <c r="T4527" s="125"/>
      <c r="U4527" s="128" t="s">
        <v>2908</v>
      </c>
      <c r="V4527" s="125"/>
      <c r="W4527" s="125"/>
      <c r="X4527" s="125"/>
      <c r="Y4527" s="122"/>
      <c r="Z4527" s="122"/>
      <c r="AB4527" s="24" t="s">
        <v>294</v>
      </c>
    </row>
    <row r="4528" spans="6:28" s="120" customFormat="1" ht="12.75" customHeight="1" outlineLevel="3">
      <c r="F4528" s="121"/>
      <c r="G4528" s="122"/>
      <c r="H4528" s="122"/>
      <c r="I4528" s="122"/>
      <c r="J4528" s="123"/>
      <c r="K4528" s="122"/>
      <c r="L4528" s="124"/>
      <c r="M4528" s="125"/>
      <c r="N4528" s="124"/>
      <c r="O4528" s="125"/>
      <c r="P4528" s="126"/>
      <c r="Q4528" s="127"/>
      <c r="R4528" s="125"/>
      <c r="S4528" s="125"/>
      <c r="T4528" s="125"/>
      <c r="U4528" s="128" t="s">
        <v>2908</v>
      </c>
      <c r="V4528" s="125"/>
      <c r="W4528" s="125"/>
      <c r="X4528" s="125"/>
      <c r="Y4528" s="122"/>
      <c r="Z4528" s="122"/>
      <c r="AB4528" s="24" t="s">
        <v>294</v>
      </c>
    </row>
    <row r="4529" spans="6:28" s="51" customFormat="1" ht="18.75" customHeight="1" outlineLevel="2">
      <c r="F4529" s="52"/>
      <c r="G4529" s="53"/>
      <c r="H4529" s="54"/>
      <c r="I4529" s="54"/>
      <c r="J4529" s="54" t="s">
        <v>1806</v>
      </c>
      <c r="K4529" s="53"/>
      <c r="L4529" s="55"/>
      <c r="M4529" s="56"/>
      <c r="N4529" s="55"/>
      <c r="O4529" s="56"/>
      <c r="P4529" s="57">
        <f>SUBTOTAL(9,P4530:P4534)</f>
        <v>0</v>
      </c>
      <c r="Q4529" s="58"/>
      <c r="R4529" s="59">
        <f>SUBTOTAL(9,R4530:R4534)</f>
        <v>0</v>
      </c>
      <c r="S4529" s="56"/>
      <c r="T4529" s="59">
        <f>SUBTOTAL(9,T4530:T4534)</f>
        <v>0</v>
      </c>
      <c r="U4529" s="117" t="s">
        <v>2908</v>
      </c>
      <c r="V4529" s="57">
        <f>SUBTOTAL(9,V4530:V4534)</f>
        <v>0</v>
      </c>
      <c r="W4529" s="57">
        <f>SUBTOTAL(9,W4530:W4534)</f>
        <v>0</v>
      </c>
      <c r="X4529" s="60"/>
      <c r="Y4529" s="61"/>
      <c r="Z4529" s="61"/>
      <c r="AB4529" s="24" t="s">
        <v>294</v>
      </c>
    </row>
    <row r="4530" spans="6:28" s="62" customFormat="1" ht="16.5" customHeight="1" outlineLevel="3">
      <c r="F4530" s="63"/>
      <c r="G4530" s="6"/>
      <c r="H4530" s="64"/>
      <c r="I4530" s="64"/>
      <c r="J4530" s="64" t="s">
        <v>2682</v>
      </c>
      <c r="K4530" s="6"/>
      <c r="L4530" s="65"/>
      <c r="M4530" s="66"/>
      <c r="N4530" s="65"/>
      <c r="O4530" s="66"/>
      <c r="P4530" s="67">
        <f>SUBTOTAL(9,P4531:P4533)</f>
        <v>0</v>
      </c>
      <c r="Q4530" s="68"/>
      <c r="R4530" s="69">
        <f>SUBTOTAL(9,R4531:R4533)</f>
        <v>0</v>
      </c>
      <c r="S4530" s="66"/>
      <c r="T4530" s="69">
        <f>SUBTOTAL(9,T4531:T4533)</f>
        <v>0</v>
      </c>
      <c r="U4530" s="118" t="s">
        <v>2908</v>
      </c>
      <c r="V4530" s="67">
        <f>SUBTOTAL(9,V4531:V4533)</f>
        <v>0</v>
      </c>
      <c r="W4530" s="67">
        <f>SUBTOTAL(9,W4531:W4533)</f>
        <v>0</v>
      </c>
      <c r="X4530" s="70"/>
      <c r="Y4530" s="26"/>
      <c r="Z4530" s="26"/>
      <c r="AB4530" s="24" t="s">
        <v>294</v>
      </c>
    </row>
    <row r="4531" spans="6:28" s="71" customFormat="1" outlineLevel="4">
      <c r="F4531" s="17">
        <v>2079</v>
      </c>
      <c r="G4531" s="18" t="s">
        <v>2926</v>
      </c>
      <c r="H4531" s="72" t="s">
        <v>4060</v>
      </c>
      <c r="I4531" s="72"/>
      <c r="J4531" s="73" t="s">
        <v>2405</v>
      </c>
      <c r="K4531" s="18" t="s">
        <v>2901</v>
      </c>
      <c r="L4531" s="146"/>
      <c r="M4531" s="21">
        <v>0</v>
      </c>
      <c r="N4531" s="74">
        <f>L4531*(1+M4531/100)</f>
        <v>0</v>
      </c>
      <c r="O4531" s="145"/>
      <c r="P4531" s="22">
        <f>N4531*O4531</f>
        <v>0</v>
      </c>
      <c r="Q4531" s="75"/>
      <c r="R4531" s="76">
        <f>N4531*Q4531</f>
        <v>0</v>
      </c>
      <c r="S4531" s="75"/>
      <c r="T4531" s="76">
        <f>N4531*S4531</f>
        <v>0</v>
      </c>
      <c r="U4531" s="22">
        <v>21</v>
      </c>
      <c r="V4531" s="22">
        <f>P4531*(U4531/100)</f>
        <v>0</v>
      </c>
      <c r="W4531" s="22">
        <f>P4531+V4531</f>
        <v>0</v>
      </c>
      <c r="X4531" s="73"/>
      <c r="Y4531" s="72" t="s">
        <v>2983</v>
      </c>
      <c r="Z4531" s="72" t="s">
        <v>2980</v>
      </c>
      <c r="AA4531" s="143" t="s">
        <v>296</v>
      </c>
      <c r="AB4531" s="24" t="s">
        <v>294</v>
      </c>
    </row>
    <row r="4532" spans="6:28" s="71" customFormat="1" outlineLevel="4">
      <c r="F4532" s="17">
        <v>2080</v>
      </c>
      <c r="G4532" s="18" t="s">
        <v>2926</v>
      </c>
      <c r="H4532" s="72" t="s">
        <v>4061</v>
      </c>
      <c r="I4532" s="72"/>
      <c r="J4532" s="73" t="s">
        <v>2507</v>
      </c>
      <c r="K4532" s="18" t="s">
        <v>2901</v>
      </c>
      <c r="L4532" s="146"/>
      <c r="M4532" s="21">
        <v>0</v>
      </c>
      <c r="N4532" s="74">
        <f>L4532*(1+M4532/100)</f>
        <v>0</v>
      </c>
      <c r="O4532" s="145"/>
      <c r="P4532" s="22">
        <f>N4532*O4532</f>
        <v>0</v>
      </c>
      <c r="Q4532" s="75"/>
      <c r="R4532" s="76">
        <f>N4532*Q4532</f>
        <v>0</v>
      </c>
      <c r="S4532" s="75"/>
      <c r="T4532" s="76">
        <f>N4532*S4532</f>
        <v>0</v>
      </c>
      <c r="U4532" s="22">
        <v>21</v>
      </c>
      <c r="V4532" s="22">
        <f>P4532*(U4532/100)</f>
        <v>0</v>
      </c>
      <c r="W4532" s="22">
        <f>P4532+V4532</f>
        <v>0</v>
      </c>
      <c r="X4532" s="73"/>
      <c r="Y4532" s="72" t="s">
        <v>2983</v>
      </c>
      <c r="Z4532" s="72" t="s">
        <v>2980</v>
      </c>
      <c r="AA4532" s="143" t="s">
        <v>296</v>
      </c>
      <c r="AB4532" s="24" t="s">
        <v>294</v>
      </c>
    </row>
    <row r="4533" spans="6:28" s="120" customFormat="1" ht="12.75" customHeight="1" outlineLevel="4">
      <c r="F4533" s="121"/>
      <c r="G4533" s="122"/>
      <c r="H4533" s="122"/>
      <c r="I4533" s="122"/>
      <c r="J4533" s="123"/>
      <c r="K4533" s="122"/>
      <c r="L4533" s="124"/>
      <c r="M4533" s="125"/>
      <c r="N4533" s="124"/>
      <c r="O4533" s="125"/>
      <c r="P4533" s="126"/>
      <c r="Q4533" s="127"/>
      <c r="R4533" s="125"/>
      <c r="S4533" s="125"/>
      <c r="T4533" s="125"/>
      <c r="U4533" s="128" t="s">
        <v>2908</v>
      </c>
      <c r="V4533" s="125"/>
      <c r="W4533" s="125"/>
      <c r="X4533" s="125"/>
      <c r="Y4533" s="122"/>
      <c r="Z4533" s="122"/>
      <c r="AB4533" s="24" t="s">
        <v>294</v>
      </c>
    </row>
    <row r="4534" spans="6:28" s="120" customFormat="1" ht="12.75" customHeight="1" outlineLevel="3">
      <c r="F4534" s="121"/>
      <c r="G4534" s="122"/>
      <c r="H4534" s="122"/>
      <c r="I4534" s="122"/>
      <c r="J4534" s="123"/>
      <c r="K4534" s="122"/>
      <c r="L4534" s="124"/>
      <c r="M4534" s="125"/>
      <c r="N4534" s="124"/>
      <c r="O4534" s="125"/>
      <c r="P4534" s="126"/>
      <c r="Q4534" s="127"/>
      <c r="R4534" s="125"/>
      <c r="S4534" s="125"/>
      <c r="T4534" s="125"/>
      <c r="U4534" s="128" t="s">
        <v>2908</v>
      </c>
      <c r="V4534" s="125"/>
      <c r="W4534" s="125"/>
      <c r="X4534" s="125"/>
      <c r="Y4534" s="122"/>
      <c r="Z4534" s="122"/>
      <c r="AB4534" s="24" t="s">
        <v>294</v>
      </c>
    </row>
    <row r="4535" spans="6:28" s="51" customFormat="1" ht="18.75" customHeight="1" outlineLevel="2">
      <c r="F4535" s="52"/>
      <c r="G4535" s="53"/>
      <c r="H4535" s="54"/>
      <c r="I4535" s="54"/>
      <c r="J4535" s="54" t="s">
        <v>2699</v>
      </c>
      <c r="K4535" s="53"/>
      <c r="L4535" s="55"/>
      <c r="M4535" s="56"/>
      <c r="N4535" s="55"/>
      <c r="O4535" s="56"/>
      <c r="P4535" s="57">
        <f>SUBTOTAL(9,P4536:P4539)</f>
        <v>0</v>
      </c>
      <c r="Q4535" s="58"/>
      <c r="R4535" s="59">
        <f>SUBTOTAL(9,R4536:R4539)</f>
        <v>0</v>
      </c>
      <c r="S4535" s="56"/>
      <c r="T4535" s="59">
        <f>SUBTOTAL(9,T4536:T4539)</f>
        <v>0</v>
      </c>
      <c r="U4535" s="117" t="s">
        <v>2908</v>
      </c>
      <c r="V4535" s="57">
        <f>SUBTOTAL(9,V4536:V4539)</f>
        <v>0</v>
      </c>
      <c r="W4535" s="57">
        <f>SUBTOTAL(9,W4536:W4539)</f>
        <v>0</v>
      </c>
      <c r="X4535" s="60"/>
      <c r="Y4535" s="61"/>
      <c r="Z4535" s="61"/>
      <c r="AB4535" s="24" t="s">
        <v>294</v>
      </c>
    </row>
    <row r="4536" spans="6:28" s="62" customFormat="1" ht="16.5" customHeight="1" outlineLevel="3">
      <c r="F4536" s="63"/>
      <c r="G4536" s="6"/>
      <c r="H4536" s="64"/>
      <c r="I4536" s="64"/>
      <c r="J4536" s="64" t="s">
        <v>2723</v>
      </c>
      <c r="K4536" s="6"/>
      <c r="L4536" s="65"/>
      <c r="M4536" s="66"/>
      <c r="N4536" s="65"/>
      <c r="O4536" s="66"/>
      <c r="P4536" s="67">
        <f>SUBTOTAL(9,P4537:P4538)</f>
        <v>0</v>
      </c>
      <c r="Q4536" s="68"/>
      <c r="R4536" s="69">
        <f>SUBTOTAL(9,R4537:R4538)</f>
        <v>0</v>
      </c>
      <c r="S4536" s="66"/>
      <c r="T4536" s="69">
        <f>SUBTOTAL(9,T4537:T4538)</f>
        <v>0</v>
      </c>
      <c r="U4536" s="118" t="s">
        <v>2908</v>
      </c>
      <c r="V4536" s="67">
        <f>SUBTOTAL(9,V4537:V4538)</f>
        <v>0</v>
      </c>
      <c r="W4536" s="67">
        <f>SUBTOTAL(9,W4537:W4538)</f>
        <v>0</v>
      </c>
      <c r="X4536" s="70"/>
      <c r="Y4536" s="26"/>
      <c r="Z4536" s="26"/>
      <c r="AB4536" s="24" t="s">
        <v>294</v>
      </c>
    </row>
    <row r="4537" spans="6:28" s="71" customFormat="1" outlineLevel="4">
      <c r="F4537" s="17">
        <v>2081</v>
      </c>
      <c r="G4537" s="18" t="s">
        <v>2926</v>
      </c>
      <c r="H4537" s="72" t="s">
        <v>4062</v>
      </c>
      <c r="I4537" s="72"/>
      <c r="J4537" s="73" t="s">
        <v>1944</v>
      </c>
      <c r="K4537" s="18" t="s">
        <v>2901</v>
      </c>
      <c r="L4537" s="146"/>
      <c r="M4537" s="21">
        <v>0</v>
      </c>
      <c r="N4537" s="74">
        <f>L4537*(1+M4537/100)</f>
        <v>0</v>
      </c>
      <c r="O4537" s="145"/>
      <c r="P4537" s="22">
        <f>N4537*O4537</f>
        <v>0</v>
      </c>
      <c r="Q4537" s="75"/>
      <c r="R4537" s="76">
        <f>N4537*Q4537</f>
        <v>0</v>
      </c>
      <c r="S4537" s="75"/>
      <c r="T4537" s="76">
        <f>N4537*S4537</f>
        <v>0</v>
      </c>
      <c r="U4537" s="22">
        <v>21</v>
      </c>
      <c r="V4537" s="22">
        <f>P4537*(U4537/100)</f>
        <v>0</v>
      </c>
      <c r="W4537" s="22">
        <f>P4537+V4537</f>
        <v>0</v>
      </c>
      <c r="X4537" s="73"/>
      <c r="Y4537" s="72" t="s">
        <v>2983</v>
      </c>
      <c r="Z4537" s="72" t="s">
        <v>2981</v>
      </c>
      <c r="AA4537" s="143" t="s">
        <v>296</v>
      </c>
      <c r="AB4537" s="24" t="s">
        <v>294</v>
      </c>
    </row>
    <row r="4538" spans="6:28" s="120" customFormat="1" ht="12.75" customHeight="1" outlineLevel="4">
      <c r="F4538" s="121"/>
      <c r="G4538" s="122"/>
      <c r="H4538" s="122"/>
      <c r="I4538" s="122"/>
      <c r="J4538" s="123"/>
      <c r="K4538" s="122"/>
      <c r="L4538" s="124"/>
      <c r="M4538" s="125"/>
      <c r="N4538" s="124"/>
      <c r="O4538" s="125"/>
      <c r="P4538" s="126"/>
      <c r="Q4538" s="127"/>
      <c r="R4538" s="125"/>
      <c r="S4538" s="125"/>
      <c r="T4538" s="125"/>
      <c r="U4538" s="128" t="s">
        <v>2908</v>
      </c>
      <c r="V4538" s="125"/>
      <c r="W4538" s="125"/>
      <c r="X4538" s="125"/>
      <c r="Y4538" s="122"/>
      <c r="Z4538" s="122"/>
      <c r="AB4538" s="24" t="s">
        <v>294</v>
      </c>
    </row>
    <row r="4539" spans="6:28" s="120" customFormat="1" ht="12.75" customHeight="1" outlineLevel="3">
      <c r="F4539" s="121"/>
      <c r="G4539" s="122"/>
      <c r="H4539" s="122"/>
      <c r="I4539" s="122"/>
      <c r="J4539" s="123"/>
      <c r="K4539" s="122"/>
      <c r="L4539" s="124"/>
      <c r="M4539" s="125"/>
      <c r="N4539" s="124"/>
      <c r="O4539" s="125"/>
      <c r="P4539" s="126"/>
      <c r="Q4539" s="127"/>
      <c r="R4539" s="125"/>
      <c r="S4539" s="125"/>
      <c r="T4539" s="125"/>
      <c r="U4539" s="128" t="s">
        <v>2908</v>
      </c>
      <c r="V4539" s="125"/>
      <c r="W4539" s="125"/>
      <c r="X4539" s="125"/>
      <c r="Y4539" s="122"/>
      <c r="Z4539" s="122"/>
      <c r="AB4539" s="24" t="s">
        <v>294</v>
      </c>
    </row>
    <row r="4540" spans="6:28" s="51" customFormat="1" ht="18.75" customHeight="1" outlineLevel="2">
      <c r="F4540" s="52"/>
      <c r="G4540" s="53"/>
      <c r="H4540" s="54"/>
      <c r="I4540" s="54"/>
      <c r="J4540" s="54" t="s">
        <v>2724</v>
      </c>
      <c r="K4540" s="53"/>
      <c r="L4540" s="55"/>
      <c r="M4540" s="56"/>
      <c r="N4540" s="55"/>
      <c r="O4540" s="56"/>
      <c r="P4540" s="57">
        <f>SUBTOTAL(9,P4541:P4545)</f>
        <v>0</v>
      </c>
      <c r="Q4540" s="58"/>
      <c r="R4540" s="59">
        <f>SUBTOTAL(9,R4541:R4545)</f>
        <v>0</v>
      </c>
      <c r="S4540" s="56"/>
      <c r="T4540" s="59">
        <f>SUBTOTAL(9,T4541:T4545)</f>
        <v>0</v>
      </c>
      <c r="U4540" s="117" t="s">
        <v>2908</v>
      </c>
      <c r="V4540" s="57">
        <f>SUBTOTAL(9,V4541:V4545)</f>
        <v>0</v>
      </c>
      <c r="W4540" s="57">
        <f>SUBTOTAL(9,W4541:W4545)</f>
        <v>0</v>
      </c>
      <c r="X4540" s="60"/>
      <c r="Y4540" s="61"/>
      <c r="Z4540" s="61"/>
      <c r="AB4540" s="24" t="s">
        <v>294</v>
      </c>
    </row>
    <row r="4541" spans="6:28" s="62" customFormat="1" ht="16.5" customHeight="1" outlineLevel="3">
      <c r="F4541" s="63"/>
      <c r="G4541" s="6"/>
      <c r="H4541" s="64"/>
      <c r="I4541" s="64"/>
      <c r="J4541" s="64" t="s">
        <v>2742</v>
      </c>
      <c r="K4541" s="6"/>
      <c r="L4541" s="65"/>
      <c r="M4541" s="66"/>
      <c r="N4541" s="65"/>
      <c r="O4541" s="66"/>
      <c r="P4541" s="67">
        <f>SUBTOTAL(9,P4542:P4544)</f>
        <v>0</v>
      </c>
      <c r="Q4541" s="68"/>
      <c r="R4541" s="69">
        <f>SUBTOTAL(9,R4542:R4544)</f>
        <v>0</v>
      </c>
      <c r="S4541" s="66"/>
      <c r="T4541" s="69">
        <f>SUBTOTAL(9,T4542:T4544)</f>
        <v>0</v>
      </c>
      <c r="U4541" s="118" t="s">
        <v>2908</v>
      </c>
      <c r="V4541" s="67">
        <f>SUBTOTAL(9,V4542:V4544)</f>
        <v>0</v>
      </c>
      <c r="W4541" s="67">
        <f>SUBTOTAL(9,W4542:W4544)</f>
        <v>0</v>
      </c>
      <c r="X4541" s="70"/>
      <c r="Y4541" s="26"/>
      <c r="Z4541" s="26"/>
      <c r="AB4541" s="24" t="s">
        <v>294</v>
      </c>
    </row>
    <row r="4542" spans="6:28" s="71" customFormat="1" outlineLevel="4">
      <c r="F4542" s="17">
        <v>2082</v>
      </c>
      <c r="G4542" s="18" t="s">
        <v>2926</v>
      </c>
      <c r="H4542" s="72" t="s">
        <v>4063</v>
      </c>
      <c r="I4542" s="72"/>
      <c r="J4542" s="73" t="s">
        <v>2372</v>
      </c>
      <c r="K4542" s="18" t="s">
        <v>2901</v>
      </c>
      <c r="L4542" s="146"/>
      <c r="M4542" s="21">
        <v>0</v>
      </c>
      <c r="N4542" s="74">
        <f>L4542*(1+M4542/100)</f>
        <v>0</v>
      </c>
      <c r="O4542" s="145"/>
      <c r="P4542" s="22">
        <f>N4542*O4542</f>
        <v>0</v>
      </c>
      <c r="Q4542" s="75"/>
      <c r="R4542" s="76">
        <f>N4542*Q4542</f>
        <v>0</v>
      </c>
      <c r="S4542" s="75"/>
      <c r="T4542" s="76">
        <f>N4542*S4542</f>
        <v>0</v>
      </c>
      <c r="U4542" s="22">
        <v>21</v>
      </c>
      <c r="V4542" s="22">
        <f>P4542*(U4542/100)</f>
        <v>0</v>
      </c>
      <c r="W4542" s="22">
        <f>P4542+V4542</f>
        <v>0</v>
      </c>
      <c r="X4542" s="73"/>
      <c r="Y4542" s="72" t="s">
        <v>2983</v>
      </c>
      <c r="Z4542" s="72" t="s">
        <v>2982</v>
      </c>
      <c r="AA4542" s="143" t="s">
        <v>296</v>
      </c>
      <c r="AB4542" s="24" t="s">
        <v>294</v>
      </c>
    </row>
    <row r="4543" spans="6:28" s="71" customFormat="1" outlineLevel="4">
      <c r="F4543" s="17">
        <v>2083</v>
      </c>
      <c r="G4543" s="18" t="s">
        <v>2926</v>
      </c>
      <c r="H4543" s="72" t="s">
        <v>4064</v>
      </c>
      <c r="I4543" s="72"/>
      <c r="J4543" s="73" t="s">
        <v>1989</v>
      </c>
      <c r="K4543" s="18" t="s">
        <v>2901</v>
      </c>
      <c r="L4543" s="146"/>
      <c r="M4543" s="21">
        <v>0</v>
      </c>
      <c r="N4543" s="74">
        <f>L4543*(1+M4543/100)</f>
        <v>0</v>
      </c>
      <c r="O4543" s="145"/>
      <c r="P4543" s="22">
        <f>N4543*O4543</f>
        <v>0</v>
      </c>
      <c r="Q4543" s="75"/>
      <c r="R4543" s="76">
        <f>N4543*Q4543</f>
        <v>0</v>
      </c>
      <c r="S4543" s="75"/>
      <c r="T4543" s="76">
        <f>N4543*S4543</f>
        <v>0</v>
      </c>
      <c r="U4543" s="22">
        <v>21</v>
      </c>
      <c r="V4543" s="22">
        <f>P4543*(U4543/100)</f>
        <v>0</v>
      </c>
      <c r="W4543" s="22">
        <f>P4543+V4543</f>
        <v>0</v>
      </c>
      <c r="X4543" s="73"/>
      <c r="Y4543" s="72" t="s">
        <v>2983</v>
      </c>
      <c r="Z4543" s="72" t="s">
        <v>2982</v>
      </c>
      <c r="AA4543" s="143" t="s">
        <v>296</v>
      </c>
      <c r="AB4543" s="24" t="s">
        <v>294</v>
      </c>
    </row>
    <row r="4544" spans="6:28" s="120" customFormat="1" ht="12.75" customHeight="1" outlineLevel="4">
      <c r="F4544" s="121"/>
      <c r="G4544" s="122"/>
      <c r="H4544" s="122"/>
      <c r="I4544" s="122"/>
      <c r="J4544" s="123"/>
      <c r="K4544" s="122"/>
      <c r="L4544" s="124"/>
      <c r="M4544" s="125"/>
      <c r="N4544" s="124"/>
      <c r="O4544" s="125"/>
      <c r="P4544" s="126"/>
      <c r="Q4544" s="127"/>
      <c r="R4544" s="125"/>
      <c r="S4544" s="125"/>
      <c r="T4544" s="125"/>
      <c r="U4544" s="128" t="s">
        <v>2908</v>
      </c>
      <c r="V4544" s="125"/>
      <c r="W4544" s="125"/>
      <c r="X4544" s="125"/>
      <c r="Y4544" s="122"/>
      <c r="Z4544" s="122"/>
      <c r="AB4544" s="24" t="s">
        <v>294</v>
      </c>
    </row>
    <row r="4545" spans="6:28" s="120" customFormat="1" ht="12.75" customHeight="1" outlineLevel="3">
      <c r="F4545" s="121"/>
      <c r="G4545" s="122"/>
      <c r="H4545" s="122"/>
      <c r="I4545" s="122"/>
      <c r="J4545" s="123"/>
      <c r="K4545" s="122"/>
      <c r="L4545" s="124"/>
      <c r="M4545" s="125"/>
      <c r="N4545" s="124"/>
      <c r="O4545" s="125"/>
      <c r="P4545" s="126"/>
      <c r="Q4545" s="127"/>
      <c r="R4545" s="125"/>
      <c r="S4545" s="125"/>
      <c r="T4545" s="125"/>
      <c r="U4545" s="128" t="s">
        <v>2908</v>
      </c>
      <c r="V4545" s="125"/>
      <c r="W4545" s="125"/>
      <c r="X4545" s="125"/>
      <c r="Y4545" s="122"/>
      <c r="Z4545" s="122"/>
      <c r="AB4545" s="24" t="s">
        <v>294</v>
      </c>
    </row>
    <row r="4546" spans="6:28" s="120" customFormat="1" ht="12.75" customHeight="1" outlineLevel="2">
      <c r="F4546" s="121"/>
      <c r="G4546" s="122"/>
      <c r="H4546" s="122"/>
      <c r="I4546" s="122"/>
      <c r="J4546" s="123"/>
      <c r="K4546" s="122"/>
      <c r="L4546" s="124"/>
      <c r="M4546" s="125"/>
      <c r="N4546" s="124"/>
      <c r="O4546" s="125"/>
      <c r="P4546" s="126"/>
      <c r="Q4546" s="127"/>
      <c r="R4546" s="125"/>
      <c r="S4546" s="125"/>
      <c r="T4546" s="125"/>
      <c r="U4546" s="128" t="s">
        <v>2908</v>
      </c>
      <c r="V4546" s="125"/>
      <c r="W4546" s="125"/>
      <c r="X4546" s="125"/>
      <c r="Y4546" s="122"/>
      <c r="Z4546" s="122"/>
      <c r="AB4546" s="24" t="s">
        <v>294</v>
      </c>
    </row>
    <row r="4547" spans="6:28" s="120" customFormat="1" ht="12.75" customHeight="1" outlineLevel="1">
      <c r="F4547" s="121"/>
      <c r="G4547" s="122"/>
      <c r="H4547" s="122"/>
      <c r="I4547" s="122"/>
      <c r="J4547" s="123"/>
      <c r="K4547" s="122"/>
      <c r="L4547" s="124"/>
      <c r="M4547" s="125"/>
      <c r="N4547" s="124"/>
      <c r="O4547" s="125"/>
      <c r="P4547" s="126"/>
      <c r="Q4547" s="127"/>
      <c r="R4547" s="125"/>
      <c r="S4547" s="125"/>
      <c r="T4547" s="125"/>
      <c r="U4547" s="128" t="s">
        <v>2908</v>
      </c>
      <c r="V4547" s="125"/>
      <c r="W4547" s="125"/>
      <c r="X4547" s="125"/>
      <c r="Y4547" s="122"/>
      <c r="Z4547" s="122"/>
      <c r="AB4547" s="24" t="s">
        <v>294</v>
      </c>
    </row>
    <row r="4548" spans="6:28" s="120" customFormat="1" ht="12.75" customHeight="1">
      <c r="F4548" s="121"/>
      <c r="G4548" s="122"/>
      <c r="H4548" s="122"/>
      <c r="I4548" s="122"/>
      <c r="J4548" s="123"/>
      <c r="K4548" s="122"/>
      <c r="L4548" s="124"/>
      <c r="M4548" s="125"/>
      <c r="N4548" s="124"/>
      <c r="O4548" s="125"/>
      <c r="P4548" s="126"/>
      <c r="Q4548" s="127"/>
      <c r="R4548" s="125"/>
      <c r="S4548" s="125"/>
      <c r="T4548" s="125"/>
      <c r="U4548" s="128" t="s">
        <v>2908</v>
      </c>
      <c r="V4548" s="125"/>
      <c r="W4548" s="125"/>
      <c r="X4548" s="125"/>
      <c r="Y4548" s="122"/>
      <c r="Z4548" s="122"/>
      <c r="AB4548" s="24" t="s">
        <v>294</v>
      </c>
    </row>
    <row r="4549" spans="6:28">
      <c r="AB4549" s="24" t="s">
        <v>294</v>
      </c>
    </row>
    <row r="4550" spans="6:28">
      <c r="AB4550" s="24" t="s">
        <v>294</v>
      </c>
    </row>
  </sheetData>
  <sheetProtection sheet="1"/>
  <phoneticPr fontId="0" type="noConversion"/>
  <pageMargins left="0.39370078740157483" right="0.39370078740157483" top="0.59055118110236227" bottom="0.59055118110236227" header="0.39370078740157483" footer="0.39370078740157483"/>
  <pageSetup paperSize="9" scale="90" fitToHeight="9999" orientation="landscape" horizontalDpi="300" verticalDpi="300"/>
  <headerFooter alignWithMargins="0">
    <oddFooter>&amp;L&amp;8www.euroCALC.cz&amp;C&amp;8&amp;P z &amp;N&amp;R&amp;8&amp;D</oddFooter>
  </headerFooter>
</worksheet>
</file>

<file path=xl/worksheets/sheet5.xml><?xml version="1.0" encoding="utf-8"?>
<worksheet xmlns="http://schemas.openxmlformats.org/spreadsheetml/2006/main" xmlns:r="http://schemas.openxmlformats.org/officeDocument/2006/relationships">
  <dimension ref="A1:D1"/>
  <sheetViews>
    <sheetView workbookViewId="0"/>
  </sheetViews>
  <sheetFormatPr defaultColWidth="8.7109375" defaultRowHeight="12.75"/>
  <cols>
    <col min="1" max="1" width="8.7109375" customWidth="1"/>
    <col min="2" max="2" width="40.7109375" customWidth="1"/>
    <col min="3" max="3" width="10.7109375" customWidth="1"/>
    <col min="4" max="4" width="40.7109375" customWidth="1"/>
  </cols>
  <sheetData>
    <row r="1" spans="1:4">
      <c r="A1" s="136" t="s">
        <v>3155</v>
      </c>
      <c r="B1" s="136" t="s">
        <v>3138</v>
      </c>
      <c r="C1" s="136" t="s">
        <v>3310</v>
      </c>
      <c r="D1" s="136" t="s">
        <v>3128</v>
      </c>
    </row>
  </sheetData>
  <sheetProtection password="DA5F" sheet="1"/>
  <phoneticPr fontId="55"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17</vt:i4>
      </vt:variant>
    </vt:vector>
  </HeadingPairs>
  <TitlesOfParts>
    <vt:vector size="22" baseType="lpstr">
      <vt:lpstr>Všeobecné podmínky</vt:lpstr>
      <vt:lpstr>Kryci list</vt:lpstr>
      <vt:lpstr>Rekapitulace</vt:lpstr>
      <vt:lpstr>Zakazka</vt:lpstr>
      <vt:lpstr>Figury</vt:lpstr>
      <vt:lpstr>__CENA__</vt:lpstr>
      <vt:lpstr>__MAIN__</vt:lpstr>
      <vt:lpstr>Rekapitulace!__MAIN2__</vt:lpstr>
      <vt:lpstr>__MAIN3__</vt:lpstr>
      <vt:lpstr>__SAZBA__</vt:lpstr>
      <vt:lpstr>__T0__</vt:lpstr>
      <vt:lpstr>__T1__</vt:lpstr>
      <vt:lpstr>__T2__</vt:lpstr>
      <vt:lpstr>__T3__</vt:lpstr>
      <vt:lpstr>__T4__</vt:lpstr>
      <vt:lpstr>__TE0__</vt:lpstr>
      <vt:lpstr>__TE2__</vt:lpstr>
      <vt:lpstr>Rekapitulace!__TR0__</vt:lpstr>
      <vt:lpstr>Rekapitulace!__TR1__</vt:lpstr>
      <vt:lpstr>Rekapitulace!__TR2__</vt:lpstr>
      <vt:lpstr>Rekapitulace!__TR3__</vt:lpstr>
      <vt:lpstr>Zakazka!Názvy_tisku</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Ondřej Hubáček</cp:lastModifiedBy>
  <cp:lastPrinted>2008-10-14T10:44:21Z</cp:lastPrinted>
  <dcterms:created xsi:type="dcterms:W3CDTF">2007-10-16T11:08:58Z</dcterms:created>
  <dcterms:modified xsi:type="dcterms:W3CDTF">2020-10-06T17:58:44Z</dcterms:modified>
</cp:coreProperties>
</file>