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Pol'!$A$1:$U$295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65" i="1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39"/>
  <c r="F39"/>
  <c r="G285" i="12"/>
  <c r="AC285"/>
  <c r="AD285"/>
  <c r="G9"/>
  <c r="I9"/>
  <c r="I8" s="1"/>
  <c r="K9"/>
  <c r="M9"/>
  <c r="O9"/>
  <c r="Q9"/>
  <c r="Q8" s="1"/>
  <c r="U9"/>
  <c r="G11"/>
  <c r="M11" s="1"/>
  <c r="I11"/>
  <c r="K11"/>
  <c r="K8" s="1"/>
  <c r="O11"/>
  <c r="O8" s="1"/>
  <c r="Q11"/>
  <c r="U11"/>
  <c r="U8" s="1"/>
  <c r="G13"/>
  <c r="I13"/>
  <c r="K13"/>
  <c r="M13"/>
  <c r="O13"/>
  <c r="Q13"/>
  <c r="U13"/>
  <c r="G15"/>
  <c r="M15" s="1"/>
  <c r="I15"/>
  <c r="K15"/>
  <c r="O15"/>
  <c r="Q15"/>
  <c r="U15"/>
  <c r="G18"/>
  <c r="I18"/>
  <c r="K18"/>
  <c r="M18"/>
  <c r="O18"/>
  <c r="Q18"/>
  <c r="U18"/>
  <c r="G20"/>
  <c r="M20" s="1"/>
  <c r="I20"/>
  <c r="K20"/>
  <c r="O20"/>
  <c r="Q20"/>
  <c r="U20"/>
  <c r="G22"/>
  <c r="I22"/>
  <c r="K22"/>
  <c r="M22"/>
  <c r="O22"/>
  <c r="Q22"/>
  <c r="U22"/>
  <c r="G25"/>
  <c r="I25"/>
  <c r="I24" s="1"/>
  <c r="K25"/>
  <c r="M25"/>
  <c r="O25"/>
  <c r="Q25"/>
  <c r="Q24" s="1"/>
  <c r="U25"/>
  <c r="G33"/>
  <c r="M33" s="1"/>
  <c r="I33"/>
  <c r="K33"/>
  <c r="K24" s="1"/>
  <c r="O33"/>
  <c r="O24" s="1"/>
  <c r="Q33"/>
  <c r="U33"/>
  <c r="U24" s="1"/>
  <c r="G37"/>
  <c r="I37"/>
  <c r="K37"/>
  <c r="M37"/>
  <c r="O37"/>
  <c r="Q37"/>
  <c r="U37"/>
  <c r="G39"/>
  <c r="M39" s="1"/>
  <c r="I39"/>
  <c r="K39"/>
  <c r="O39"/>
  <c r="Q39"/>
  <c r="U39"/>
  <c r="G49"/>
  <c r="G48" s="1"/>
  <c r="I49"/>
  <c r="K49"/>
  <c r="K48" s="1"/>
  <c r="O49"/>
  <c r="O48" s="1"/>
  <c r="Q49"/>
  <c r="U49"/>
  <c r="U48" s="1"/>
  <c r="G51"/>
  <c r="I51"/>
  <c r="I48" s="1"/>
  <c r="K51"/>
  <c r="M51"/>
  <c r="O51"/>
  <c r="Q51"/>
  <c r="Q48" s="1"/>
  <c r="U51"/>
  <c r="G53"/>
  <c r="M53" s="1"/>
  <c r="I53"/>
  <c r="K53"/>
  <c r="O53"/>
  <c r="Q53"/>
  <c r="U53"/>
  <c r="G55"/>
  <c r="I55"/>
  <c r="K55"/>
  <c r="M55"/>
  <c r="O55"/>
  <c r="Q55"/>
  <c r="U55"/>
  <c r="G57"/>
  <c r="M57" s="1"/>
  <c r="I57"/>
  <c r="K57"/>
  <c r="O57"/>
  <c r="Q57"/>
  <c r="U57"/>
  <c r="G59"/>
  <c r="I59"/>
  <c r="K59"/>
  <c r="M59"/>
  <c r="O59"/>
  <c r="Q59"/>
  <c r="U59"/>
  <c r="G62"/>
  <c r="I62"/>
  <c r="I61" s="1"/>
  <c r="K62"/>
  <c r="M62"/>
  <c r="O62"/>
  <c r="Q62"/>
  <c r="Q61" s="1"/>
  <c r="U62"/>
  <c r="G64"/>
  <c r="M64" s="1"/>
  <c r="I64"/>
  <c r="K64"/>
  <c r="K61" s="1"/>
  <c r="O64"/>
  <c r="O61" s="1"/>
  <c r="Q64"/>
  <c r="U64"/>
  <c r="U61" s="1"/>
  <c r="G66"/>
  <c r="I66"/>
  <c r="K66"/>
  <c r="M66"/>
  <c r="O66"/>
  <c r="Q66"/>
  <c r="U66"/>
  <c r="G68"/>
  <c r="K68"/>
  <c r="O68"/>
  <c r="U68"/>
  <c r="G69"/>
  <c r="I69"/>
  <c r="I68" s="1"/>
  <c r="K69"/>
  <c r="M69"/>
  <c r="M68" s="1"/>
  <c r="O69"/>
  <c r="Q69"/>
  <c r="Q68" s="1"/>
  <c r="U69"/>
  <c r="G72"/>
  <c r="I72"/>
  <c r="I71" s="1"/>
  <c r="K72"/>
  <c r="M72"/>
  <c r="O72"/>
  <c r="Q72"/>
  <c r="Q71" s="1"/>
  <c r="U72"/>
  <c r="G74"/>
  <c r="M74" s="1"/>
  <c r="I74"/>
  <c r="K74"/>
  <c r="K71" s="1"/>
  <c r="O74"/>
  <c r="O71" s="1"/>
  <c r="Q74"/>
  <c r="U74"/>
  <c r="U71" s="1"/>
  <c r="G77"/>
  <c r="G76" s="1"/>
  <c r="I77"/>
  <c r="K77"/>
  <c r="K76" s="1"/>
  <c r="O77"/>
  <c r="O76" s="1"/>
  <c r="Q77"/>
  <c r="U77"/>
  <c r="U76" s="1"/>
  <c r="G80"/>
  <c r="I80"/>
  <c r="I76" s="1"/>
  <c r="K80"/>
  <c r="M80"/>
  <c r="O80"/>
  <c r="Q80"/>
  <c r="Q76" s="1"/>
  <c r="U80"/>
  <c r="G82"/>
  <c r="M82" s="1"/>
  <c r="I82"/>
  <c r="K82"/>
  <c r="O82"/>
  <c r="Q82"/>
  <c r="U82"/>
  <c r="G84"/>
  <c r="I84"/>
  <c r="K84"/>
  <c r="M84"/>
  <c r="O84"/>
  <c r="Q84"/>
  <c r="U84"/>
  <c r="G87"/>
  <c r="M87" s="1"/>
  <c r="I87"/>
  <c r="K87"/>
  <c r="O87"/>
  <c r="Q87"/>
  <c r="U87"/>
  <c r="G89"/>
  <c r="I89"/>
  <c r="K89"/>
  <c r="M89"/>
  <c r="O89"/>
  <c r="Q89"/>
  <c r="U89"/>
  <c r="G92"/>
  <c r="I92"/>
  <c r="I91" s="1"/>
  <c r="K92"/>
  <c r="M92"/>
  <c r="O92"/>
  <c r="Q92"/>
  <c r="Q91" s="1"/>
  <c r="U92"/>
  <c r="G94"/>
  <c r="M94" s="1"/>
  <c r="I94"/>
  <c r="K94"/>
  <c r="K91" s="1"/>
  <c r="O94"/>
  <c r="O91" s="1"/>
  <c r="Q94"/>
  <c r="U94"/>
  <c r="U91" s="1"/>
  <c r="G97"/>
  <c r="G96" s="1"/>
  <c r="I97"/>
  <c r="K97"/>
  <c r="K96" s="1"/>
  <c r="O97"/>
  <c r="O96" s="1"/>
  <c r="Q97"/>
  <c r="U97"/>
  <c r="U96" s="1"/>
  <c r="G99"/>
  <c r="I99"/>
  <c r="I96" s="1"/>
  <c r="K99"/>
  <c r="M99"/>
  <c r="O99"/>
  <c r="Q99"/>
  <c r="Q96" s="1"/>
  <c r="U99"/>
  <c r="G101"/>
  <c r="M101" s="1"/>
  <c r="I101"/>
  <c r="K101"/>
  <c r="O101"/>
  <c r="Q101"/>
  <c r="U101"/>
  <c r="G103"/>
  <c r="I103"/>
  <c r="K103"/>
  <c r="M103"/>
  <c r="O103"/>
  <c r="Q103"/>
  <c r="U103"/>
  <c r="G105"/>
  <c r="M105" s="1"/>
  <c r="I105"/>
  <c r="K105"/>
  <c r="O105"/>
  <c r="Q105"/>
  <c r="U105"/>
  <c r="G107"/>
  <c r="I107"/>
  <c r="K107"/>
  <c r="M107"/>
  <c r="O107"/>
  <c r="Q107"/>
  <c r="U107"/>
  <c r="G109"/>
  <c r="M109" s="1"/>
  <c r="I109"/>
  <c r="K109"/>
  <c r="O109"/>
  <c r="Q109"/>
  <c r="U109"/>
  <c r="G111"/>
  <c r="I111"/>
  <c r="K111"/>
  <c r="M111"/>
  <c r="O111"/>
  <c r="Q111"/>
  <c r="U111"/>
  <c r="G113"/>
  <c r="M113" s="1"/>
  <c r="I113"/>
  <c r="K113"/>
  <c r="O113"/>
  <c r="Q113"/>
  <c r="U113"/>
  <c r="G115"/>
  <c r="I115"/>
  <c r="K115"/>
  <c r="M115"/>
  <c r="O115"/>
  <c r="Q115"/>
  <c r="U115"/>
  <c r="G117"/>
  <c r="M117" s="1"/>
  <c r="I117"/>
  <c r="K117"/>
  <c r="O117"/>
  <c r="Q117"/>
  <c r="U117"/>
  <c r="G119"/>
  <c r="I119"/>
  <c r="K119"/>
  <c r="M119"/>
  <c r="O119"/>
  <c r="Q119"/>
  <c r="U119"/>
  <c r="G121"/>
  <c r="M121" s="1"/>
  <c r="I121"/>
  <c r="K121"/>
  <c r="O121"/>
  <c r="Q121"/>
  <c r="U121"/>
  <c r="G123"/>
  <c r="I123"/>
  <c r="K123"/>
  <c r="M123"/>
  <c r="O123"/>
  <c r="Q123"/>
  <c r="U123"/>
  <c r="G126"/>
  <c r="I126"/>
  <c r="I125" s="1"/>
  <c r="K126"/>
  <c r="M126"/>
  <c r="O126"/>
  <c r="Q126"/>
  <c r="Q125" s="1"/>
  <c r="U126"/>
  <c r="G128"/>
  <c r="M128" s="1"/>
  <c r="I128"/>
  <c r="K128"/>
  <c r="K125" s="1"/>
  <c r="O128"/>
  <c r="O125" s="1"/>
  <c r="Q128"/>
  <c r="U128"/>
  <c r="U125" s="1"/>
  <c r="G130"/>
  <c r="I130"/>
  <c r="K130"/>
  <c r="M130"/>
  <c r="O130"/>
  <c r="Q130"/>
  <c r="U130"/>
  <c r="G132"/>
  <c r="M132" s="1"/>
  <c r="I132"/>
  <c r="K132"/>
  <c r="O132"/>
  <c r="Q132"/>
  <c r="U132"/>
  <c r="G134"/>
  <c r="I134"/>
  <c r="K134"/>
  <c r="M134"/>
  <c r="O134"/>
  <c r="Q134"/>
  <c r="U134"/>
  <c r="G136"/>
  <c r="M136" s="1"/>
  <c r="I136"/>
  <c r="K136"/>
  <c r="O136"/>
  <c r="Q136"/>
  <c r="U136"/>
  <c r="G138"/>
  <c r="I138"/>
  <c r="K138"/>
  <c r="M138"/>
  <c r="O138"/>
  <c r="Q138"/>
  <c r="U138"/>
  <c r="G140"/>
  <c r="M140" s="1"/>
  <c r="I140"/>
  <c r="K140"/>
  <c r="O140"/>
  <c r="Q140"/>
  <c r="U140"/>
  <c r="G142"/>
  <c r="I142"/>
  <c r="K142"/>
  <c r="M142"/>
  <c r="O142"/>
  <c r="Q142"/>
  <c r="U142"/>
  <c r="G144"/>
  <c r="M144" s="1"/>
  <c r="I144"/>
  <c r="K144"/>
  <c r="O144"/>
  <c r="Q144"/>
  <c r="U144"/>
  <c r="G146"/>
  <c r="I146"/>
  <c r="K146"/>
  <c r="M146"/>
  <c r="O146"/>
  <c r="Q146"/>
  <c r="U146"/>
  <c r="G148"/>
  <c r="M148" s="1"/>
  <c r="I148"/>
  <c r="K148"/>
  <c r="O148"/>
  <c r="Q148"/>
  <c r="U148"/>
  <c r="G150"/>
  <c r="I150"/>
  <c r="K150"/>
  <c r="M150"/>
  <c r="O150"/>
  <c r="Q150"/>
  <c r="U150"/>
  <c r="G152"/>
  <c r="M152" s="1"/>
  <c r="I152"/>
  <c r="K152"/>
  <c r="O152"/>
  <c r="Q152"/>
  <c r="U152"/>
  <c r="G154"/>
  <c r="I154"/>
  <c r="K154"/>
  <c r="M154"/>
  <c r="O154"/>
  <c r="Q154"/>
  <c r="U154"/>
  <c r="G156"/>
  <c r="M156" s="1"/>
  <c r="I156"/>
  <c r="K156"/>
  <c r="O156"/>
  <c r="Q156"/>
  <c r="U156"/>
  <c r="G158"/>
  <c r="I158"/>
  <c r="K158"/>
  <c r="M158"/>
  <c r="O158"/>
  <c r="Q158"/>
  <c r="U158"/>
  <c r="G160"/>
  <c r="M160" s="1"/>
  <c r="I160"/>
  <c r="K160"/>
  <c r="O160"/>
  <c r="Q160"/>
  <c r="U160"/>
  <c r="G162"/>
  <c r="I162"/>
  <c r="K162"/>
  <c r="M162"/>
  <c r="O162"/>
  <c r="Q162"/>
  <c r="U162"/>
  <c r="G164"/>
  <c r="M164" s="1"/>
  <c r="I164"/>
  <c r="K164"/>
  <c r="O164"/>
  <c r="Q164"/>
  <c r="U164"/>
  <c r="G166"/>
  <c r="I166"/>
  <c r="K166"/>
  <c r="M166"/>
  <c r="O166"/>
  <c r="Q166"/>
  <c r="U166"/>
  <c r="G168"/>
  <c r="M168" s="1"/>
  <c r="I168"/>
  <c r="K168"/>
  <c r="O168"/>
  <c r="Q168"/>
  <c r="U168"/>
  <c r="G170"/>
  <c r="I170"/>
  <c r="K170"/>
  <c r="M170"/>
  <c r="O170"/>
  <c r="Q170"/>
  <c r="U170"/>
  <c r="G173"/>
  <c r="I173"/>
  <c r="I172" s="1"/>
  <c r="K173"/>
  <c r="M173"/>
  <c r="O173"/>
  <c r="Q173"/>
  <c r="Q172" s="1"/>
  <c r="U173"/>
  <c r="G175"/>
  <c r="M175" s="1"/>
  <c r="I175"/>
  <c r="K175"/>
  <c r="K172" s="1"/>
  <c r="O175"/>
  <c r="O172" s="1"/>
  <c r="Q175"/>
  <c r="U175"/>
  <c r="U172" s="1"/>
  <c r="G177"/>
  <c r="I177"/>
  <c r="K177"/>
  <c r="M177"/>
  <c r="O177"/>
  <c r="Q177"/>
  <c r="U177"/>
  <c r="G179"/>
  <c r="M179" s="1"/>
  <c r="I179"/>
  <c r="K179"/>
  <c r="O179"/>
  <c r="Q179"/>
  <c r="U179"/>
  <c r="G181"/>
  <c r="I181"/>
  <c r="K181"/>
  <c r="M181"/>
  <c r="O181"/>
  <c r="Q181"/>
  <c r="U181"/>
  <c r="G183"/>
  <c r="M183" s="1"/>
  <c r="I183"/>
  <c r="K183"/>
  <c r="O183"/>
  <c r="Q183"/>
  <c r="U183"/>
  <c r="G185"/>
  <c r="I185"/>
  <c r="K185"/>
  <c r="M185"/>
  <c r="O185"/>
  <c r="Q185"/>
  <c r="U185"/>
  <c r="G187"/>
  <c r="M187" s="1"/>
  <c r="I187"/>
  <c r="K187"/>
  <c r="O187"/>
  <c r="Q187"/>
  <c r="U187"/>
  <c r="G190"/>
  <c r="G189" s="1"/>
  <c r="I190"/>
  <c r="K190"/>
  <c r="K189" s="1"/>
  <c r="O190"/>
  <c r="O189" s="1"/>
  <c r="Q190"/>
  <c r="U190"/>
  <c r="U189" s="1"/>
  <c r="G192"/>
  <c r="I192"/>
  <c r="I189" s="1"/>
  <c r="K192"/>
  <c r="M192"/>
  <c r="O192"/>
  <c r="Q192"/>
  <c r="Q189" s="1"/>
  <c r="U192"/>
  <c r="G194"/>
  <c r="M194" s="1"/>
  <c r="I194"/>
  <c r="K194"/>
  <c r="O194"/>
  <c r="Q194"/>
  <c r="U194"/>
  <c r="G196"/>
  <c r="I196"/>
  <c r="K196"/>
  <c r="M196"/>
  <c r="O196"/>
  <c r="Q196"/>
  <c r="U196"/>
  <c r="G198"/>
  <c r="M198" s="1"/>
  <c r="I198"/>
  <c r="K198"/>
  <c r="O198"/>
  <c r="Q198"/>
  <c r="U198"/>
  <c r="G200"/>
  <c r="I200"/>
  <c r="K200"/>
  <c r="M200"/>
  <c r="O200"/>
  <c r="Q200"/>
  <c r="U200"/>
  <c r="G202"/>
  <c r="M202" s="1"/>
  <c r="I202"/>
  <c r="K202"/>
  <c r="O202"/>
  <c r="Q202"/>
  <c r="U202"/>
  <c r="G204"/>
  <c r="I204"/>
  <c r="K204"/>
  <c r="M204"/>
  <c r="O204"/>
  <c r="Q204"/>
  <c r="U204"/>
  <c r="G206"/>
  <c r="M206" s="1"/>
  <c r="I206"/>
  <c r="K206"/>
  <c r="O206"/>
  <c r="Q206"/>
  <c r="U206"/>
  <c r="G208"/>
  <c r="I208"/>
  <c r="K208"/>
  <c r="M208"/>
  <c r="O208"/>
  <c r="Q208"/>
  <c r="U208"/>
  <c r="G210"/>
  <c r="M210" s="1"/>
  <c r="I210"/>
  <c r="K210"/>
  <c r="O210"/>
  <c r="Q210"/>
  <c r="U210"/>
  <c r="G212"/>
  <c r="I212"/>
  <c r="K212"/>
  <c r="M212"/>
  <c r="O212"/>
  <c r="Q212"/>
  <c r="U212"/>
  <c r="G214"/>
  <c r="M214" s="1"/>
  <c r="I214"/>
  <c r="K214"/>
  <c r="O214"/>
  <c r="Q214"/>
  <c r="U214"/>
  <c r="G216"/>
  <c r="I216"/>
  <c r="K216"/>
  <c r="M216"/>
  <c r="O216"/>
  <c r="Q216"/>
  <c r="U216"/>
  <c r="G218"/>
  <c r="M218" s="1"/>
  <c r="I218"/>
  <c r="K218"/>
  <c r="O218"/>
  <c r="Q218"/>
  <c r="U218"/>
  <c r="I220"/>
  <c r="Q220"/>
  <c r="G221"/>
  <c r="G220" s="1"/>
  <c r="I221"/>
  <c r="K221"/>
  <c r="K220" s="1"/>
  <c r="O221"/>
  <c r="O220" s="1"/>
  <c r="Q221"/>
  <c r="U221"/>
  <c r="U220" s="1"/>
  <c r="G224"/>
  <c r="G223" s="1"/>
  <c r="I224"/>
  <c r="K224"/>
  <c r="K223" s="1"/>
  <c r="O224"/>
  <c r="O223" s="1"/>
  <c r="Q224"/>
  <c r="U224"/>
  <c r="U223" s="1"/>
  <c r="G226"/>
  <c r="I226"/>
  <c r="I223" s="1"/>
  <c r="K226"/>
  <c r="M226"/>
  <c r="O226"/>
  <c r="Q226"/>
  <c r="Q223" s="1"/>
  <c r="U226"/>
  <c r="G228"/>
  <c r="M228" s="1"/>
  <c r="I228"/>
  <c r="K228"/>
  <c r="O228"/>
  <c r="Q228"/>
  <c r="U228"/>
  <c r="G230"/>
  <c r="I230"/>
  <c r="K230"/>
  <c r="M230"/>
  <c r="O230"/>
  <c r="Q230"/>
  <c r="U230"/>
  <c r="G232"/>
  <c r="M232" s="1"/>
  <c r="I232"/>
  <c r="K232"/>
  <c r="O232"/>
  <c r="Q232"/>
  <c r="U232"/>
  <c r="G234"/>
  <c r="I234"/>
  <c r="K234"/>
  <c r="M234"/>
  <c r="O234"/>
  <c r="Q234"/>
  <c r="U234"/>
  <c r="G236"/>
  <c r="M236" s="1"/>
  <c r="I236"/>
  <c r="K236"/>
  <c r="O236"/>
  <c r="Q236"/>
  <c r="U236"/>
  <c r="G238"/>
  <c r="I238"/>
  <c r="K238"/>
  <c r="M238"/>
  <c r="O238"/>
  <c r="Q238"/>
  <c r="U238"/>
  <c r="G241"/>
  <c r="I241"/>
  <c r="I240" s="1"/>
  <c r="K241"/>
  <c r="M241"/>
  <c r="O241"/>
  <c r="Q241"/>
  <c r="Q240" s="1"/>
  <c r="U241"/>
  <c r="G243"/>
  <c r="M243" s="1"/>
  <c r="I243"/>
  <c r="K243"/>
  <c r="K240" s="1"/>
  <c r="O243"/>
  <c r="O240" s="1"/>
  <c r="Q243"/>
  <c r="U243"/>
  <c r="U240" s="1"/>
  <c r="G245"/>
  <c r="I245"/>
  <c r="K245"/>
  <c r="M245"/>
  <c r="O245"/>
  <c r="Q245"/>
  <c r="U245"/>
  <c r="G248"/>
  <c r="I248"/>
  <c r="I247" s="1"/>
  <c r="K248"/>
  <c r="M248"/>
  <c r="O248"/>
  <c r="Q248"/>
  <c r="Q247" s="1"/>
  <c r="U248"/>
  <c r="G250"/>
  <c r="M250" s="1"/>
  <c r="I250"/>
  <c r="K250"/>
  <c r="K247" s="1"/>
  <c r="O250"/>
  <c r="O247" s="1"/>
  <c r="Q250"/>
  <c r="U250"/>
  <c r="U247" s="1"/>
  <c r="G252"/>
  <c r="I252"/>
  <c r="K252"/>
  <c r="M252"/>
  <c r="O252"/>
  <c r="Q252"/>
  <c r="U252"/>
  <c r="G255"/>
  <c r="I255"/>
  <c r="I254" s="1"/>
  <c r="K255"/>
  <c r="M255"/>
  <c r="O255"/>
  <c r="Q255"/>
  <c r="Q254" s="1"/>
  <c r="U255"/>
  <c r="G259"/>
  <c r="M259" s="1"/>
  <c r="I259"/>
  <c r="K259"/>
  <c r="K254" s="1"/>
  <c r="O259"/>
  <c r="O254" s="1"/>
  <c r="Q259"/>
  <c r="U259"/>
  <c r="U254" s="1"/>
  <c r="G263"/>
  <c r="I263"/>
  <c r="K263"/>
  <c r="M263"/>
  <c r="O263"/>
  <c r="Q263"/>
  <c r="U263"/>
  <c r="G266"/>
  <c r="I266"/>
  <c r="I265" s="1"/>
  <c r="K266"/>
  <c r="M266"/>
  <c r="O266"/>
  <c r="Q266"/>
  <c r="Q265" s="1"/>
  <c r="U266"/>
  <c r="G277"/>
  <c r="M277" s="1"/>
  <c r="I277"/>
  <c r="K277"/>
  <c r="K265" s="1"/>
  <c r="O277"/>
  <c r="O265" s="1"/>
  <c r="Q277"/>
  <c r="U277"/>
  <c r="U265" s="1"/>
  <c r="G279"/>
  <c r="I279"/>
  <c r="K279"/>
  <c r="M279"/>
  <c r="O279"/>
  <c r="Q279"/>
  <c r="U279"/>
  <c r="G281"/>
  <c r="K281"/>
  <c r="O281"/>
  <c r="U281"/>
  <c r="G282"/>
  <c r="I282"/>
  <c r="I281" s="1"/>
  <c r="K282"/>
  <c r="M282"/>
  <c r="M281" s="1"/>
  <c r="O282"/>
  <c r="Q282"/>
  <c r="Q281" s="1"/>
  <c r="U282"/>
  <c r="I20" i="1"/>
  <c r="G20"/>
  <c r="E20"/>
  <c r="I19"/>
  <c r="G19"/>
  <c r="E19"/>
  <c r="I18"/>
  <c r="G18"/>
  <c r="E18"/>
  <c r="I17"/>
  <c r="G17"/>
  <c r="E17"/>
  <c r="I16"/>
  <c r="G16"/>
  <c r="E16"/>
  <c r="G66"/>
  <c r="H66"/>
  <c r="I66"/>
  <c r="G27"/>
  <c r="F40"/>
  <c r="G40"/>
  <c r="G25" s="1"/>
  <c r="G26" s="1"/>
  <c r="H39"/>
  <c r="H40" s="1"/>
  <c r="J28"/>
  <c r="J26"/>
  <c r="G38"/>
  <c r="F38"/>
  <c r="H32"/>
  <c r="J23"/>
  <c r="J24"/>
  <c r="J25"/>
  <c r="J27"/>
  <c r="E24"/>
  <c r="E26"/>
  <c r="G28" l="1"/>
  <c r="G23"/>
  <c r="M265" i="12"/>
  <c r="M254"/>
  <c r="M247"/>
  <c r="M240"/>
  <c r="M61"/>
  <c r="M172"/>
  <c r="M125"/>
  <c r="M91"/>
  <c r="M71"/>
  <c r="M24"/>
  <c r="M8"/>
  <c r="G265"/>
  <c r="G254"/>
  <c r="G247"/>
  <c r="G240"/>
  <c r="G172"/>
  <c r="G125"/>
  <c r="G91"/>
  <c r="G71"/>
  <c r="G61"/>
  <c r="G24"/>
  <c r="G8"/>
  <c r="M224"/>
  <c r="M223" s="1"/>
  <c r="M221"/>
  <c r="M220" s="1"/>
  <c r="M190"/>
  <c r="M189" s="1"/>
  <c r="M97"/>
  <c r="M96" s="1"/>
  <c r="M77"/>
  <c r="M76" s="1"/>
  <c r="M49"/>
  <c r="M48" s="1"/>
  <c r="I21" i="1"/>
  <c r="G21"/>
  <c r="E21"/>
  <c r="I39"/>
  <c r="I40" s="1"/>
  <c r="J39" s="1"/>
  <c r="J40" s="1"/>
  <c r="G24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<sst xmlns="http://schemas.openxmlformats.org/spreadsheetml/2006/main" count="994" uniqueCount="433">
  <si>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</si>
  <si>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</si>
  <si>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</si>
  <si>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</si>
  <si>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</si>
  <si>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</si>
  <si>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</si>
  <si>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</si>
  <si>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</si>
  <si>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</si>
  <si>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</si>
  <si>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</si>
  <si>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</si>
  <si>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</si>
  <si>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</si>
  <si>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</si>
  <si>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</si>
  <si>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</si>
  <si>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</si>
  <si>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</si>
  <si>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</si>
  <si>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</si>
  <si>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</si>
  <si>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</si>
  <si>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</si>
  <si>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</si>
  <si>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</si>
  <si>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</si>
  <si>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</si>
  <si>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</si>
  <si>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</si>
  <si>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</si>
  <si>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</si>
  <si>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</si>
  <si>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</si>
  <si>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</si>
  <si>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</si>
  <si>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</si>
  <si>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</si>
  <si>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</si>
  <si>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</si>
  <si>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</si>
  <si>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</si>
  <si>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</si>
  <si>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</si>
  <si>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 Jaroslav Vokolek</t>
  </si>
  <si>
    <t>Stavebníúpravybytučíslo1vdoměMasarykova302,KutnáHora</t>
  </si>
  <si>
    <t>Město Kutná Hora</t>
  </si>
  <si>
    <t>Havlíčkovo náměstí 552/1</t>
  </si>
  <si>
    <t>Kutná Hora</t>
  </si>
  <si>
    <t>28401</t>
  </si>
  <si>
    <t>00236195</t>
  </si>
  <si>
    <t>CZ00236195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</si>
  <si>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</si>
  <si>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</si>
  <si>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</si>
  <si>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</si>
  <si>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</si>
  <si>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</si>
  <si>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</si>
  <si>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</si>
  <si>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</si>
  <si>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</si>
  <si>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</si>
  <si>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</si>
  <si>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</si>
  <si>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</si>
  <si>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</si>
  <si>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</si>
  <si>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</si>
  <si>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</si>
  <si>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</si>
  <si>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</si>
  <si>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</si>
  <si>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</si>
  <si>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</si>
  <si>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</si>
  <si>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</si>
  <si>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</si>
  <si>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</si>
  <si>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</si>
  <si>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</si>
  <si>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</si>
  <si>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</si>
  <si>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</si>
  <si>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</si>
  <si>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</si>
  <si>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</si>
  <si>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</si>
  <si>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</si>
  <si>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</si>
  <si>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</si>
  <si>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</si>
  <si>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</si>
  <si>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</si>
  <si>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</si>
  <si>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</si>
  <si>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</si>
  <si>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</si>
  <si>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</si>
  <si>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</si>
  <si>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</si>
  <si>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</si>
  <si>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</si>
  <si>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</si>
  <si>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</si>
  <si>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</si>
  <si>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</si>
  <si>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</si>
  <si>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</si>
  <si>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</si>
  <si>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</si>
  <si>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</si>
  <si>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</si>
  <si>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</si>
  <si>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</si>
  <si>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</si>
  <si>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</si>
  <si>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</si>
  <si>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</si>
  <si>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</si>
  <si>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</si>
  <si>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</si>
  <si>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</si>
  <si>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317100012RAA</t>
  </si>
  <si>
    <t>Dodatečná montáž překladu, otvor šířky do 180 cm, vybourání rýhy, dodávka překladu</t>
  </si>
  <si>
    <t>kus</t>
  </si>
  <si>
    <t>POL2_0</t>
  </si>
  <si>
    <t>1</t>
  </si>
  <si>
    <t>VV</t>
  </si>
  <si>
    <t>314259411RT3</t>
  </si>
  <si>
    <t>Vložkování komínu, pata DN 130mm</t>
  </si>
  <si>
    <t>POL1_0</t>
  </si>
  <si>
    <t>314259421R00</t>
  </si>
  <si>
    <t>Vložkování komínu, střed DN 130mm</t>
  </si>
  <si>
    <t>m</t>
  </si>
  <si>
    <t>11,5</t>
  </si>
  <si>
    <t>342270042RA0</t>
  </si>
  <si>
    <t>Příčka z desek Ytong hladkých, tloušťka 10 cm</t>
  </si>
  <si>
    <t>m2</t>
  </si>
  <si>
    <t>(1,8+1,7+0,9+1,1)*3</t>
  </si>
  <si>
    <t>-(0,7*2)*3</t>
  </si>
  <si>
    <t>342270043RA0</t>
  </si>
  <si>
    <t>Příčka z desek Ytong hladkých, tloušťka 12,5 cm</t>
  </si>
  <si>
    <t>(1,825+1,2+4,25)*3</t>
  </si>
  <si>
    <t>342270040RA0</t>
  </si>
  <si>
    <t>Příčka z desek Ytong hladkých, tloušťka 5 cm</t>
  </si>
  <si>
    <t>(0,2+0,3)*2,9</t>
  </si>
  <si>
    <t>612441240R00</t>
  </si>
  <si>
    <t>Omítka vnitřní zdiva vápenosádrová hladká</t>
  </si>
  <si>
    <t>(1,8*2)*2,9</t>
  </si>
  <si>
    <t>-(0,7*2)</t>
  </si>
  <si>
    <t>(4,25*2)*2,9</t>
  </si>
  <si>
    <t>(0,9+1,2+1,825+0,5+1,1)*2,9</t>
  </si>
  <si>
    <t>-(0,7*2)*2</t>
  </si>
  <si>
    <t>(2,025+1,7)*2*0,9</t>
  </si>
  <si>
    <t>(1,1+1,2)*2*0,9</t>
  </si>
  <si>
    <t>612450014RA0</t>
  </si>
  <si>
    <t>Omítka stěn vnitřní cementová hladká, (omítky pod obklady)</t>
  </si>
  <si>
    <t>(2,025+1,7)*2*2</t>
  </si>
  <si>
    <t>(1,1+1,2)*2*2</t>
  </si>
  <si>
    <t>611421331R00</t>
  </si>
  <si>
    <t>Oprava váp.omítek stropů do 30% plochy - štukových</t>
  </si>
  <si>
    <t>5,8+22+13,7+5,7+2+13,2+3,4+1,3</t>
  </si>
  <si>
    <t>612421331R00</t>
  </si>
  <si>
    <t>Oprava vápen.omítek stěn do 30 % pl. - štukových</t>
  </si>
  <si>
    <t>(3,1+2+2,6)*2,9</t>
  </si>
  <si>
    <t>(2,6+3,5+4,4+2,3)*2,9</t>
  </si>
  <si>
    <t>(1,1+1,8)*2,9</t>
  </si>
  <si>
    <t>(3,2)*2,9</t>
  </si>
  <si>
    <t>(1,8*2)*0,5</t>
  </si>
  <si>
    <t>(3,225+4,25+3,225)*2,9</t>
  </si>
  <si>
    <t>(3,2+4,4+5+4,4)*2,9</t>
  </si>
  <si>
    <t>-(0,7*2)-2*(0,8*2)</t>
  </si>
  <si>
    <t>630900030RAB</t>
  </si>
  <si>
    <t>Vybourání dlažby a podkladního betonu, tloušťka 10 cm</t>
  </si>
  <si>
    <t>3,3</t>
  </si>
  <si>
    <t>630900020RAA</t>
  </si>
  <si>
    <t>Vybourání betonové mazaniny, tloušťka 5 cm</t>
  </si>
  <si>
    <t>5,2</t>
  </si>
  <si>
    <t>630900020RAC</t>
  </si>
  <si>
    <t>Vybourání betonové mazaniny, tloušťka 15 cm (PRO POTRUBÍ VEDENÉ V PODLAZE)</t>
  </si>
  <si>
    <t>20,5*0,2</t>
  </si>
  <si>
    <t>919732111R00</t>
  </si>
  <si>
    <t>Úprava podlah broušením tl. 2 mm</t>
  </si>
  <si>
    <t>5,2+22+21,9+14,2</t>
  </si>
  <si>
    <t>632411225RT1</t>
  </si>
  <si>
    <t>Potěr Cemix,  tl. 25 mm, samonivel. anhydritová stěrka 25 Cemix 090 j</t>
  </si>
  <si>
    <t>(5,8+22+13,7+5,7+2+13,2)</t>
  </si>
  <si>
    <t>631312141R00</t>
  </si>
  <si>
    <t>Doplnění rýh betonem v dosavadních mazaninách</t>
  </si>
  <si>
    <t>m3</t>
  </si>
  <si>
    <t>642952110R00</t>
  </si>
  <si>
    <t>Osazení zárubní dveřních dřevěných, pl. do 2,5 m2</t>
  </si>
  <si>
    <t>7</t>
  </si>
  <si>
    <t>642200011RAA</t>
  </si>
  <si>
    <t>Vybour. otvoru dveře 1kř, zeď tloušťky 15 cm</t>
  </si>
  <si>
    <t>642200011RAD</t>
  </si>
  <si>
    <t>Vybour. otvoru dveře 1kř, překlad, zárubeň, práh, zeď tloušťky 60 cm</t>
  </si>
  <si>
    <t>941955001R00</t>
  </si>
  <si>
    <t>Lešení lehké pomocné, výška podlahy do 1,2 m</t>
  </si>
  <si>
    <t>952901111R00</t>
  </si>
  <si>
    <t>Vyčištění budov o výšce podlaží do 4 m</t>
  </si>
  <si>
    <t>67,1</t>
  </si>
  <si>
    <t>953941119R00</t>
  </si>
  <si>
    <t>Osazení kontrolních dvířek, (přístup k čistícímu kusu kanalizace)</t>
  </si>
  <si>
    <t>962200011RAA</t>
  </si>
  <si>
    <t>Bourání příček z cihel pálených, tloušťka 10 cm</t>
  </si>
  <si>
    <t>(1,65+0,63)*3</t>
  </si>
  <si>
    <t>(2+0,7)*3</t>
  </si>
  <si>
    <t>962200011RAB</t>
  </si>
  <si>
    <t>Bourání příček z cihel pálených, tloušťka 15 cm</t>
  </si>
  <si>
    <t>1,8*2,75</t>
  </si>
  <si>
    <t>975021711R00</t>
  </si>
  <si>
    <t>Podchycení zdiva pod stropem při tl.zdi do 150 cm</t>
  </si>
  <si>
    <t>1,8</t>
  </si>
  <si>
    <t>968072455R00</t>
  </si>
  <si>
    <t>Vybourání kovových dveřních zárubní pl. do 2 m2</t>
  </si>
  <si>
    <t>(0,8*2,0)*4</t>
  </si>
  <si>
    <t>(0,6*2)*2</t>
  </si>
  <si>
    <t>968061125R00</t>
  </si>
  <si>
    <t>Vyvěšení dřevěných dveřních křídel pl. do 2 m2</t>
  </si>
  <si>
    <t>6</t>
  </si>
  <si>
    <t>965081713RT1</t>
  </si>
  <si>
    <t>Bourání dlaždic keramických tl. 1 cm, nad 1 m2, ručně, dlaždice keramické</t>
  </si>
  <si>
    <t>3,3+0,9</t>
  </si>
  <si>
    <t>971100021RAC</t>
  </si>
  <si>
    <t>Vybourání otvorů ve zdivu cihelném, tloušťka 60 cm</t>
  </si>
  <si>
    <t>971100021RA0</t>
  </si>
  <si>
    <t>Vybourání otvorů ve zdivu cihelném</t>
  </si>
  <si>
    <t>8</t>
  </si>
  <si>
    <t>721171803R00</t>
  </si>
  <si>
    <t>Demontáž potrubí z PVC</t>
  </si>
  <si>
    <t>4,5</t>
  </si>
  <si>
    <t>721210817R00</t>
  </si>
  <si>
    <t>Demontáž vpusti vanové DN 70</t>
  </si>
  <si>
    <t>721220801R00</t>
  </si>
  <si>
    <t>Demontáž zápachové uzávěrky DN 70</t>
  </si>
  <si>
    <t>721176134R00</t>
  </si>
  <si>
    <t>Potrubí HT svodné (ležaté) zavěšené D 75 x 1,9 mm</t>
  </si>
  <si>
    <t>5,2+0,7</t>
  </si>
  <si>
    <t>721176102R00</t>
  </si>
  <si>
    <t>Potrubí HT připojovací D 40 x 1,8 mm</t>
  </si>
  <si>
    <t>1,2</t>
  </si>
  <si>
    <t>721176105R00</t>
  </si>
  <si>
    <t>Potrubí HT připojovací D 110 x 2,7 mm</t>
  </si>
  <si>
    <t>0,6</t>
  </si>
  <si>
    <t>721176103R00</t>
  </si>
  <si>
    <t>Potrubí HT připojovací D 50 x 1,8 mm</t>
  </si>
  <si>
    <t>1,1</t>
  </si>
  <si>
    <t>721173303R00</t>
  </si>
  <si>
    <t>Potrubí z PP odvodňovací od kotle UT D 25 x 1,8</t>
  </si>
  <si>
    <t>1,1+1,5</t>
  </si>
  <si>
    <t>721194103RM1</t>
  </si>
  <si>
    <t>Vyvedení odpadních výpustek D 32 x 1,8, přípojka pro pračku nebo myčku HL 2</t>
  </si>
  <si>
    <t>2</t>
  </si>
  <si>
    <t>721170905R00</t>
  </si>
  <si>
    <t>Oprava potrubí PVC odpadní, vsazení odbočky D 50</t>
  </si>
  <si>
    <t>721170909R00</t>
  </si>
  <si>
    <t>Oprava potrubí PVC odpadní, vsazení odbočky D 110</t>
  </si>
  <si>
    <t>721300932R00</t>
  </si>
  <si>
    <t>Pročištění připojovacího potrubí  do DN 110</t>
  </si>
  <si>
    <t>2,5+1,5</t>
  </si>
  <si>
    <t>55220111.MR</t>
  </si>
  <si>
    <t>Vanička sprchová RONDA 90 LA</t>
  </si>
  <si>
    <t>POL3_0</t>
  </si>
  <si>
    <t>721290111R00</t>
  </si>
  <si>
    <t>Zkouška těsnosti kanalizace vodou DN 125</t>
  </si>
  <si>
    <t>8,8</t>
  </si>
  <si>
    <t>722130831R00</t>
  </si>
  <si>
    <t>Demontáž nástěnky</t>
  </si>
  <si>
    <t>722130801R00</t>
  </si>
  <si>
    <t>Demontáž potrubí ocelových závitových do  DN 25</t>
  </si>
  <si>
    <t>1,5+2,5+1,1+2,5+1,5+2</t>
  </si>
  <si>
    <t>733170801R00</t>
  </si>
  <si>
    <t>Demontáž potrubí z plastových trubek do D 25 mm</t>
  </si>
  <si>
    <t>2,5</t>
  </si>
  <si>
    <t>28349010R</t>
  </si>
  <si>
    <t>Dvířka revizní plná SI 2020 rozměr 200x200 mm</t>
  </si>
  <si>
    <t>722130821R00</t>
  </si>
  <si>
    <t>Demontáž šroubení do G 6/4</t>
  </si>
  <si>
    <t>4</t>
  </si>
  <si>
    <t>734200811R00</t>
  </si>
  <si>
    <t>Demontáž armatur s 1závitem do G 1/2</t>
  </si>
  <si>
    <t>734200821R00</t>
  </si>
  <si>
    <t>Demontáž armatur se 2závity do G 1/2</t>
  </si>
  <si>
    <t>722172310R00</t>
  </si>
  <si>
    <t>Potrubí z PPR Instaplast, studená, D 16x2,2 mm</t>
  </si>
  <si>
    <t>722172330R00</t>
  </si>
  <si>
    <t>Potrubí z PPR Instaplast, teplá, D 16x2,7 mm</t>
  </si>
  <si>
    <t>722172311R00</t>
  </si>
  <si>
    <t>Potrubí z PPR Instaplast, studená, D 20x2,8 mm</t>
  </si>
  <si>
    <t>1,5+0,8+0,6+2,5+0,8+3+1,5+0,8+0,7+2,2</t>
  </si>
  <si>
    <t>722172331R00</t>
  </si>
  <si>
    <t>Potrubí z PPR Instaplast, teplá, D 20x3,4 mm</t>
  </si>
  <si>
    <t>13,9</t>
  </si>
  <si>
    <t>722181211RT7</t>
  </si>
  <si>
    <t>Izolace návleková MIRELON PRO tl. stěny 6 mm, vnitřní průměr 22 mm</t>
  </si>
  <si>
    <t>3+3+14,4+13,9</t>
  </si>
  <si>
    <t>722280106R00</t>
  </si>
  <si>
    <t>Tlaková zkouška vodovodního potrubí DN 32</t>
  </si>
  <si>
    <t>34,3</t>
  </si>
  <si>
    <t>722202412R00</t>
  </si>
  <si>
    <t>Kohout kulový nerozebíratelný PP-R INSTAPLAST D 20</t>
  </si>
  <si>
    <t>722220111R00</t>
  </si>
  <si>
    <t>Nástěnka K 247, pro výtokový ventil G 1/2</t>
  </si>
  <si>
    <t>722220121R00</t>
  </si>
  <si>
    <t>Nástěnka K 247, pro baterii G 1/2</t>
  </si>
  <si>
    <t>pár</t>
  </si>
  <si>
    <t>55162433.AR</t>
  </si>
  <si>
    <t>HL406 uzávěrka zápachová podomítková DN 40/50, výtokový ventil 1/2"</t>
  </si>
  <si>
    <t>722290234R00</t>
  </si>
  <si>
    <t>Proplach a dezinfekce vodovod.potrubí DN 80</t>
  </si>
  <si>
    <t>725829201RT1</t>
  </si>
  <si>
    <t>Montáž baterie umyv.a dřezové nástěnné chromové, včetně dodávky baterie</t>
  </si>
  <si>
    <t>725823111RT1</t>
  </si>
  <si>
    <t>Baterie umyvadlová stoján. ruční, bez otvír.odpadu, standardní</t>
  </si>
  <si>
    <t>725845111R00</t>
  </si>
  <si>
    <t>Baterie sprchová nástěnná ruční, bez příslušenství</t>
  </si>
  <si>
    <t>725814104R00</t>
  </si>
  <si>
    <t xml:space="preserve">Ventil rohový </t>
  </si>
  <si>
    <t>soubor</t>
  </si>
  <si>
    <t>55141106R</t>
  </si>
  <si>
    <t>Ventil rohový pračkový IVAR.08101 1/2" x 3/4", se zpětnou klapkou</t>
  </si>
  <si>
    <t>723150801R00</t>
  </si>
  <si>
    <t>Demontáž potrubí ocel.hladkého svařovaného D 32</t>
  </si>
  <si>
    <t>1+3+3+4,9+7,5+2,8+2,5+2,1+2,5+1,2+1,9+0,6</t>
  </si>
  <si>
    <t>723200001RA0</t>
  </si>
  <si>
    <t>Montáž plynových spotřebičů</t>
  </si>
  <si>
    <t>723160204R00</t>
  </si>
  <si>
    <t>Přípojka k plynoměru, závitová</t>
  </si>
  <si>
    <t>723163105R00</t>
  </si>
  <si>
    <t>Potrubí z měděných trubek D 28 x 1,5 mm</t>
  </si>
  <si>
    <t>0,95+2,9+2+0,5</t>
  </si>
  <si>
    <t>723163102R00</t>
  </si>
  <si>
    <t>Potrubí z měděných trubek D 15 x 1,0 mm</t>
  </si>
  <si>
    <t>1,5+0,7+2,1+0,6</t>
  </si>
  <si>
    <t>725619101R00</t>
  </si>
  <si>
    <t>Montáž plynových sporáků svítiplyn/metan</t>
  </si>
  <si>
    <t>54112112R</t>
  </si>
  <si>
    <t>Sporák plynový</t>
  </si>
  <si>
    <t>998723101R00</t>
  </si>
  <si>
    <t>Přesun hmot pro vnitřní plynovod, výšky do 6 m</t>
  </si>
  <si>
    <t>t</t>
  </si>
  <si>
    <t>0,3</t>
  </si>
  <si>
    <t>725290010RA0</t>
  </si>
  <si>
    <t xml:space="preserve">Demontáž klozetu </t>
  </si>
  <si>
    <t>725290020RA0</t>
  </si>
  <si>
    <t>Demontáž umyvadla včetně baterie a konzol</t>
  </si>
  <si>
    <t>725290030RA0</t>
  </si>
  <si>
    <t>Demontáž vany, včetně baterie a obezdění</t>
  </si>
  <si>
    <t>725530823R00</t>
  </si>
  <si>
    <t>Demontáž, zásobník elektrický tlakový</t>
  </si>
  <si>
    <t>725200050RA0</t>
  </si>
  <si>
    <t>Montáž zařizovacích předmětů - sprcha</t>
  </si>
  <si>
    <t>286967592R</t>
  </si>
  <si>
    <t>Modul-vana/sprcha, h=112 cm, pro armatury na omítku, nastavitelné podpěry, pro zabudování do stěny</t>
  </si>
  <si>
    <t>725017161R00</t>
  </si>
  <si>
    <t>Umyvadlo na šrouby, 50 x 41 cm, bílé</t>
  </si>
  <si>
    <t>64218610.AR</t>
  </si>
  <si>
    <t>Umývátko  bílé s otv. pro bat. 370x280 mm</t>
  </si>
  <si>
    <t>725119110R00</t>
  </si>
  <si>
    <t>Montáž splachovací nádrže Kombifix pro WC</t>
  </si>
  <si>
    <t>642324151R</t>
  </si>
  <si>
    <t>Set WC kombi, odpad vodor. hlub.spl. bílý, s nádrží a sedátkem</t>
  </si>
  <si>
    <t>725249102R00</t>
  </si>
  <si>
    <t>Montáž sprchových mís a vaniček</t>
  </si>
  <si>
    <t>725314290R00</t>
  </si>
  <si>
    <t>Příslušenství k dřezu v kuchyňské sestavě</t>
  </si>
  <si>
    <t>725319101R00</t>
  </si>
  <si>
    <t>Montáž dřezů jednoduchých</t>
  </si>
  <si>
    <t>55231082R</t>
  </si>
  <si>
    <t xml:space="preserve">Dřez nerez s odkládací plochou </t>
  </si>
  <si>
    <t>732111125R00</t>
  </si>
  <si>
    <t>VYTÁPĚNÍ</t>
  </si>
  <si>
    <t>SOUBOR</t>
  </si>
  <si>
    <t>766660012RA0</t>
  </si>
  <si>
    <t>Montáž dveří jednokřídlových šířky 70 cm</t>
  </si>
  <si>
    <t>766660014RA0</t>
  </si>
  <si>
    <t>Montáž dveří jednokřídlových šířky 80 cm</t>
  </si>
  <si>
    <t>61162102R</t>
  </si>
  <si>
    <t>Dveře vnitřní fóliované plné 1kř.70x197 cm</t>
  </si>
  <si>
    <t>61162140R</t>
  </si>
  <si>
    <t xml:space="preserve">Dveře vnitřní fóliované plné 1kř.70x197 cm, (2 x mřížka 70x450mm) </t>
  </si>
  <si>
    <t>61162103R</t>
  </si>
  <si>
    <t>Dveře vnitřní fóliované plné 1kř.80x197 cm</t>
  </si>
  <si>
    <t>61162122R</t>
  </si>
  <si>
    <t>Dveře vnitřní fóliované 3/4 sklo 1kř. 80x197 cm</t>
  </si>
  <si>
    <t>61165603R</t>
  </si>
  <si>
    <t>Dveře protipožární EI30 plné 80x197 cm fólie, vchodové do bytu s průhledítkem</t>
  </si>
  <si>
    <t>766810010RAE</t>
  </si>
  <si>
    <t>Kuchyňské linky dodávka a montáž, linka 240 cm</t>
  </si>
  <si>
    <t>771570010RAI</t>
  </si>
  <si>
    <t>Dlažba z dlaždic keramických 15 x 15 cm, do tmele, dlažba ve specifikaci</t>
  </si>
  <si>
    <t>3,4+1,3</t>
  </si>
  <si>
    <t>597642010R</t>
  </si>
  <si>
    <t>Dlažba  150x150x9 mm</t>
  </si>
  <si>
    <t>4,7*1,1</t>
  </si>
  <si>
    <t>631100002RA0</t>
  </si>
  <si>
    <t>Podlaha z dlažby keramické,podkladní mazanina 8 cm</t>
  </si>
  <si>
    <t>4,7</t>
  </si>
  <si>
    <t>776511820R00</t>
  </si>
  <si>
    <t>Odstranění PVC a koberců lepených s podložkou</t>
  </si>
  <si>
    <t>776401800R00</t>
  </si>
  <si>
    <t>Demontáž soklíků nebo lišt, pryžových nebo z PVC</t>
  </si>
  <si>
    <t>1,4+1,8*2+1,2+3,6+5,15+2+4,35*2+4,4+4,25+3,5+4,4+2,8+1,05+0,7+1,9</t>
  </si>
  <si>
    <t>776520010RA0</t>
  </si>
  <si>
    <t>Podlaha povlaková z PVC pásů, soklík</t>
  </si>
  <si>
    <t>5,8+22+13,7+5,7+2+13,2</t>
  </si>
  <si>
    <t>781900010RA0</t>
  </si>
  <si>
    <t>Odsekání obkladů vnitřních VČETNĚ OTLUČENÍ OMÍTKY</t>
  </si>
  <si>
    <t>(1,15+3,5)*1,5</t>
  </si>
  <si>
    <t>(1,7+2+2*0,7)*2</t>
  </si>
  <si>
    <t>-(0,6*2)</t>
  </si>
  <si>
    <t>781415013RU1</t>
  </si>
  <si>
    <t>Montáž obkladů stěn, porovin., do tmele, 15x15 cm, (flex.lepidlo,spár.hmota)</t>
  </si>
  <si>
    <t>59781530R</t>
  </si>
  <si>
    <t>Obklad 15x15 cm</t>
  </si>
  <si>
    <t>21,3*1,1</t>
  </si>
  <si>
    <t>784402802R00</t>
  </si>
  <si>
    <t>Odstranění malby oškrábáním v místnosti H do 5 m</t>
  </si>
  <si>
    <t/>
  </si>
  <si>
    <t>784191201R00</t>
  </si>
  <si>
    <t>Penetrace podkladu hloubková Primalex 1x</t>
  </si>
  <si>
    <t>221,77+57,76</t>
  </si>
  <si>
    <t>784195212R00</t>
  </si>
  <si>
    <t>Malba tekutá Primalex Plus, bílá, 2 x</t>
  </si>
  <si>
    <t>279,53</t>
  </si>
  <si>
    <t>210010105R00</t>
  </si>
  <si>
    <t>ELEKTROINSTALACE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</si>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</sst>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horizontal="center"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 t="s">
        <v>29</v>
      </c>
      <c r="F15" s="81"/>
      <c r="G15" s="82" t="s">
        <v>30</v>
      </c>
      <c r="H15" s="82"/>
      <c r="I15" s="82" t="s">
        <v>28</v>
      </c>
      <c r="J15" s="83"/>
    </row>
    <row r="16" spans="1:15" ht="23.25" customHeight="1">
      <c r="A16" s="194" t="s">
        <v>23</v>
      </c>
      <c r="B16" s="195" t="s">
        <v>23</v>
      </c>
      <c r="C16" s="58"/>
      <c r="D16" s="59"/>
      <c r="E16" s="84">
        <f>SUMIF(F47:F65,A16,G47:G65)+SUMIF(F47:F65,"PSU",G47:G65)</f>
        <v>0</v>
      </c>
      <c r="F16" s="85"/>
      <c r="G16" s="84">
        <f>SUMIF(F47:F65,A16,H47:H65)+SUMIF(F47:F65,"PSU",H47:H65)</f>
        <v>0</v>
      </c>
      <c r="H16" s="85"/>
      <c r="I16" s="84">
        <f>SUMIF(F47:F65,A16,I47:I65)+SUMIF(F47:F65,"PSU",I47:I65)</f>
        <v>0</v>
      </c>
      <c r="J16" s="94"/>
    </row>
    <row r="17" spans="1:10" ht="23.25" customHeight="1">
      <c r="A17" s="194" t="s">
        <v>24</v>
      </c>
      <c r="B17" s="195" t="s">
        <v>24</v>
      </c>
      <c r="C17" s="58"/>
      <c r="D17" s="59"/>
      <c r="E17" s="84">
        <f>SUMIF(F47:F65,A17,G47:G65)</f>
        <v>0</v>
      </c>
      <c r="F17" s="85"/>
      <c r="G17" s="84">
        <f>SUMIF(F47:F65,A17,H47:H65)</f>
        <v>0</v>
      </c>
      <c r="H17" s="85"/>
      <c r="I17" s="84">
        <f>SUMIF(F47:F65,A17,I47:I65)</f>
        <v>0</v>
      </c>
      <c r="J17" s="94"/>
    </row>
    <row r="18" spans="1:10" ht="23.25" customHeight="1">
      <c r="A18" s="194" t="s">
        <v>25</v>
      </c>
      <c r="B18" s="195" t="s">
        <v>25</v>
      </c>
      <c r="C18" s="58"/>
      <c r="D18" s="59"/>
      <c r="E18" s="84">
        <f>SUMIF(F47:F65,A18,G47:G65)</f>
        <v>0</v>
      </c>
      <c r="F18" s="85"/>
      <c r="G18" s="84">
        <f>SUMIF(F47:F65,A18,H47:H65)</f>
        <v>0</v>
      </c>
      <c r="H18" s="85"/>
      <c r="I18" s="84">
        <f>SUMIF(F47:F65,A18,I47:I65)</f>
        <v>0</v>
      </c>
      <c r="J18" s="94"/>
    </row>
    <row r="19" spans="1:10" ht="23.25" customHeight="1">
      <c r="A19" s="194" t="s">
        <v>95</v>
      </c>
      <c r="B19" s="195" t="s">
        <v>26</v>
      </c>
      <c r="C19" s="58"/>
      <c r="D19" s="59"/>
      <c r="E19" s="84">
        <f>SUMIF(F47:F65,A19,G47:G65)</f>
        <v>0</v>
      </c>
      <c r="F19" s="85"/>
      <c r="G19" s="84">
        <f>SUMIF(F47:F65,A19,H47:H65)</f>
        <v>0</v>
      </c>
      <c r="H19" s="85"/>
      <c r="I19" s="84">
        <f>SUMIF(F47:F65,A19,I47:I65)</f>
        <v>0</v>
      </c>
      <c r="J19" s="94"/>
    </row>
    <row r="20" spans="1:10" ht="23.25" customHeight="1">
      <c r="A20" s="194" t="s">
        <v>96</v>
      </c>
      <c r="B20" s="195" t="s">
        <v>27</v>
      </c>
      <c r="C20" s="58"/>
      <c r="D20" s="59"/>
      <c r="E20" s="84">
        <f>SUMIF(F47:F65,A20,G47:G65)</f>
        <v>0</v>
      </c>
      <c r="F20" s="85"/>
      <c r="G20" s="84">
        <f>SUMIF(F47:F65,A20,H47:H65)</f>
        <v>0</v>
      </c>
      <c r="H20" s="85"/>
      <c r="I20" s="84">
        <f>SUMIF(F47:F65,A20,I47:I65)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>
        <f>SUM(E16:F20)</f>
        <v>0</v>
      </c>
      <c r="F21" s="96"/>
      <c r="G21" s="95">
        <f>SUM(G16:H20)</f>
        <v>0</v>
      </c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42485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>
      <c r="A39" s="132">
        <v>1</v>
      </c>
      <c r="B39" s="138"/>
      <c r="C39" s="139"/>
      <c r="D39" s="140"/>
      <c r="E39" s="140"/>
      <c r="F39" s="148">
        <f>' Pol'!AC285</f>
        <v>0</v>
      </c>
      <c r="G39" s="149">
        <f>' Pol'!AD285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>
      <c r="A40" s="132"/>
      <c r="B40" s="142" t="s">
        <v>53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>
      <c r="B44" s="162" t="s">
        <v>55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56</v>
      </c>
      <c r="G46" s="173" t="s">
        <v>29</v>
      </c>
      <c r="H46" s="173" t="s">
        <v>30</v>
      </c>
      <c r="I46" s="174" t="s">
        <v>28</v>
      </c>
      <c r="J46" s="174"/>
    </row>
    <row r="47" spans="1:10" ht="25.5" customHeight="1">
      <c r="A47" s="164"/>
      <c r="B47" s="175" t="s">
        <v>57</v>
      </c>
      <c r="C47" s="176" t="s">
        <v>58</v>
      </c>
      <c r="D47" s="177"/>
      <c r="E47" s="177"/>
      <c r="F47" s="181" t="s">
        <v>23</v>
      </c>
      <c r="G47" s="182">
        <f>' Pol'!I8</f>
        <v>0</v>
      </c>
      <c r="H47" s="182">
        <f>' Pol'!K8</f>
        <v>0</v>
      </c>
      <c r="I47" s="183"/>
      <c r="J47" s="183"/>
    </row>
    <row r="48" spans="1:10" ht="25.5" customHeight="1">
      <c r="A48" s="164"/>
      <c r="B48" s="167" t="s">
        <v>59</v>
      </c>
      <c r="C48" s="166" t="s">
        <v>60</v>
      </c>
      <c r="D48" s="168"/>
      <c r="E48" s="168"/>
      <c r="F48" s="184" t="s">
        <v>23</v>
      </c>
      <c r="G48" s="185">
        <f>' Pol'!I24</f>
        <v>0</v>
      </c>
      <c r="H48" s="185">
        <f>' Pol'!K24</f>
        <v>0</v>
      </c>
      <c r="I48" s="186"/>
      <c r="J48" s="186"/>
    </row>
    <row r="49" spans="1:10" ht="25.5" customHeight="1">
      <c r="A49" s="164"/>
      <c r="B49" s="167" t="s">
        <v>61</v>
      </c>
      <c r="C49" s="166" t="s">
        <v>62</v>
      </c>
      <c r="D49" s="168"/>
      <c r="E49" s="168"/>
      <c r="F49" s="184" t="s">
        <v>23</v>
      </c>
      <c r="G49" s="185">
        <f>' Pol'!I48</f>
        <v>0</v>
      </c>
      <c r="H49" s="185">
        <f>' Pol'!K48</f>
        <v>0</v>
      </c>
      <c r="I49" s="186"/>
      <c r="J49" s="186"/>
    </row>
    <row r="50" spans="1:10" ht="25.5" customHeight="1">
      <c r="A50" s="164"/>
      <c r="B50" s="167" t="s">
        <v>63</v>
      </c>
      <c r="C50" s="166" t="s">
        <v>64</v>
      </c>
      <c r="D50" s="168"/>
      <c r="E50" s="168"/>
      <c r="F50" s="184" t="s">
        <v>23</v>
      </c>
      <c r="G50" s="185">
        <f>' Pol'!I61</f>
        <v>0</v>
      </c>
      <c r="H50" s="185">
        <f>' Pol'!K61</f>
        <v>0</v>
      </c>
      <c r="I50" s="186"/>
      <c r="J50" s="186"/>
    </row>
    <row r="51" spans="1:10" ht="25.5" customHeight="1">
      <c r="A51" s="164"/>
      <c r="B51" s="167" t="s">
        <v>65</v>
      </c>
      <c r="C51" s="166" t="s">
        <v>66</v>
      </c>
      <c r="D51" s="168"/>
      <c r="E51" s="168"/>
      <c r="F51" s="184" t="s">
        <v>23</v>
      </c>
      <c r="G51" s="185">
        <f>' Pol'!I68</f>
        <v>0</v>
      </c>
      <c r="H51" s="185">
        <f>' Pol'!K68</f>
        <v>0</v>
      </c>
      <c r="I51" s="186"/>
      <c r="J51" s="186"/>
    </row>
    <row r="52" spans="1:10" ht="25.5" customHeight="1">
      <c r="A52" s="164"/>
      <c r="B52" s="167" t="s">
        <v>67</v>
      </c>
      <c r="C52" s="166" t="s">
        <v>68</v>
      </c>
      <c r="D52" s="168"/>
      <c r="E52" s="168"/>
      <c r="F52" s="184" t="s">
        <v>23</v>
      </c>
      <c r="G52" s="185">
        <f>' Pol'!I71</f>
        <v>0</v>
      </c>
      <c r="H52" s="185">
        <f>' Pol'!K71</f>
        <v>0</v>
      </c>
      <c r="I52" s="186"/>
      <c r="J52" s="186"/>
    </row>
    <row r="53" spans="1:10" ht="25.5" customHeight="1">
      <c r="A53" s="164"/>
      <c r="B53" s="167" t="s">
        <v>69</v>
      </c>
      <c r="C53" s="166" t="s">
        <v>70</v>
      </c>
      <c r="D53" s="168"/>
      <c r="E53" s="168"/>
      <c r="F53" s="184" t="s">
        <v>23</v>
      </c>
      <c r="G53" s="185">
        <f>' Pol'!I76</f>
        <v>0</v>
      </c>
      <c r="H53" s="185">
        <f>' Pol'!K76</f>
        <v>0</v>
      </c>
      <c r="I53" s="186"/>
      <c r="J53" s="186"/>
    </row>
    <row r="54" spans="1:10" ht="25.5" customHeight="1">
      <c r="A54" s="164"/>
      <c r="B54" s="167" t="s">
        <v>71</v>
      </c>
      <c r="C54" s="166" t="s">
        <v>72</v>
      </c>
      <c r="D54" s="168"/>
      <c r="E54" s="168"/>
      <c r="F54" s="184" t="s">
        <v>23</v>
      </c>
      <c r="G54" s="185">
        <f>' Pol'!I91</f>
        <v>0</v>
      </c>
      <c r="H54" s="185">
        <f>' Pol'!K91</f>
        <v>0</v>
      </c>
      <c r="I54" s="186"/>
      <c r="J54" s="186"/>
    </row>
    <row r="55" spans="1:10" ht="25.5" customHeight="1">
      <c r="A55" s="164"/>
      <c r="B55" s="167" t="s">
        <v>73</v>
      </c>
      <c r="C55" s="166" t="s">
        <v>74</v>
      </c>
      <c r="D55" s="168"/>
      <c r="E55" s="168"/>
      <c r="F55" s="184" t="s">
        <v>24</v>
      </c>
      <c r="G55" s="185">
        <f>' Pol'!I96</f>
        <v>0</v>
      </c>
      <c r="H55" s="185">
        <f>' Pol'!K96</f>
        <v>0</v>
      </c>
      <c r="I55" s="186"/>
      <c r="J55" s="186"/>
    </row>
    <row r="56" spans="1:10" ht="25.5" customHeight="1">
      <c r="A56" s="164"/>
      <c r="B56" s="167" t="s">
        <v>75</v>
      </c>
      <c r="C56" s="166" t="s">
        <v>76</v>
      </c>
      <c r="D56" s="168"/>
      <c r="E56" s="168"/>
      <c r="F56" s="184" t="s">
        <v>24</v>
      </c>
      <c r="G56" s="185">
        <f>' Pol'!I125</f>
        <v>0</v>
      </c>
      <c r="H56" s="185">
        <f>' Pol'!K125</f>
        <v>0</v>
      </c>
      <c r="I56" s="186"/>
      <c r="J56" s="186"/>
    </row>
    <row r="57" spans="1:10" ht="25.5" customHeight="1">
      <c r="A57" s="164"/>
      <c r="B57" s="167" t="s">
        <v>77</v>
      </c>
      <c r="C57" s="166" t="s">
        <v>78</v>
      </c>
      <c r="D57" s="168"/>
      <c r="E57" s="168"/>
      <c r="F57" s="184" t="s">
        <v>24</v>
      </c>
      <c r="G57" s="185">
        <f>' Pol'!I172</f>
        <v>0</v>
      </c>
      <c r="H57" s="185">
        <f>' Pol'!K172</f>
        <v>0</v>
      </c>
      <c r="I57" s="186"/>
      <c r="J57" s="186"/>
    </row>
    <row r="58" spans="1:10" ht="25.5" customHeight="1">
      <c r="A58" s="164"/>
      <c r="B58" s="167" t="s">
        <v>79</v>
      </c>
      <c r="C58" s="166" t="s">
        <v>80</v>
      </c>
      <c r="D58" s="168"/>
      <c r="E58" s="168"/>
      <c r="F58" s="184" t="s">
        <v>24</v>
      </c>
      <c r="G58" s="185">
        <f>' Pol'!I189</f>
        <v>0</v>
      </c>
      <c r="H58" s="185">
        <f>' Pol'!K189</f>
        <v>0</v>
      </c>
      <c r="I58" s="186"/>
      <c r="J58" s="186"/>
    </row>
    <row r="59" spans="1:10" ht="25.5" customHeight="1">
      <c r="A59" s="164"/>
      <c r="B59" s="167" t="s">
        <v>81</v>
      </c>
      <c r="C59" s="166" t="s">
        <v>82</v>
      </c>
      <c r="D59" s="168"/>
      <c r="E59" s="168"/>
      <c r="F59" s="184" t="s">
        <v>24</v>
      </c>
      <c r="G59" s="185">
        <f>' Pol'!I220</f>
        <v>0</v>
      </c>
      <c r="H59" s="185">
        <f>' Pol'!K220</f>
        <v>0</v>
      </c>
      <c r="I59" s="186"/>
      <c r="J59" s="186"/>
    </row>
    <row r="60" spans="1:10" ht="25.5" customHeight="1">
      <c r="A60" s="164"/>
      <c r="B60" s="167" t="s">
        <v>83</v>
      </c>
      <c r="C60" s="166" t="s">
        <v>84</v>
      </c>
      <c r="D60" s="168"/>
      <c r="E60" s="168"/>
      <c r="F60" s="184" t="s">
        <v>24</v>
      </c>
      <c r="G60" s="185">
        <f>' Pol'!I223</f>
        <v>0</v>
      </c>
      <c r="H60" s="185">
        <f>' Pol'!K223</f>
        <v>0</v>
      </c>
      <c r="I60" s="186"/>
      <c r="J60" s="186"/>
    </row>
    <row r="61" spans="1:10" ht="25.5" customHeight="1">
      <c r="A61" s="164"/>
      <c r="B61" s="167" t="s">
        <v>85</v>
      </c>
      <c r="C61" s="166" t="s">
        <v>86</v>
      </c>
      <c r="D61" s="168"/>
      <c r="E61" s="168"/>
      <c r="F61" s="184" t="s">
        <v>24</v>
      </c>
      <c r="G61" s="185">
        <f>' Pol'!I240</f>
        <v>0</v>
      </c>
      <c r="H61" s="185">
        <f>' Pol'!K240</f>
        <v>0</v>
      </c>
      <c r="I61" s="186"/>
      <c r="J61" s="186"/>
    </row>
    <row r="62" spans="1:10" ht="25.5" customHeight="1">
      <c r="A62" s="164"/>
      <c r="B62" s="167" t="s">
        <v>87</v>
      </c>
      <c r="C62" s="166" t="s">
        <v>88</v>
      </c>
      <c r="D62" s="168"/>
      <c r="E62" s="168"/>
      <c r="F62" s="184" t="s">
        <v>24</v>
      </c>
      <c r="G62" s="185">
        <f>' Pol'!I247</f>
        <v>0</v>
      </c>
      <c r="H62" s="185">
        <f>' Pol'!K247</f>
        <v>0</v>
      </c>
      <c r="I62" s="186"/>
      <c r="J62" s="186"/>
    </row>
    <row r="63" spans="1:10" ht="25.5" customHeight="1">
      <c r="A63" s="164"/>
      <c r="B63" s="167" t="s">
        <v>89</v>
      </c>
      <c r="C63" s="166" t="s">
        <v>90</v>
      </c>
      <c r="D63" s="168"/>
      <c r="E63" s="168"/>
      <c r="F63" s="184" t="s">
        <v>24</v>
      </c>
      <c r="G63" s="185">
        <f>' Pol'!I254</f>
        <v>0</v>
      </c>
      <c r="H63" s="185">
        <f>' Pol'!K254</f>
        <v>0</v>
      </c>
      <c r="I63" s="186"/>
      <c r="J63" s="186"/>
    </row>
    <row r="64" spans="1:10" ht="25.5" customHeight="1">
      <c r="A64" s="164"/>
      <c r="B64" s="167" t="s">
        <v>91</v>
      </c>
      <c r="C64" s="166" t="s">
        <v>92</v>
      </c>
      <c r="D64" s="168"/>
      <c r="E64" s="168"/>
      <c r="F64" s="184" t="s">
        <v>24</v>
      </c>
      <c r="G64" s="185">
        <f>' Pol'!I265</f>
        <v>0</v>
      </c>
      <c r="H64" s="185">
        <f>' Pol'!K265</f>
        <v>0</v>
      </c>
      <c r="I64" s="186"/>
      <c r="J64" s="186"/>
    </row>
    <row r="65" spans="1:10" ht="25.5" customHeight="1">
      <c r="A65" s="164"/>
      <c r="B65" s="178" t="s">
        <v>93</v>
      </c>
      <c r="C65" s="179" t="s">
        <v>94</v>
      </c>
      <c r="D65" s="180"/>
      <c r="E65" s="180"/>
      <c r="F65" s="187" t="s">
        <v>25</v>
      </c>
      <c r="G65" s="188">
        <f>' Pol'!I281</f>
        <v>0</v>
      </c>
      <c r="H65" s="188">
        <f>' Pol'!K281</f>
        <v>0</v>
      </c>
      <c r="I65" s="189"/>
      <c r="J65" s="189"/>
    </row>
    <row r="66" spans="1:10" ht="25.5" customHeight="1">
      <c r="A66" s="165"/>
      <c r="B66" s="171" t="s">
        <v>1</v>
      </c>
      <c r="C66" s="171"/>
      <c r="D66" s="172"/>
      <c r="E66" s="172"/>
      <c r="F66" s="190"/>
      <c r="G66" s="191">
        <f>SUM(G47:G65)</f>
        <v>0</v>
      </c>
      <c r="H66" s="191">
        <f>SUM(H47:H65)</f>
        <v>0</v>
      </c>
      <c r="I66" s="192">
        <f>SUM(I47:I65)</f>
        <v>0</v>
      </c>
      <c r="J66" s="192"/>
    </row>
    <row r="67" spans="1:10">
      <c r="F67" s="193"/>
      <c r="G67" s="131"/>
      <c r="H67" s="193"/>
      <c r="I67" s="131"/>
      <c r="J67" s="131"/>
    </row>
    <row r="68" spans="1:10">
      <c r="F68" s="193"/>
      <c r="G68" s="131"/>
      <c r="H68" s="193"/>
      <c r="I68" s="131"/>
      <c r="J68" s="131"/>
    </row>
    <row r="69" spans="1:10">
      <c r="F69" s="193"/>
      <c r="G69" s="131"/>
      <c r="H69" s="193"/>
      <c r="I69" s="131"/>
      <c r="J69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6" max="21" width="0" hidden="1" customWidth="1"/>
    <col min="29" max="39" width="0" hidden="1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98</v>
      </c>
    </row>
    <row r="2" spans="1:60" ht="24.95" customHeight="1">
      <c r="A2" s="204" t="s">
        <v>97</v>
      </c>
      <c r="B2" s="198"/>
      <c r="C2" s="199" t="s">
        <v>46</v>
      </c>
      <c r="D2" s="200"/>
      <c r="E2" s="200"/>
      <c r="F2" s="200"/>
      <c r="G2" s="206"/>
      <c r="AE2" t="s">
        <v>99</v>
      </c>
    </row>
    <row r="3" spans="1:60" ht="24.95" hidden="1" customHeight="1">
      <c r="A3" s="205" t="s">
        <v>7</v>
      </c>
      <c r="B3" s="202"/>
      <c r="C3" s="201"/>
      <c r="D3" s="201"/>
      <c r="E3" s="201"/>
      <c r="F3" s="201"/>
      <c r="G3" s="207"/>
      <c r="AE3" t="s">
        <v>100</v>
      </c>
    </row>
    <row r="4" spans="1:60" ht="24.95" hidden="1" customHeight="1">
      <c r="A4" s="205" t="s">
        <v>8</v>
      </c>
      <c r="B4" s="202"/>
      <c r="C4" s="203"/>
      <c r="D4" s="201"/>
      <c r="E4" s="201"/>
      <c r="F4" s="201"/>
      <c r="G4" s="207"/>
      <c r="AE4" t="s">
        <v>101</v>
      </c>
    </row>
    <row r="5" spans="1:60" hidden="1">
      <c r="A5" s="208" t="s">
        <v>102</v>
      </c>
      <c r="B5" s="209"/>
      <c r="C5" s="210"/>
      <c r="D5" s="211"/>
      <c r="E5" s="212"/>
      <c r="F5" s="212"/>
      <c r="G5" s="213"/>
      <c r="AE5" t="s">
        <v>103</v>
      </c>
    </row>
    <row r="6" spans="1:60">
      <c r="D6" s="196"/>
    </row>
    <row r="7" spans="1:60" ht="38.25">
      <c r="A7" s="218" t="s">
        <v>104</v>
      </c>
      <c r="B7" s="219" t="s">
        <v>105</v>
      </c>
      <c r="C7" s="219" t="s">
        <v>106</v>
      </c>
      <c r="D7" s="235" t="s">
        <v>107</v>
      </c>
      <c r="E7" s="218" t="s">
        <v>108</v>
      </c>
      <c r="F7" s="214" t="s">
        <v>109</v>
      </c>
      <c r="G7" s="236" t="s">
        <v>28</v>
      </c>
      <c r="H7" s="237" t="s">
        <v>29</v>
      </c>
      <c r="I7" s="237" t="s">
        <v>110</v>
      </c>
      <c r="J7" s="237" t="s">
        <v>30</v>
      </c>
      <c r="K7" s="237" t="s">
        <v>111</v>
      </c>
      <c r="L7" s="237" t="s">
        <v>112</v>
      </c>
      <c r="M7" s="237" t="s">
        <v>113</v>
      </c>
      <c r="N7" s="237" t="s">
        <v>114</v>
      </c>
      <c r="O7" s="237" t="s">
        <v>115</v>
      </c>
      <c r="P7" s="237" t="s">
        <v>116</v>
      </c>
      <c r="Q7" s="237" t="s">
        <v>117</v>
      </c>
      <c r="R7" s="237" t="s">
        <v>118</v>
      </c>
      <c r="S7" s="237" t="s">
        <v>119</v>
      </c>
      <c r="T7" s="237" t="s">
        <v>120</v>
      </c>
      <c r="U7" s="220" t="s">
        <v>121</v>
      </c>
    </row>
    <row r="8" spans="1:60">
      <c r="A8" s="238" t="s">
        <v>122</v>
      </c>
      <c r="B8" s="239" t="s">
        <v>57</v>
      </c>
      <c r="C8" s="240" t="s">
        <v>58</v>
      </c>
      <c r="D8" s="241"/>
      <c r="E8" s="242"/>
      <c r="F8" s="229"/>
      <c r="G8" s="229">
        <f>SUMIF(AE9:AE23,"&lt;&gt;NOR",G9:G23)</f>
        <v>0</v>
      </c>
      <c r="H8" s="229"/>
      <c r="I8" s="229">
        <f>SUM(I9:I23)</f>
        <v>0</v>
      </c>
      <c r="J8" s="229"/>
      <c r="K8" s="229">
        <f>SUM(K9:K23)</f>
        <v>0</v>
      </c>
      <c r="L8" s="229"/>
      <c r="M8" s="229">
        <f>SUM(M9:M23)</f>
        <v>0</v>
      </c>
      <c r="N8" s="229"/>
      <c r="O8" s="229">
        <f>SUM(O9:O23)</f>
        <v>3.3599999999999994</v>
      </c>
      <c r="P8" s="229"/>
      <c r="Q8" s="229">
        <f>SUM(Q9:Q23)</f>
        <v>0.2</v>
      </c>
      <c r="R8" s="229"/>
      <c r="S8" s="229"/>
      <c r="T8" s="243"/>
      <c r="U8" s="229">
        <f>SUM(U9:U23)</f>
        <v>42.280000000000008</v>
      </c>
      <c r="AE8" t="s">
        <v>123</v>
      </c>
    </row>
    <row r="9" spans="1:60" ht="22.5" outlineLevel="1">
      <c r="A9" s="216">
        <v>1</v>
      </c>
      <c r="B9" s="221" t="s">
        <v>124</v>
      </c>
      <c r="C9" s="265" t="s">
        <v>125</v>
      </c>
      <c r="D9" s="223" t="s">
        <v>126</v>
      </c>
      <c r="E9" s="226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0.14918000000000001</v>
      </c>
      <c r="O9" s="231">
        <f>ROUND(E9*N9,2)</f>
        <v>0.15</v>
      </c>
      <c r="P9" s="231">
        <v>0.1</v>
      </c>
      <c r="Q9" s="231">
        <f>ROUND(E9*P9,2)</f>
        <v>0.1</v>
      </c>
      <c r="R9" s="231"/>
      <c r="S9" s="231"/>
      <c r="T9" s="232">
        <v>3.5154399999999999</v>
      </c>
      <c r="U9" s="231">
        <f>ROUND(E9*T9,2)</f>
        <v>3.52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127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16"/>
      <c r="B10" s="221"/>
      <c r="C10" s="266" t="s">
        <v>128</v>
      </c>
      <c r="D10" s="224"/>
      <c r="E10" s="227">
        <v>1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1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129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16">
        <v>2</v>
      </c>
      <c r="B11" s="221" t="s">
        <v>130</v>
      </c>
      <c r="C11" s="265" t="s">
        <v>131</v>
      </c>
      <c r="D11" s="223" t="s">
        <v>126</v>
      </c>
      <c r="E11" s="226">
        <v>1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15</v>
      </c>
      <c r="M11" s="231">
        <f>G11*(1+L11/100)</f>
        <v>0</v>
      </c>
      <c r="N11" s="231">
        <v>1.9300000000000001E-2</v>
      </c>
      <c r="O11" s="231">
        <f>ROUND(E11*N11,2)</f>
        <v>0.02</v>
      </c>
      <c r="P11" s="231">
        <v>0</v>
      </c>
      <c r="Q11" s="231">
        <f>ROUND(E11*P11,2)</f>
        <v>0</v>
      </c>
      <c r="R11" s="231"/>
      <c r="S11" s="231"/>
      <c r="T11" s="232">
        <v>1.4166000000000001</v>
      </c>
      <c r="U11" s="231">
        <f>ROUND(E11*T11,2)</f>
        <v>1.42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132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16"/>
      <c r="B12" s="221"/>
      <c r="C12" s="266" t="s">
        <v>128</v>
      </c>
      <c r="D12" s="224"/>
      <c r="E12" s="227">
        <v>1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2"/>
      <c r="U12" s="231"/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129</v>
      </c>
      <c r="AF12" s="215">
        <v>0</v>
      </c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16">
        <v>3</v>
      </c>
      <c r="B13" s="221" t="s">
        <v>133</v>
      </c>
      <c r="C13" s="265" t="s">
        <v>134</v>
      </c>
      <c r="D13" s="223" t="s">
        <v>135</v>
      </c>
      <c r="E13" s="226">
        <v>11.5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15</v>
      </c>
      <c r="M13" s="231">
        <f>G13*(1+L13/100)</f>
        <v>0</v>
      </c>
      <c r="N13" s="231">
        <v>1.5990000000000001E-2</v>
      </c>
      <c r="O13" s="231">
        <f>ROUND(E13*N13,2)</f>
        <v>0.18</v>
      </c>
      <c r="P13" s="231">
        <v>0</v>
      </c>
      <c r="Q13" s="231">
        <f>ROUND(E13*P13,2)</f>
        <v>0</v>
      </c>
      <c r="R13" s="231"/>
      <c r="S13" s="231"/>
      <c r="T13" s="232">
        <v>1.083</v>
      </c>
      <c r="U13" s="231">
        <f>ROUND(E13*T13,2)</f>
        <v>12.45</v>
      </c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132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16"/>
      <c r="B14" s="221"/>
      <c r="C14" s="266" t="s">
        <v>136</v>
      </c>
      <c r="D14" s="224"/>
      <c r="E14" s="227">
        <v>11.5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2"/>
      <c r="U14" s="231"/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129</v>
      </c>
      <c r="AF14" s="215">
        <v>0</v>
      </c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16">
        <v>4</v>
      </c>
      <c r="B15" s="221" t="s">
        <v>137</v>
      </c>
      <c r="C15" s="265" t="s">
        <v>138</v>
      </c>
      <c r="D15" s="223" t="s">
        <v>139</v>
      </c>
      <c r="E15" s="226">
        <v>12.3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15</v>
      </c>
      <c r="M15" s="231">
        <f>G15*(1+L15/100)</f>
        <v>0</v>
      </c>
      <c r="N15" s="231">
        <v>7.0599999999999996E-2</v>
      </c>
      <c r="O15" s="231">
        <f>ROUND(E15*N15,2)</f>
        <v>0.87</v>
      </c>
      <c r="P15" s="231">
        <v>0</v>
      </c>
      <c r="Q15" s="231">
        <f>ROUND(E15*P15,2)</f>
        <v>0</v>
      </c>
      <c r="R15" s="231"/>
      <c r="S15" s="231"/>
      <c r="T15" s="232">
        <v>0.58930000000000005</v>
      </c>
      <c r="U15" s="231">
        <f>ROUND(E15*T15,2)</f>
        <v>7.25</v>
      </c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127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16"/>
      <c r="B16" s="221"/>
      <c r="C16" s="266" t="s">
        <v>140</v>
      </c>
      <c r="D16" s="224"/>
      <c r="E16" s="227">
        <v>16.5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2"/>
      <c r="U16" s="231"/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129</v>
      </c>
      <c r="AF16" s="215">
        <v>0</v>
      </c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16"/>
      <c r="B17" s="221"/>
      <c r="C17" s="266" t="s">
        <v>141</v>
      </c>
      <c r="D17" s="224"/>
      <c r="E17" s="227">
        <v>-4.2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2"/>
      <c r="U17" s="231"/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129</v>
      </c>
      <c r="AF17" s="215">
        <v>0</v>
      </c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16">
        <v>5</v>
      </c>
      <c r="B18" s="221" t="s">
        <v>142</v>
      </c>
      <c r="C18" s="265" t="s">
        <v>143</v>
      </c>
      <c r="D18" s="223" t="s">
        <v>139</v>
      </c>
      <c r="E18" s="226">
        <v>21.824999999999999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15</v>
      </c>
      <c r="M18" s="231">
        <f>G18*(1+L18/100)</f>
        <v>0</v>
      </c>
      <c r="N18" s="231">
        <v>8.8109999999999994E-2</v>
      </c>
      <c r="O18" s="231">
        <f>ROUND(E18*N18,2)</f>
        <v>1.92</v>
      </c>
      <c r="P18" s="231">
        <v>0</v>
      </c>
      <c r="Q18" s="231">
        <f>ROUND(E18*P18,2)</f>
        <v>0</v>
      </c>
      <c r="R18" s="231"/>
      <c r="S18" s="231"/>
      <c r="T18" s="232">
        <v>0.61007</v>
      </c>
      <c r="U18" s="231">
        <f>ROUND(E18*T18,2)</f>
        <v>13.31</v>
      </c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127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16"/>
      <c r="B19" s="221"/>
      <c r="C19" s="266" t="s">
        <v>144</v>
      </c>
      <c r="D19" s="224"/>
      <c r="E19" s="227">
        <v>21.824999999999999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2"/>
      <c r="U19" s="231"/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129</v>
      </c>
      <c r="AF19" s="215">
        <v>0</v>
      </c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16">
        <v>6</v>
      </c>
      <c r="B20" s="221" t="s">
        <v>145</v>
      </c>
      <c r="C20" s="265" t="s">
        <v>146</v>
      </c>
      <c r="D20" s="223" t="s">
        <v>139</v>
      </c>
      <c r="E20" s="226">
        <v>1.45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4.761E-2</v>
      </c>
      <c r="O20" s="231">
        <f>ROUND(E20*N20,2)</f>
        <v>7.0000000000000007E-2</v>
      </c>
      <c r="P20" s="231">
        <v>0</v>
      </c>
      <c r="Q20" s="231">
        <f>ROUND(E20*P20,2)</f>
        <v>0</v>
      </c>
      <c r="R20" s="231"/>
      <c r="S20" s="231"/>
      <c r="T20" s="232">
        <v>0.55801999999999996</v>
      </c>
      <c r="U20" s="231">
        <f>ROUND(E20*T20,2)</f>
        <v>0.81</v>
      </c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127</v>
      </c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16"/>
      <c r="B21" s="221"/>
      <c r="C21" s="266" t="s">
        <v>147</v>
      </c>
      <c r="D21" s="224"/>
      <c r="E21" s="227">
        <v>1.45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2"/>
      <c r="U21" s="231"/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129</v>
      </c>
      <c r="AF21" s="215">
        <v>0</v>
      </c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>
      <c r="A22" s="216">
        <v>7</v>
      </c>
      <c r="B22" s="221" t="s">
        <v>124</v>
      </c>
      <c r="C22" s="265" t="s">
        <v>125</v>
      </c>
      <c r="D22" s="223" t="s">
        <v>126</v>
      </c>
      <c r="E22" s="226">
        <v>1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15</v>
      </c>
      <c r="M22" s="231">
        <f>G22*(1+L22/100)</f>
        <v>0</v>
      </c>
      <c r="N22" s="231">
        <v>0.14918000000000001</v>
      </c>
      <c r="O22" s="231">
        <f>ROUND(E22*N22,2)</f>
        <v>0.15</v>
      </c>
      <c r="P22" s="231">
        <v>0.1</v>
      </c>
      <c r="Q22" s="231">
        <f>ROUND(E22*P22,2)</f>
        <v>0.1</v>
      </c>
      <c r="R22" s="231"/>
      <c r="S22" s="231"/>
      <c r="T22" s="232">
        <v>3.5154399999999999</v>
      </c>
      <c r="U22" s="231">
        <f>ROUND(E22*T22,2)</f>
        <v>3.52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127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16"/>
      <c r="B23" s="221"/>
      <c r="C23" s="266" t="s">
        <v>128</v>
      </c>
      <c r="D23" s="224"/>
      <c r="E23" s="227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2"/>
      <c r="U23" s="231"/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129</v>
      </c>
      <c r="AF23" s="215">
        <v>0</v>
      </c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>
      <c r="A24" s="217" t="s">
        <v>122</v>
      </c>
      <c r="B24" s="222" t="s">
        <v>59</v>
      </c>
      <c r="C24" s="267" t="s">
        <v>60</v>
      </c>
      <c r="D24" s="225"/>
      <c r="E24" s="228"/>
      <c r="F24" s="233"/>
      <c r="G24" s="233">
        <f>SUMIF(AE25:AE47,"&lt;&gt;NOR",G25:G47)</f>
        <v>0</v>
      </c>
      <c r="H24" s="233"/>
      <c r="I24" s="233">
        <f>SUM(I25:I47)</f>
        <v>0</v>
      </c>
      <c r="J24" s="233"/>
      <c r="K24" s="233">
        <f>SUM(K25:K47)</f>
        <v>0</v>
      </c>
      <c r="L24" s="233"/>
      <c r="M24" s="233">
        <f>SUM(M25:M47)</f>
        <v>0</v>
      </c>
      <c r="N24" s="233"/>
      <c r="O24" s="233">
        <f>SUM(O25:O47)</f>
        <v>7.74</v>
      </c>
      <c r="P24" s="233"/>
      <c r="Q24" s="233">
        <f>SUM(Q25:Q47)</f>
        <v>0</v>
      </c>
      <c r="R24" s="233"/>
      <c r="S24" s="233"/>
      <c r="T24" s="234"/>
      <c r="U24" s="233">
        <f>SUM(U25:U47)</f>
        <v>148.30000000000001</v>
      </c>
      <c r="AE24" t="s">
        <v>123</v>
      </c>
    </row>
    <row r="25" spans="1:60" outlineLevel="1">
      <c r="A25" s="216">
        <v>8</v>
      </c>
      <c r="B25" s="221" t="s">
        <v>148</v>
      </c>
      <c r="C25" s="265" t="s">
        <v>149</v>
      </c>
      <c r="D25" s="223" t="s">
        <v>139</v>
      </c>
      <c r="E25" s="226">
        <v>57.7575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15</v>
      </c>
      <c r="M25" s="231">
        <f>G25*(1+L25/100)</f>
        <v>0</v>
      </c>
      <c r="N25" s="231">
        <v>4.9730000000000003E-2</v>
      </c>
      <c r="O25" s="231">
        <f>ROUND(E25*N25,2)</f>
        <v>2.87</v>
      </c>
      <c r="P25" s="231">
        <v>0</v>
      </c>
      <c r="Q25" s="231">
        <f>ROUND(E25*P25,2)</f>
        <v>0</v>
      </c>
      <c r="R25" s="231"/>
      <c r="S25" s="231"/>
      <c r="T25" s="232">
        <v>0.97</v>
      </c>
      <c r="U25" s="231">
        <f>ROUND(E25*T25,2)</f>
        <v>56.02</v>
      </c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132</v>
      </c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16"/>
      <c r="B26" s="221"/>
      <c r="C26" s="266" t="s">
        <v>150</v>
      </c>
      <c r="D26" s="224"/>
      <c r="E26" s="227">
        <v>10.44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2"/>
      <c r="U26" s="231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129</v>
      </c>
      <c r="AF26" s="215">
        <v>0</v>
      </c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16"/>
      <c r="B27" s="221"/>
      <c r="C27" s="266" t="s">
        <v>151</v>
      </c>
      <c r="D27" s="224"/>
      <c r="E27" s="227">
        <v>-1.4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2"/>
      <c r="U27" s="231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129</v>
      </c>
      <c r="AF27" s="215">
        <v>0</v>
      </c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16"/>
      <c r="B28" s="221"/>
      <c r="C28" s="266" t="s">
        <v>152</v>
      </c>
      <c r="D28" s="224"/>
      <c r="E28" s="227">
        <v>24.65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2"/>
      <c r="U28" s="231"/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129</v>
      </c>
      <c r="AF28" s="215">
        <v>0</v>
      </c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16"/>
      <c r="B29" s="221"/>
      <c r="C29" s="266" t="s">
        <v>153</v>
      </c>
      <c r="D29" s="224"/>
      <c r="E29" s="227">
        <v>16.022500000000001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2"/>
      <c r="U29" s="231"/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129</v>
      </c>
      <c r="AF29" s="215">
        <v>0</v>
      </c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16"/>
      <c r="B30" s="221"/>
      <c r="C30" s="266" t="s">
        <v>154</v>
      </c>
      <c r="D30" s="224"/>
      <c r="E30" s="227">
        <v>-2.8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2"/>
      <c r="U30" s="231"/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129</v>
      </c>
      <c r="AF30" s="215">
        <v>0</v>
      </c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16"/>
      <c r="B31" s="221"/>
      <c r="C31" s="266" t="s">
        <v>155</v>
      </c>
      <c r="D31" s="224"/>
      <c r="E31" s="227">
        <v>6.7050000000000001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2"/>
      <c r="U31" s="231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129</v>
      </c>
      <c r="AF31" s="215">
        <v>0</v>
      </c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16"/>
      <c r="B32" s="221"/>
      <c r="C32" s="266" t="s">
        <v>156</v>
      </c>
      <c r="D32" s="224"/>
      <c r="E32" s="227">
        <v>4.1399999999999997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2"/>
      <c r="U32" s="231"/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129</v>
      </c>
      <c r="AF32" s="215">
        <v>0</v>
      </c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>
      <c r="A33" s="216">
        <v>9</v>
      </c>
      <c r="B33" s="221" t="s">
        <v>157</v>
      </c>
      <c r="C33" s="265" t="s">
        <v>158</v>
      </c>
      <c r="D33" s="223" t="s">
        <v>139</v>
      </c>
      <c r="E33" s="226">
        <v>21.3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15</v>
      </c>
      <c r="M33" s="231">
        <f>G33*(1+L33/100)</f>
        <v>0</v>
      </c>
      <c r="N33" s="231">
        <v>4.598E-2</v>
      </c>
      <c r="O33" s="231">
        <f>ROUND(E33*N33,2)</f>
        <v>0.98</v>
      </c>
      <c r="P33" s="231">
        <v>0</v>
      </c>
      <c r="Q33" s="231">
        <f>ROUND(E33*P33,2)</f>
        <v>0</v>
      </c>
      <c r="R33" s="231"/>
      <c r="S33" s="231"/>
      <c r="T33" s="232">
        <v>0.68105000000000004</v>
      </c>
      <c r="U33" s="231">
        <f>ROUND(E33*T33,2)</f>
        <v>14.51</v>
      </c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127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16"/>
      <c r="B34" s="221"/>
      <c r="C34" s="266" t="s">
        <v>159</v>
      </c>
      <c r="D34" s="224"/>
      <c r="E34" s="227">
        <v>14.9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2"/>
      <c r="U34" s="231"/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129</v>
      </c>
      <c r="AF34" s="215">
        <v>0</v>
      </c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16"/>
      <c r="B35" s="221"/>
      <c r="C35" s="266" t="s">
        <v>160</v>
      </c>
      <c r="D35" s="224"/>
      <c r="E35" s="227">
        <v>9.1999999999999993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2"/>
      <c r="U35" s="231"/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129</v>
      </c>
      <c r="AF35" s="215">
        <v>0</v>
      </c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16"/>
      <c r="B36" s="221"/>
      <c r="C36" s="266" t="s">
        <v>154</v>
      </c>
      <c r="D36" s="224"/>
      <c r="E36" s="227">
        <v>-2.8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2"/>
      <c r="U36" s="231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129</v>
      </c>
      <c r="AF36" s="215">
        <v>0</v>
      </c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2.5" outlineLevel="1">
      <c r="A37" s="216">
        <v>10</v>
      </c>
      <c r="B37" s="221" t="s">
        <v>161</v>
      </c>
      <c r="C37" s="265" t="s">
        <v>162</v>
      </c>
      <c r="D37" s="223" t="s">
        <v>139</v>
      </c>
      <c r="E37" s="226">
        <v>67.099999999999994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15</v>
      </c>
      <c r="M37" s="231">
        <f>G37*(1+L37/100)</f>
        <v>0</v>
      </c>
      <c r="N37" s="231">
        <v>1.8880000000000001E-2</v>
      </c>
      <c r="O37" s="231">
        <f>ROUND(E37*N37,2)</f>
        <v>1.27</v>
      </c>
      <c r="P37" s="231">
        <v>0</v>
      </c>
      <c r="Q37" s="231">
        <f>ROUND(E37*P37,2)</f>
        <v>0</v>
      </c>
      <c r="R37" s="231"/>
      <c r="S37" s="231"/>
      <c r="T37" s="232">
        <v>0.38716</v>
      </c>
      <c r="U37" s="231">
        <f>ROUND(E37*T37,2)</f>
        <v>25.98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 t="s">
        <v>132</v>
      </c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16"/>
      <c r="B38" s="221"/>
      <c r="C38" s="266" t="s">
        <v>163</v>
      </c>
      <c r="D38" s="224"/>
      <c r="E38" s="227">
        <v>67.099999999999994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2"/>
      <c r="U38" s="231"/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129</v>
      </c>
      <c r="AF38" s="215">
        <v>0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16">
        <v>11</v>
      </c>
      <c r="B39" s="221" t="s">
        <v>164</v>
      </c>
      <c r="C39" s="265" t="s">
        <v>165</v>
      </c>
      <c r="D39" s="223" t="s">
        <v>139</v>
      </c>
      <c r="E39" s="226">
        <v>154.66999999999999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1.694E-2</v>
      </c>
      <c r="O39" s="231">
        <f>ROUND(E39*N39,2)</f>
        <v>2.62</v>
      </c>
      <c r="P39" s="231">
        <v>0</v>
      </c>
      <c r="Q39" s="231">
        <f>ROUND(E39*P39,2)</f>
        <v>0</v>
      </c>
      <c r="R39" s="231"/>
      <c r="S39" s="231"/>
      <c r="T39" s="232">
        <v>0.33481</v>
      </c>
      <c r="U39" s="231">
        <f>ROUND(E39*T39,2)</f>
        <v>51.79</v>
      </c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132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16"/>
      <c r="B40" s="221"/>
      <c r="C40" s="266" t="s">
        <v>166</v>
      </c>
      <c r="D40" s="224"/>
      <c r="E40" s="227">
        <v>22.33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2"/>
      <c r="U40" s="231"/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129</v>
      </c>
      <c r="AF40" s="215">
        <v>0</v>
      </c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16"/>
      <c r="B41" s="221"/>
      <c r="C41" s="266" t="s">
        <v>167</v>
      </c>
      <c r="D41" s="224"/>
      <c r="E41" s="227">
        <v>37.119999999999997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31"/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129</v>
      </c>
      <c r="AF41" s="215">
        <v>0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16"/>
      <c r="B42" s="221"/>
      <c r="C42" s="266" t="s">
        <v>168</v>
      </c>
      <c r="D42" s="224"/>
      <c r="E42" s="227">
        <v>8.41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2"/>
      <c r="U42" s="231"/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129</v>
      </c>
      <c r="AF42" s="215">
        <v>0</v>
      </c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16"/>
      <c r="B43" s="221"/>
      <c r="C43" s="266" t="s">
        <v>169</v>
      </c>
      <c r="D43" s="224"/>
      <c r="E43" s="227">
        <v>9.2799999999999994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2"/>
      <c r="U43" s="231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129</v>
      </c>
      <c r="AF43" s="215">
        <v>0</v>
      </c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16"/>
      <c r="B44" s="221"/>
      <c r="C44" s="266" t="s">
        <v>170</v>
      </c>
      <c r="D44" s="224"/>
      <c r="E44" s="227">
        <v>1.8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2"/>
      <c r="U44" s="231"/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129</v>
      </c>
      <c r="AF44" s="215">
        <v>0</v>
      </c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16"/>
      <c r="B45" s="221"/>
      <c r="C45" s="266" t="s">
        <v>171</v>
      </c>
      <c r="D45" s="224"/>
      <c r="E45" s="227">
        <v>31.03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2"/>
      <c r="U45" s="231"/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129</v>
      </c>
      <c r="AF45" s="215">
        <v>0</v>
      </c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16"/>
      <c r="B46" s="221"/>
      <c r="C46" s="266" t="s">
        <v>172</v>
      </c>
      <c r="D46" s="224"/>
      <c r="E46" s="227">
        <v>49.3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2"/>
      <c r="U46" s="231"/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129</v>
      </c>
      <c r="AF46" s="215">
        <v>0</v>
      </c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16"/>
      <c r="B47" s="221"/>
      <c r="C47" s="266" t="s">
        <v>173</v>
      </c>
      <c r="D47" s="224"/>
      <c r="E47" s="227">
        <v>-4.5999999999999996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2"/>
      <c r="U47" s="231"/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129</v>
      </c>
      <c r="AF47" s="215">
        <v>0</v>
      </c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217" t="s">
        <v>122</v>
      </c>
      <c r="B48" s="222" t="s">
        <v>61</v>
      </c>
      <c r="C48" s="267" t="s">
        <v>62</v>
      </c>
      <c r="D48" s="225"/>
      <c r="E48" s="228"/>
      <c r="F48" s="233"/>
      <c r="G48" s="233">
        <f>SUMIF(AE49:AE60,"&lt;&gt;NOR",G49:G60)</f>
        <v>0</v>
      </c>
      <c r="H48" s="233"/>
      <c r="I48" s="233">
        <f>SUM(I49:I60)</f>
        <v>0</v>
      </c>
      <c r="J48" s="233"/>
      <c r="K48" s="233">
        <f>SUM(K49:K60)</f>
        <v>0</v>
      </c>
      <c r="L48" s="233"/>
      <c r="M48" s="233">
        <f>SUM(M49:M60)</f>
        <v>0</v>
      </c>
      <c r="N48" s="233"/>
      <c r="O48" s="233">
        <f>SUM(O49:O60)</f>
        <v>10.92</v>
      </c>
      <c r="P48" s="233"/>
      <c r="Q48" s="233">
        <f>SUM(Q49:Q60)</f>
        <v>2.65</v>
      </c>
      <c r="R48" s="233"/>
      <c r="S48" s="233"/>
      <c r="T48" s="234"/>
      <c r="U48" s="233">
        <f>SUM(U49:U60)</f>
        <v>64.489999999999995</v>
      </c>
      <c r="AE48" t="s">
        <v>123</v>
      </c>
    </row>
    <row r="49" spans="1:60" ht="22.5" outlineLevel="1">
      <c r="A49" s="216">
        <v>12</v>
      </c>
      <c r="B49" s="221" t="s">
        <v>174</v>
      </c>
      <c r="C49" s="265" t="s">
        <v>175</v>
      </c>
      <c r="D49" s="223" t="s">
        <v>139</v>
      </c>
      <c r="E49" s="226">
        <v>3.3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15</v>
      </c>
      <c r="M49" s="231">
        <f>G49*(1+L49/100)</f>
        <v>0</v>
      </c>
      <c r="N49" s="231">
        <v>0</v>
      </c>
      <c r="O49" s="231">
        <f>ROUND(E49*N49,2)</f>
        <v>0</v>
      </c>
      <c r="P49" s="231">
        <v>0.22</v>
      </c>
      <c r="Q49" s="231">
        <f>ROUND(E49*P49,2)</f>
        <v>0.73</v>
      </c>
      <c r="R49" s="231"/>
      <c r="S49" s="231"/>
      <c r="T49" s="232">
        <v>1.7007000000000001</v>
      </c>
      <c r="U49" s="231">
        <f>ROUND(E49*T49,2)</f>
        <v>5.61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127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16"/>
      <c r="B50" s="221"/>
      <c r="C50" s="266" t="s">
        <v>176</v>
      </c>
      <c r="D50" s="224"/>
      <c r="E50" s="227">
        <v>3.3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2"/>
      <c r="U50" s="231"/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129</v>
      </c>
      <c r="AF50" s="215">
        <v>0</v>
      </c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16">
        <v>13</v>
      </c>
      <c r="B51" s="221" t="s">
        <v>177</v>
      </c>
      <c r="C51" s="265" t="s">
        <v>178</v>
      </c>
      <c r="D51" s="223" t="s">
        <v>139</v>
      </c>
      <c r="E51" s="226">
        <v>5.2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15</v>
      </c>
      <c r="M51" s="231">
        <f>G51*(1+L51/100)</f>
        <v>0</v>
      </c>
      <c r="N51" s="231">
        <v>0</v>
      </c>
      <c r="O51" s="231">
        <f>ROUND(E51*N51,2)</f>
        <v>0</v>
      </c>
      <c r="P51" s="231">
        <v>0.11</v>
      </c>
      <c r="Q51" s="231">
        <f>ROUND(E51*P51,2)</f>
        <v>0.56999999999999995</v>
      </c>
      <c r="R51" s="231"/>
      <c r="S51" s="231"/>
      <c r="T51" s="232">
        <v>0.85035000000000005</v>
      </c>
      <c r="U51" s="231">
        <f>ROUND(E51*T51,2)</f>
        <v>4.42</v>
      </c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127</v>
      </c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16"/>
      <c r="B52" s="221"/>
      <c r="C52" s="266" t="s">
        <v>179</v>
      </c>
      <c r="D52" s="224"/>
      <c r="E52" s="227">
        <v>5.2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2"/>
      <c r="U52" s="231"/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129</v>
      </c>
      <c r="AF52" s="215">
        <v>0</v>
      </c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>
      <c r="A53" s="216">
        <v>14</v>
      </c>
      <c r="B53" s="221" t="s">
        <v>180</v>
      </c>
      <c r="C53" s="265" t="s">
        <v>181</v>
      </c>
      <c r="D53" s="223" t="s">
        <v>139</v>
      </c>
      <c r="E53" s="226">
        <v>4.0999999999999996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15</v>
      </c>
      <c r="M53" s="231">
        <f>G53*(1+L53/100)</f>
        <v>0</v>
      </c>
      <c r="N53" s="231">
        <v>0</v>
      </c>
      <c r="O53" s="231">
        <f>ROUND(E53*N53,2)</f>
        <v>0</v>
      </c>
      <c r="P53" s="231">
        <v>0.33</v>
      </c>
      <c r="Q53" s="231">
        <f>ROUND(E53*P53,2)</f>
        <v>1.35</v>
      </c>
      <c r="R53" s="231"/>
      <c r="S53" s="231"/>
      <c r="T53" s="232">
        <v>1.7990999999999999</v>
      </c>
      <c r="U53" s="231">
        <f>ROUND(E53*T53,2)</f>
        <v>7.38</v>
      </c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127</v>
      </c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16"/>
      <c r="B54" s="221"/>
      <c r="C54" s="266" t="s">
        <v>182</v>
      </c>
      <c r="D54" s="224"/>
      <c r="E54" s="227">
        <v>4.0999999999999996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2"/>
      <c r="U54" s="231"/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129</v>
      </c>
      <c r="AF54" s="215">
        <v>0</v>
      </c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16">
        <v>15</v>
      </c>
      <c r="B55" s="221" t="s">
        <v>183</v>
      </c>
      <c r="C55" s="265" t="s">
        <v>184</v>
      </c>
      <c r="D55" s="223" t="s">
        <v>139</v>
      </c>
      <c r="E55" s="226">
        <v>63.3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15</v>
      </c>
      <c r="M55" s="231">
        <f>G55*(1+L55/100)</f>
        <v>0</v>
      </c>
      <c r="N55" s="231">
        <v>2.0000000000000002E-5</v>
      </c>
      <c r="O55" s="231">
        <f>ROUND(E55*N55,2)</f>
        <v>0</v>
      </c>
      <c r="P55" s="231">
        <v>0</v>
      </c>
      <c r="Q55" s="231">
        <f>ROUND(E55*P55,2)</f>
        <v>0</v>
      </c>
      <c r="R55" s="231"/>
      <c r="S55" s="231"/>
      <c r="T55" s="232">
        <v>0.19800000000000001</v>
      </c>
      <c r="U55" s="231">
        <f>ROUND(E55*T55,2)</f>
        <v>12.53</v>
      </c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132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16"/>
      <c r="B56" s="221"/>
      <c r="C56" s="266" t="s">
        <v>185</v>
      </c>
      <c r="D56" s="224"/>
      <c r="E56" s="227">
        <v>63.3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2"/>
      <c r="U56" s="231"/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129</v>
      </c>
      <c r="AF56" s="215">
        <v>0</v>
      </c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22.5" outlineLevel="1">
      <c r="A57" s="216">
        <v>16</v>
      </c>
      <c r="B57" s="221" t="s">
        <v>186</v>
      </c>
      <c r="C57" s="265" t="s">
        <v>187</v>
      </c>
      <c r="D57" s="223" t="s">
        <v>139</v>
      </c>
      <c r="E57" s="226">
        <v>62.4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15</v>
      </c>
      <c r="M57" s="231">
        <f>G57*(1+L57/100)</f>
        <v>0</v>
      </c>
      <c r="N57" s="231">
        <v>4.2860000000000002E-2</v>
      </c>
      <c r="O57" s="231">
        <f>ROUND(E57*N57,2)</f>
        <v>2.67</v>
      </c>
      <c r="P57" s="231">
        <v>0</v>
      </c>
      <c r="Q57" s="231">
        <f>ROUND(E57*P57,2)</f>
        <v>0</v>
      </c>
      <c r="R57" s="231"/>
      <c r="S57" s="231"/>
      <c r="T57" s="232">
        <v>0.27174999999999999</v>
      </c>
      <c r="U57" s="231">
        <f>ROUND(E57*T57,2)</f>
        <v>16.96</v>
      </c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132</v>
      </c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16"/>
      <c r="B58" s="221"/>
      <c r="C58" s="266" t="s">
        <v>188</v>
      </c>
      <c r="D58" s="224"/>
      <c r="E58" s="227">
        <v>62.4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2"/>
      <c r="U58" s="231"/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129</v>
      </c>
      <c r="AF58" s="215">
        <v>0</v>
      </c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16">
        <v>17</v>
      </c>
      <c r="B59" s="221" t="s">
        <v>189</v>
      </c>
      <c r="C59" s="265" t="s">
        <v>190</v>
      </c>
      <c r="D59" s="223" t="s">
        <v>191</v>
      </c>
      <c r="E59" s="226">
        <v>3.3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15</v>
      </c>
      <c r="M59" s="231">
        <f>G59*(1+L59/100)</f>
        <v>0</v>
      </c>
      <c r="N59" s="231">
        <v>2.5</v>
      </c>
      <c r="O59" s="231">
        <f>ROUND(E59*N59,2)</f>
        <v>8.25</v>
      </c>
      <c r="P59" s="231">
        <v>0</v>
      </c>
      <c r="Q59" s="231">
        <f>ROUND(E59*P59,2)</f>
        <v>0</v>
      </c>
      <c r="R59" s="231"/>
      <c r="S59" s="231"/>
      <c r="T59" s="232">
        <v>5.33</v>
      </c>
      <c r="U59" s="231">
        <f>ROUND(E59*T59,2)</f>
        <v>17.59</v>
      </c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132</v>
      </c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16"/>
      <c r="B60" s="221"/>
      <c r="C60" s="266" t="s">
        <v>176</v>
      </c>
      <c r="D60" s="224"/>
      <c r="E60" s="227">
        <v>3.3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2"/>
      <c r="U60" s="231"/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129</v>
      </c>
      <c r="AF60" s="215">
        <v>0</v>
      </c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>
      <c r="A61" s="217" t="s">
        <v>122</v>
      </c>
      <c r="B61" s="222" t="s">
        <v>63</v>
      </c>
      <c r="C61" s="267" t="s">
        <v>64</v>
      </c>
      <c r="D61" s="225"/>
      <c r="E61" s="228"/>
      <c r="F61" s="233"/>
      <c r="G61" s="233">
        <f>SUMIF(AE62:AE67,"&lt;&gt;NOR",G62:G67)</f>
        <v>0</v>
      </c>
      <c r="H61" s="233"/>
      <c r="I61" s="233">
        <f>SUM(I62:I67)</f>
        <v>0</v>
      </c>
      <c r="J61" s="233"/>
      <c r="K61" s="233">
        <f>SUM(K62:K67)</f>
        <v>0</v>
      </c>
      <c r="L61" s="233"/>
      <c r="M61" s="233">
        <f>SUM(M62:M67)</f>
        <v>0</v>
      </c>
      <c r="N61" s="233"/>
      <c r="O61" s="233">
        <f>SUM(O62:O67)</f>
        <v>2.41</v>
      </c>
      <c r="P61" s="233"/>
      <c r="Q61" s="233">
        <f>SUM(Q62:Q67)</f>
        <v>3.76</v>
      </c>
      <c r="R61" s="233"/>
      <c r="S61" s="233"/>
      <c r="T61" s="234"/>
      <c r="U61" s="233">
        <f>SUM(U62:U67)</f>
        <v>63.2</v>
      </c>
      <c r="AE61" t="s">
        <v>123</v>
      </c>
    </row>
    <row r="62" spans="1:60" outlineLevel="1">
      <c r="A62" s="216">
        <v>18</v>
      </c>
      <c r="B62" s="221" t="s">
        <v>192</v>
      </c>
      <c r="C62" s="265" t="s">
        <v>193</v>
      </c>
      <c r="D62" s="223" t="s">
        <v>126</v>
      </c>
      <c r="E62" s="226">
        <v>7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15</v>
      </c>
      <c r="M62" s="231">
        <f>G62*(1+L62/100)</f>
        <v>0</v>
      </c>
      <c r="N62" s="231">
        <v>9.8200000000000006E-3</v>
      </c>
      <c r="O62" s="231">
        <f>ROUND(E62*N62,2)</f>
        <v>7.0000000000000007E-2</v>
      </c>
      <c r="P62" s="231">
        <v>0</v>
      </c>
      <c r="Q62" s="231">
        <f>ROUND(E62*P62,2)</f>
        <v>0</v>
      </c>
      <c r="R62" s="231"/>
      <c r="S62" s="231"/>
      <c r="T62" s="232">
        <v>0.52</v>
      </c>
      <c r="U62" s="231">
        <f>ROUND(E62*T62,2)</f>
        <v>3.64</v>
      </c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132</v>
      </c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16"/>
      <c r="B63" s="221"/>
      <c r="C63" s="266" t="s">
        <v>194</v>
      </c>
      <c r="D63" s="224"/>
      <c r="E63" s="227">
        <v>7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2"/>
      <c r="U63" s="231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129</v>
      </c>
      <c r="AF63" s="215">
        <v>0</v>
      </c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16">
        <v>19</v>
      </c>
      <c r="B64" s="221" t="s">
        <v>195</v>
      </c>
      <c r="C64" s="265" t="s">
        <v>196</v>
      </c>
      <c r="D64" s="223" t="s">
        <v>126</v>
      </c>
      <c r="E64" s="226">
        <v>3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15</v>
      </c>
      <c r="M64" s="231">
        <f>G64*(1+L64/100)</f>
        <v>0</v>
      </c>
      <c r="N64" s="231">
        <v>0.37237999999999999</v>
      </c>
      <c r="O64" s="231">
        <f>ROUND(E64*N64,2)</f>
        <v>1.1200000000000001</v>
      </c>
      <c r="P64" s="231">
        <v>0.6129</v>
      </c>
      <c r="Q64" s="231">
        <f>ROUND(E64*P64,2)</f>
        <v>1.84</v>
      </c>
      <c r="R64" s="231"/>
      <c r="S64" s="231"/>
      <c r="T64" s="232">
        <v>10.6744</v>
      </c>
      <c r="U64" s="231">
        <f>ROUND(E64*T64,2)</f>
        <v>32.020000000000003</v>
      </c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127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16"/>
      <c r="B65" s="221"/>
      <c r="C65" s="266" t="s">
        <v>57</v>
      </c>
      <c r="D65" s="224"/>
      <c r="E65" s="227">
        <v>3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2"/>
      <c r="U65" s="231"/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129</v>
      </c>
      <c r="AF65" s="215">
        <v>0</v>
      </c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>
      <c r="A66" s="216">
        <v>20</v>
      </c>
      <c r="B66" s="221" t="s">
        <v>197</v>
      </c>
      <c r="C66" s="265" t="s">
        <v>198</v>
      </c>
      <c r="D66" s="223" t="s">
        <v>126</v>
      </c>
      <c r="E66" s="226">
        <v>1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1.22136</v>
      </c>
      <c r="O66" s="231">
        <f>ROUND(E66*N66,2)</f>
        <v>1.22</v>
      </c>
      <c r="P66" s="231">
        <v>1.9224000000000001</v>
      </c>
      <c r="Q66" s="231">
        <f>ROUND(E66*P66,2)</f>
        <v>1.92</v>
      </c>
      <c r="R66" s="231"/>
      <c r="S66" s="231"/>
      <c r="T66" s="232">
        <v>27.544129999999999</v>
      </c>
      <c r="U66" s="231">
        <f>ROUND(E66*T66,2)</f>
        <v>27.54</v>
      </c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127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16"/>
      <c r="B67" s="221"/>
      <c r="C67" s="266" t="s">
        <v>128</v>
      </c>
      <c r="D67" s="224"/>
      <c r="E67" s="227">
        <v>1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2"/>
      <c r="U67" s="231"/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129</v>
      </c>
      <c r="AF67" s="215">
        <v>0</v>
      </c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>
      <c r="A68" s="217" t="s">
        <v>122</v>
      </c>
      <c r="B68" s="222" t="s">
        <v>65</v>
      </c>
      <c r="C68" s="267" t="s">
        <v>66</v>
      </c>
      <c r="D68" s="225"/>
      <c r="E68" s="228"/>
      <c r="F68" s="233"/>
      <c r="G68" s="233">
        <f>SUMIF(AE69:AE70,"&lt;&gt;NOR",G69:G70)</f>
        <v>0</v>
      </c>
      <c r="H68" s="233"/>
      <c r="I68" s="233">
        <f>SUM(I69:I70)</f>
        <v>0</v>
      </c>
      <c r="J68" s="233"/>
      <c r="K68" s="233">
        <f>SUM(K69:K70)</f>
        <v>0</v>
      </c>
      <c r="L68" s="233"/>
      <c r="M68" s="233">
        <f>SUM(M69:M70)</f>
        <v>0</v>
      </c>
      <c r="N68" s="233"/>
      <c r="O68" s="233">
        <f>SUM(O69:O70)</f>
        <v>0.08</v>
      </c>
      <c r="P68" s="233"/>
      <c r="Q68" s="233">
        <f>SUM(Q69:Q70)</f>
        <v>0</v>
      </c>
      <c r="R68" s="233"/>
      <c r="S68" s="233"/>
      <c r="T68" s="234"/>
      <c r="U68" s="233">
        <f>SUM(U69:U70)</f>
        <v>11.88</v>
      </c>
      <c r="AE68" t="s">
        <v>123</v>
      </c>
    </row>
    <row r="69" spans="1:60" outlineLevel="1">
      <c r="A69" s="216">
        <v>21</v>
      </c>
      <c r="B69" s="221" t="s">
        <v>199</v>
      </c>
      <c r="C69" s="265" t="s">
        <v>200</v>
      </c>
      <c r="D69" s="223" t="s">
        <v>139</v>
      </c>
      <c r="E69" s="226">
        <v>67.099999999999994</v>
      </c>
      <c r="F69" s="230"/>
      <c r="G69" s="231">
        <f>ROUND(E69*F69,2)</f>
        <v>0</v>
      </c>
      <c r="H69" s="230"/>
      <c r="I69" s="231">
        <f>ROUND(E69*H69,2)</f>
        <v>0</v>
      </c>
      <c r="J69" s="230"/>
      <c r="K69" s="231">
        <f>ROUND(E69*J69,2)</f>
        <v>0</v>
      </c>
      <c r="L69" s="231">
        <v>15</v>
      </c>
      <c r="M69" s="231">
        <f>G69*(1+L69/100)</f>
        <v>0</v>
      </c>
      <c r="N69" s="231">
        <v>1.2099999999999999E-3</v>
      </c>
      <c r="O69" s="231">
        <f>ROUND(E69*N69,2)</f>
        <v>0.08</v>
      </c>
      <c r="P69" s="231">
        <v>0</v>
      </c>
      <c r="Q69" s="231">
        <f>ROUND(E69*P69,2)</f>
        <v>0</v>
      </c>
      <c r="R69" s="231"/>
      <c r="S69" s="231"/>
      <c r="T69" s="232">
        <v>0.17699999999999999</v>
      </c>
      <c r="U69" s="231">
        <f>ROUND(E69*T69,2)</f>
        <v>11.88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132</v>
      </c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16"/>
      <c r="B70" s="221"/>
      <c r="C70" s="266" t="s">
        <v>163</v>
      </c>
      <c r="D70" s="224"/>
      <c r="E70" s="227">
        <v>67.099999999999994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2"/>
      <c r="U70" s="231"/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129</v>
      </c>
      <c r="AF70" s="215">
        <v>0</v>
      </c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>
      <c r="A71" s="217" t="s">
        <v>122</v>
      </c>
      <c r="B71" s="222" t="s">
        <v>67</v>
      </c>
      <c r="C71" s="267" t="s">
        <v>68</v>
      </c>
      <c r="D71" s="225"/>
      <c r="E71" s="228"/>
      <c r="F71" s="233"/>
      <c r="G71" s="233">
        <f>SUMIF(AE72:AE75,"&lt;&gt;NOR",G72:G75)</f>
        <v>0</v>
      </c>
      <c r="H71" s="233"/>
      <c r="I71" s="233">
        <f>SUM(I72:I75)</f>
        <v>0</v>
      </c>
      <c r="J71" s="233"/>
      <c r="K71" s="233">
        <f>SUM(K72:K75)</f>
        <v>0</v>
      </c>
      <c r="L71" s="233"/>
      <c r="M71" s="233">
        <f>SUM(M72:M75)</f>
        <v>0</v>
      </c>
      <c r="N71" s="233"/>
      <c r="O71" s="233">
        <f>SUM(O72:O75)</f>
        <v>0.02</v>
      </c>
      <c r="P71" s="233"/>
      <c r="Q71" s="233">
        <f>SUM(Q72:Q75)</f>
        <v>0</v>
      </c>
      <c r="R71" s="233"/>
      <c r="S71" s="233"/>
      <c r="T71" s="234"/>
      <c r="U71" s="233">
        <f>SUM(U72:U75)</f>
        <v>21.040000000000003</v>
      </c>
      <c r="AE71" t="s">
        <v>123</v>
      </c>
    </row>
    <row r="72" spans="1:60" outlineLevel="1">
      <c r="A72" s="216">
        <v>22</v>
      </c>
      <c r="B72" s="221" t="s">
        <v>201</v>
      </c>
      <c r="C72" s="265" t="s">
        <v>202</v>
      </c>
      <c r="D72" s="223" t="s">
        <v>139</v>
      </c>
      <c r="E72" s="226">
        <v>67.099999999999994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15</v>
      </c>
      <c r="M72" s="231">
        <f>G72*(1+L72/100)</f>
        <v>0</v>
      </c>
      <c r="N72" s="231">
        <v>4.0000000000000003E-5</v>
      </c>
      <c r="O72" s="231">
        <f>ROUND(E72*N72,2)</f>
        <v>0</v>
      </c>
      <c r="P72" s="231">
        <v>0</v>
      </c>
      <c r="Q72" s="231">
        <f>ROUND(E72*P72,2)</f>
        <v>0</v>
      </c>
      <c r="R72" s="231"/>
      <c r="S72" s="231"/>
      <c r="T72" s="232">
        <v>0.308</v>
      </c>
      <c r="U72" s="231">
        <f>ROUND(E72*T72,2)</f>
        <v>20.67</v>
      </c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132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16"/>
      <c r="B73" s="221"/>
      <c r="C73" s="266" t="s">
        <v>203</v>
      </c>
      <c r="D73" s="224"/>
      <c r="E73" s="227">
        <v>67.099999999999994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2"/>
      <c r="U73" s="231"/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129</v>
      </c>
      <c r="AF73" s="215">
        <v>0</v>
      </c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ht="22.5" outlineLevel="1">
      <c r="A74" s="216">
        <v>23</v>
      </c>
      <c r="B74" s="221" t="s">
        <v>204</v>
      </c>
      <c r="C74" s="265" t="s">
        <v>205</v>
      </c>
      <c r="D74" s="223" t="s">
        <v>126</v>
      </c>
      <c r="E74" s="226">
        <v>1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15</v>
      </c>
      <c r="M74" s="231">
        <f>G74*(1+L74/100)</f>
        <v>0</v>
      </c>
      <c r="N74" s="231">
        <v>1.6379999999999999E-2</v>
      </c>
      <c r="O74" s="231">
        <f>ROUND(E74*N74,2)</f>
        <v>0.02</v>
      </c>
      <c r="P74" s="231">
        <v>0</v>
      </c>
      <c r="Q74" s="231">
        <f>ROUND(E74*P74,2)</f>
        <v>0</v>
      </c>
      <c r="R74" s="231"/>
      <c r="S74" s="231"/>
      <c r="T74" s="232">
        <v>0.37</v>
      </c>
      <c r="U74" s="231">
        <f>ROUND(E74*T74,2)</f>
        <v>0.37</v>
      </c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132</v>
      </c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16"/>
      <c r="B75" s="221"/>
      <c r="C75" s="266" t="s">
        <v>128</v>
      </c>
      <c r="D75" s="224"/>
      <c r="E75" s="227">
        <v>1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2"/>
      <c r="U75" s="231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129</v>
      </c>
      <c r="AF75" s="215">
        <v>0</v>
      </c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>
      <c r="A76" s="217" t="s">
        <v>122</v>
      </c>
      <c r="B76" s="222" t="s">
        <v>69</v>
      </c>
      <c r="C76" s="267" t="s">
        <v>70</v>
      </c>
      <c r="D76" s="225"/>
      <c r="E76" s="228"/>
      <c r="F76" s="233"/>
      <c r="G76" s="233">
        <f>SUMIF(AE77:AE90,"&lt;&gt;NOR",G77:G90)</f>
        <v>0</v>
      </c>
      <c r="H76" s="233"/>
      <c r="I76" s="233">
        <f>SUM(I77:I90)</f>
        <v>0</v>
      </c>
      <c r="J76" s="233"/>
      <c r="K76" s="233">
        <f>SUM(K77:K90)</f>
        <v>0</v>
      </c>
      <c r="L76" s="233"/>
      <c r="M76" s="233">
        <f>SUM(M77:M90)</f>
        <v>0</v>
      </c>
      <c r="N76" s="233"/>
      <c r="O76" s="233">
        <f>SUM(O77:O90)</f>
        <v>0.27</v>
      </c>
      <c r="P76" s="233"/>
      <c r="Q76" s="233">
        <f>SUM(Q77:Q90)</f>
        <v>4</v>
      </c>
      <c r="R76" s="233"/>
      <c r="S76" s="233"/>
      <c r="T76" s="234"/>
      <c r="U76" s="233">
        <f>SUM(U77:U90)</f>
        <v>48.449999999999996</v>
      </c>
      <c r="AE76" t="s">
        <v>123</v>
      </c>
    </row>
    <row r="77" spans="1:60" outlineLevel="1">
      <c r="A77" s="216">
        <v>24</v>
      </c>
      <c r="B77" s="221" t="s">
        <v>206</v>
      </c>
      <c r="C77" s="265" t="s">
        <v>207</v>
      </c>
      <c r="D77" s="223" t="s">
        <v>139</v>
      </c>
      <c r="E77" s="226">
        <v>14.94</v>
      </c>
      <c r="F77" s="230"/>
      <c r="G77" s="231">
        <f>ROUND(E77*F77,2)</f>
        <v>0</v>
      </c>
      <c r="H77" s="230"/>
      <c r="I77" s="231">
        <f>ROUND(E77*H77,2)</f>
        <v>0</v>
      </c>
      <c r="J77" s="230"/>
      <c r="K77" s="231">
        <f>ROUND(E77*J77,2)</f>
        <v>0</v>
      </c>
      <c r="L77" s="231">
        <v>15</v>
      </c>
      <c r="M77" s="231">
        <f>G77*(1+L77/100)</f>
        <v>0</v>
      </c>
      <c r="N77" s="231">
        <v>6.7000000000000002E-4</v>
      </c>
      <c r="O77" s="231">
        <f>ROUND(E77*N77,2)</f>
        <v>0.01</v>
      </c>
      <c r="P77" s="231">
        <v>0.13100000000000001</v>
      </c>
      <c r="Q77" s="231">
        <f>ROUND(E77*P77,2)</f>
        <v>1.96</v>
      </c>
      <c r="R77" s="231"/>
      <c r="S77" s="231"/>
      <c r="T77" s="232">
        <v>0.57182999999999995</v>
      </c>
      <c r="U77" s="231">
        <f>ROUND(E77*T77,2)</f>
        <v>8.5399999999999991</v>
      </c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127</v>
      </c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16"/>
      <c r="B78" s="221"/>
      <c r="C78" s="266" t="s">
        <v>208</v>
      </c>
      <c r="D78" s="224"/>
      <c r="E78" s="227">
        <v>6.84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2"/>
      <c r="U78" s="231"/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129</v>
      </c>
      <c r="AF78" s="215">
        <v>0</v>
      </c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16"/>
      <c r="B79" s="221"/>
      <c r="C79" s="266" t="s">
        <v>209</v>
      </c>
      <c r="D79" s="224"/>
      <c r="E79" s="227">
        <v>8.1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2"/>
      <c r="U79" s="231"/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129</v>
      </c>
      <c r="AF79" s="215">
        <v>0</v>
      </c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16">
        <v>25</v>
      </c>
      <c r="B80" s="221" t="s">
        <v>210</v>
      </c>
      <c r="C80" s="265" t="s">
        <v>211</v>
      </c>
      <c r="D80" s="223" t="s">
        <v>139</v>
      </c>
      <c r="E80" s="226">
        <v>4.95</v>
      </c>
      <c r="F80" s="230"/>
      <c r="G80" s="231">
        <f>ROUND(E80*F80,2)</f>
        <v>0</v>
      </c>
      <c r="H80" s="230"/>
      <c r="I80" s="231">
        <f>ROUND(E80*H80,2)</f>
        <v>0</v>
      </c>
      <c r="J80" s="230"/>
      <c r="K80" s="231">
        <f>ROUND(E80*J80,2)</f>
        <v>0</v>
      </c>
      <c r="L80" s="231">
        <v>15</v>
      </c>
      <c r="M80" s="231">
        <f>G80*(1+L80/100)</f>
        <v>0</v>
      </c>
      <c r="N80" s="231">
        <v>6.7000000000000002E-4</v>
      </c>
      <c r="O80" s="231">
        <f>ROUND(E80*N80,2)</f>
        <v>0</v>
      </c>
      <c r="P80" s="231">
        <v>0.26100000000000001</v>
      </c>
      <c r="Q80" s="231">
        <f>ROUND(E80*P80,2)</f>
        <v>1.29</v>
      </c>
      <c r="R80" s="231"/>
      <c r="S80" s="231"/>
      <c r="T80" s="232">
        <v>0.98487999999999998</v>
      </c>
      <c r="U80" s="231">
        <f>ROUND(E80*T80,2)</f>
        <v>4.88</v>
      </c>
      <c r="V80" s="215"/>
      <c r="W80" s="215"/>
      <c r="X80" s="215"/>
      <c r="Y80" s="215"/>
      <c r="Z80" s="215"/>
      <c r="AA80" s="215"/>
      <c r="AB80" s="215"/>
      <c r="AC80" s="215"/>
      <c r="AD80" s="215"/>
      <c r="AE80" s="215" t="s">
        <v>127</v>
      </c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16"/>
      <c r="B81" s="221"/>
      <c r="C81" s="266" t="s">
        <v>212</v>
      </c>
      <c r="D81" s="224"/>
      <c r="E81" s="227">
        <v>4.95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2"/>
      <c r="U81" s="231"/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129</v>
      </c>
      <c r="AF81" s="215">
        <v>0</v>
      </c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16">
        <v>26</v>
      </c>
      <c r="B82" s="221" t="s">
        <v>213</v>
      </c>
      <c r="C82" s="265" t="s">
        <v>214</v>
      </c>
      <c r="D82" s="223" t="s">
        <v>135</v>
      </c>
      <c r="E82" s="226">
        <v>1.8</v>
      </c>
      <c r="F82" s="230"/>
      <c r="G82" s="231">
        <f>ROUND(E82*F82,2)</f>
        <v>0</v>
      </c>
      <c r="H82" s="230"/>
      <c r="I82" s="231">
        <f>ROUND(E82*H82,2)</f>
        <v>0</v>
      </c>
      <c r="J82" s="230"/>
      <c r="K82" s="231">
        <f>ROUND(E82*J82,2)</f>
        <v>0</v>
      </c>
      <c r="L82" s="231">
        <v>15</v>
      </c>
      <c r="M82" s="231">
        <f>G82*(1+L82/100)</f>
        <v>0</v>
      </c>
      <c r="N82" s="231">
        <v>0.13908999999999999</v>
      </c>
      <c r="O82" s="231">
        <f>ROUND(E82*N82,2)</f>
        <v>0.25</v>
      </c>
      <c r="P82" s="231">
        <v>0</v>
      </c>
      <c r="Q82" s="231">
        <f>ROUND(E82*P82,2)</f>
        <v>0</v>
      </c>
      <c r="R82" s="231"/>
      <c r="S82" s="231"/>
      <c r="T82" s="232">
        <v>14.164</v>
      </c>
      <c r="U82" s="231">
        <f>ROUND(E82*T82,2)</f>
        <v>25.5</v>
      </c>
      <c r="V82" s="215"/>
      <c r="W82" s="215"/>
      <c r="X82" s="215"/>
      <c r="Y82" s="215"/>
      <c r="Z82" s="215"/>
      <c r="AA82" s="215"/>
      <c r="AB82" s="215"/>
      <c r="AC82" s="215"/>
      <c r="AD82" s="215"/>
      <c r="AE82" s="215" t="s">
        <v>132</v>
      </c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16"/>
      <c r="B83" s="221"/>
      <c r="C83" s="266" t="s">
        <v>215</v>
      </c>
      <c r="D83" s="224"/>
      <c r="E83" s="227">
        <v>1.8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2"/>
      <c r="U83" s="231"/>
      <c r="V83" s="215"/>
      <c r="W83" s="215"/>
      <c r="X83" s="215"/>
      <c r="Y83" s="215"/>
      <c r="Z83" s="215"/>
      <c r="AA83" s="215"/>
      <c r="AB83" s="215"/>
      <c r="AC83" s="215"/>
      <c r="AD83" s="215"/>
      <c r="AE83" s="215" t="s">
        <v>129</v>
      </c>
      <c r="AF83" s="215">
        <v>0</v>
      </c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16">
        <v>27</v>
      </c>
      <c r="B84" s="221" t="s">
        <v>216</v>
      </c>
      <c r="C84" s="265" t="s">
        <v>217</v>
      </c>
      <c r="D84" s="223" t="s">
        <v>139</v>
      </c>
      <c r="E84" s="226">
        <v>8.8000000000000007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15</v>
      </c>
      <c r="M84" s="231">
        <f>G84*(1+L84/100)</f>
        <v>0</v>
      </c>
      <c r="N84" s="231">
        <v>1.17E-3</v>
      </c>
      <c r="O84" s="231">
        <f>ROUND(E84*N84,2)</f>
        <v>0.01</v>
      </c>
      <c r="P84" s="231">
        <v>7.5999999999999998E-2</v>
      </c>
      <c r="Q84" s="231">
        <f>ROUND(E84*P84,2)</f>
        <v>0.67</v>
      </c>
      <c r="R84" s="231"/>
      <c r="S84" s="231"/>
      <c r="T84" s="232">
        <v>0.93899999999999995</v>
      </c>
      <c r="U84" s="231">
        <f>ROUND(E84*T84,2)</f>
        <v>8.26</v>
      </c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132</v>
      </c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16"/>
      <c r="B85" s="221"/>
      <c r="C85" s="266" t="s">
        <v>218</v>
      </c>
      <c r="D85" s="224"/>
      <c r="E85" s="227">
        <v>6.4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2"/>
      <c r="U85" s="231"/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129</v>
      </c>
      <c r="AF85" s="215">
        <v>0</v>
      </c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16"/>
      <c r="B86" s="221"/>
      <c r="C86" s="266" t="s">
        <v>219</v>
      </c>
      <c r="D86" s="224"/>
      <c r="E86" s="227">
        <v>2.4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2"/>
      <c r="U86" s="231"/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129</v>
      </c>
      <c r="AF86" s="215">
        <v>0</v>
      </c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16">
        <v>28</v>
      </c>
      <c r="B87" s="221" t="s">
        <v>220</v>
      </c>
      <c r="C87" s="265" t="s">
        <v>221</v>
      </c>
      <c r="D87" s="223" t="s">
        <v>126</v>
      </c>
      <c r="E87" s="226">
        <v>6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15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/>
      <c r="S87" s="231"/>
      <c r="T87" s="232">
        <v>0.05</v>
      </c>
      <c r="U87" s="231">
        <f>ROUND(E87*T87,2)</f>
        <v>0.3</v>
      </c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132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16"/>
      <c r="B88" s="221"/>
      <c r="C88" s="266" t="s">
        <v>222</v>
      </c>
      <c r="D88" s="224"/>
      <c r="E88" s="227">
        <v>6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2"/>
      <c r="U88" s="231"/>
      <c r="V88" s="215"/>
      <c r="W88" s="215"/>
      <c r="X88" s="215"/>
      <c r="Y88" s="215"/>
      <c r="Z88" s="215"/>
      <c r="AA88" s="215"/>
      <c r="AB88" s="215"/>
      <c r="AC88" s="215"/>
      <c r="AD88" s="215"/>
      <c r="AE88" s="215" t="s">
        <v>129</v>
      </c>
      <c r="AF88" s="215">
        <v>0</v>
      </c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ht="22.5" outlineLevel="1">
      <c r="A89" s="216">
        <v>29</v>
      </c>
      <c r="B89" s="221" t="s">
        <v>223</v>
      </c>
      <c r="C89" s="265" t="s">
        <v>224</v>
      </c>
      <c r="D89" s="223" t="s">
        <v>139</v>
      </c>
      <c r="E89" s="226">
        <v>4.2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15</v>
      </c>
      <c r="M89" s="231">
        <f>G89*(1+L89/100)</f>
        <v>0</v>
      </c>
      <c r="N89" s="231">
        <v>0</v>
      </c>
      <c r="O89" s="231">
        <f>ROUND(E89*N89,2)</f>
        <v>0</v>
      </c>
      <c r="P89" s="231">
        <v>0.02</v>
      </c>
      <c r="Q89" s="231">
        <f>ROUND(E89*P89,2)</f>
        <v>0.08</v>
      </c>
      <c r="R89" s="231"/>
      <c r="S89" s="231"/>
      <c r="T89" s="232">
        <v>0.23</v>
      </c>
      <c r="U89" s="231">
        <f>ROUND(E89*T89,2)</f>
        <v>0.97</v>
      </c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132</v>
      </c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16"/>
      <c r="B90" s="221"/>
      <c r="C90" s="266" t="s">
        <v>225</v>
      </c>
      <c r="D90" s="224"/>
      <c r="E90" s="227">
        <v>4.2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2"/>
      <c r="U90" s="231"/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129</v>
      </c>
      <c r="AF90" s="215">
        <v>0</v>
      </c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>
      <c r="A91" s="217" t="s">
        <v>122</v>
      </c>
      <c r="B91" s="222" t="s">
        <v>71</v>
      </c>
      <c r="C91" s="267" t="s">
        <v>72</v>
      </c>
      <c r="D91" s="225"/>
      <c r="E91" s="228"/>
      <c r="F91" s="233"/>
      <c r="G91" s="233">
        <f>SUMIF(AE92:AE95,"&lt;&gt;NOR",G92:G95)</f>
        <v>0</v>
      </c>
      <c r="H91" s="233"/>
      <c r="I91" s="233">
        <f>SUM(I92:I95)</f>
        <v>0</v>
      </c>
      <c r="J91" s="233"/>
      <c r="K91" s="233">
        <f>SUM(K92:K95)</f>
        <v>0</v>
      </c>
      <c r="L91" s="233"/>
      <c r="M91" s="233">
        <f>SUM(M92:M95)</f>
        <v>0</v>
      </c>
      <c r="N91" s="233"/>
      <c r="O91" s="233">
        <f>SUM(O92:O95)</f>
        <v>0</v>
      </c>
      <c r="P91" s="233"/>
      <c r="Q91" s="233">
        <f>SUM(Q92:Q95)</f>
        <v>6.26</v>
      </c>
      <c r="R91" s="233"/>
      <c r="S91" s="233"/>
      <c r="T91" s="234"/>
      <c r="U91" s="233">
        <f>SUM(U92:U95)</f>
        <v>35.74</v>
      </c>
      <c r="AE91" t="s">
        <v>123</v>
      </c>
    </row>
    <row r="92" spans="1:60" outlineLevel="1">
      <c r="A92" s="216">
        <v>30</v>
      </c>
      <c r="B92" s="221" t="s">
        <v>226</v>
      </c>
      <c r="C92" s="265" t="s">
        <v>227</v>
      </c>
      <c r="D92" s="223" t="s">
        <v>139</v>
      </c>
      <c r="E92" s="226">
        <v>1.8</v>
      </c>
      <c r="F92" s="230"/>
      <c r="G92" s="231">
        <f>ROUND(E92*F92,2)</f>
        <v>0</v>
      </c>
      <c r="H92" s="230"/>
      <c r="I92" s="231">
        <f>ROUND(E92*H92,2)</f>
        <v>0</v>
      </c>
      <c r="J92" s="230"/>
      <c r="K92" s="231">
        <f>ROUND(E92*J92,2)</f>
        <v>0</v>
      </c>
      <c r="L92" s="231">
        <v>15</v>
      </c>
      <c r="M92" s="231">
        <f>G92*(1+L92/100)</f>
        <v>0</v>
      </c>
      <c r="N92" s="231">
        <v>1.09E-3</v>
      </c>
      <c r="O92" s="231">
        <f>ROUND(E92*N92,2)</f>
        <v>0</v>
      </c>
      <c r="P92" s="231">
        <v>1.08</v>
      </c>
      <c r="Q92" s="231">
        <f>ROUND(E92*P92,2)</f>
        <v>1.94</v>
      </c>
      <c r="R92" s="231"/>
      <c r="S92" s="231"/>
      <c r="T92" s="232">
        <v>6.4854000000000003</v>
      </c>
      <c r="U92" s="231">
        <f>ROUND(E92*T92,2)</f>
        <v>11.67</v>
      </c>
      <c r="V92" s="215"/>
      <c r="W92" s="215"/>
      <c r="X92" s="215"/>
      <c r="Y92" s="215"/>
      <c r="Z92" s="215"/>
      <c r="AA92" s="215"/>
      <c r="AB92" s="215"/>
      <c r="AC92" s="215"/>
      <c r="AD92" s="215"/>
      <c r="AE92" s="215" t="s">
        <v>127</v>
      </c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16"/>
      <c r="B93" s="221"/>
      <c r="C93" s="266" t="s">
        <v>215</v>
      </c>
      <c r="D93" s="224"/>
      <c r="E93" s="227">
        <v>1.8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2"/>
      <c r="U93" s="231"/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129</v>
      </c>
      <c r="AF93" s="215">
        <v>0</v>
      </c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16">
        <v>31</v>
      </c>
      <c r="B94" s="221" t="s">
        <v>228</v>
      </c>
      <c r="C94" s="265" t="s">
        <v>229</v>
      </c>
      <c r="D94" s="223" t="s">
        <v>139</v>
      </c>
      <c r="E94" s="226">
        <v>8</v>
      </c>
      <c r="F94" s="230"/>
      <c r="G94" s="231">
        <f>ROUND(E94*F94,2)</f>
        <v>0</v>
      </c>
      <c r="H94" s="230"/>
      <c r="I94" s="231">
        <f>ROUND(E94*H94,2)</f>
        <v>0</v>
      </c>
      <c r="J94" s="230"/>
      <c r="K94" s="231">
        <f>ROUND(E94*J94,2)</f>
        <v>0</v>
      </c>
      <c r="L94" s="231">
        <v>15</v>
      </c>
      <c r="M94" s="231">
        <f>G94*(1+L94/100)</f>
        <v>0</v>
      </c>
      <c r="N94" s="231">
        <v>5.5000000000000003E-4</v>
      </c>
      <c r="O94" s="231">
        <f>ROUND(E94*N94,2)</f>
        <v>0</v>
      </c>
      <c r="P94" s="231">
        <v>0.54</v>
      </c>
      <c r="Q94" s="231">
        <f>ROUND(E94*P94,2)</f>
        <v>4.32</v>
      </c>
      <c r="R94" s="231"/>
      <c r="S94" s="231"/>
      <c r="T94" s="232">
        <v>3.0087000000000002</v>
      </c>
      <c r="U94" s="231">
        <f>ROUND(E94*T94,2)</f>
        <v>24.07</v>
      </c>
      <c r="V94" s="215"/>
      <c r="W94" s="215"/>
      <c r="X94" s="215"/>
      <c r="Y94" s="215"/>
      <c r="Z94" s="215"/>
      <c r="AA94" s="215"/>
      <c r="AB94" s="215"/>
      <c r="AC94" s="215"/>
      <c r="AD94" s="215"/>
      <c r="AE94" s="215" t="s">
        <v>127</v>
      </c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16"/>
      <c r="B95" s="221"/>
      <c r="C95" s="266" t="s">
        <v>230</v>
      </c>
      <c r="D95" s="224"/>
      <c r="E95" s="227">
        <v>8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2"/>
      <c r="U95" s="231"/>
      <c r="V95" s="215"/>
      <c r="W95" s="215"/>
      <c r="X95" s="215"/>
      <c r="Y95" s="215"/>
      <c r="Z95" s="215"/>
      <c r="AA95" s="215"/>
      <c r="AB95" s="215"/>
      <c r="AC95" s="215"/>
      <c r="AD95" s="215"/>
      <c r="AE95" s="215" t="s">
        <v>129</v>
      </c>
      <c r="AF95" s="215">
        <v>0</v>
      </c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>
      <c r="A96" s="217" t="s">
        <v>122</v>
      </c>
      <c r="B96" s="222" t="s">
        <v>73</v>
      </c>
      <c r="C96" s="267" t="s">
        <v>74</v>
      </c>
      <c r="D96" s="225"/>
      <c r="E96" s="228"/>
      <c r="F96" s="233"/>
      <c r="G96" s="233">
        <f>SUMIF(AE97:AE124,"&lt;&gt;NOR",G97:G124)</f>
        <v>0</v>
      </c>
      <c r="H96" s="233"/>
      <c r="I96" s="233">
        <f>SUM(I97:I124)</f>
        <v>0</v>
      </c>
      <c r="J96" s="233"/>
      <c r="K96" s="233">
        <f>SUM(K97:K124)</f>
        <v>0</v>
      </c>
      <c r="L96" s="233"/>
      <c r="M96" s="233">
        <f>SUM(M97:M124)</f>
        <v>0</v>
      </c>
      <c r="N96" s="233"/>
      <c r="O96" s="233">
        <f>SUM(O97:O124)</f>
        <v>0.01</v>
      </c>
      <c r="P96" s="233"/>
      <c r="Q96" s="233">
        <f>SUM(Q97:Q124)</f>
        <v>0.02</v>
      </c>
      <c r="R96" s="233"/>
      <c r="S96" s="233"/>
      <c r="T96" s="234"/>
      <c r="U96" s="233">
        <f>SUM(U97:U124)</f>
        <v>10.83</v>
      </c>
      <c r="AE96" t="s">
        <v>123</v>
      </c>
    </row>
    <row r="97" spans="1:60" outlineLevel="1">
      <c r="A97" s="216">
        <v>32</v>
      </c>
      <c r="B97" s="221" t="s">
        <v>231</v>
      </c>
      <c r="C97" s="265" t="s">
        <v>232</v>
      </c>
      <c r="D97" s="223" t="s">
        <v>135</v>
      </c>
      <c r="E97" s="226">
        <v>4.5</v>
      </c>
      <c r="F97" s="230"/>
      <c r="G97" s="231">
        <f>ROUND(E97*F97,2)</f>
        <v>0</v>
      </c>
      <c r="H97" s="230"/>
      <c r="I97" s="231">
        <f>ROUND(E97*H97,2)</f>
        <v>0</v>
      </c>
      <c r="J97" s="230"/>
      <c r="K97" s="231">
        <f>ROUND(E97*J97,2)</f>
        <v>0</v>
      </c>
      <c r="L97" s="231">
        <v>15</v>
      </c>
      <c r="M97" s="231">
        <f>G97*(1+L97/100)</f>
        <v>0</v>
      </c>
      <c r="N97" s="231">
        <v>0</v>
      </c>
      <c r="O97" s="231">
        <f>ROUND(E97*N97,2)</f>
        <v>0</v>
      </c>
      <c r="P97" s="231">
        <v>2.0999999999999999E-3</v>
      </c>
      <c r="Q97" s="231">
        <f>ROUND(E97*P97,2)</f>
        <v>0.01</v>
      </c>
      <c r="R97" s="231"/>
      <c r="S97" s="231"/>
      <c r="T97" s="232">
        <v>3.1E-2</v>
      </c>
      <c r="U97" s="231">
        <f>ROUND(E97*T97,2)</f>
        <v>0.14000000000000001</v>
      </c>
      <c r="V97" s="215"/>
      <c r="W97" s="215"/>
      <c r="X97" s="215"/>
      <c r="Y97" s="215"/>
      <c r="Z97" s="215"/>
      <c r="AA97" s="215"/>
      <c r="AB97" s="215"/>
      <c r="AC97" s="215"/>
      <c r="AD97" s="215"/>
      <c r="AE97" s="215" t="s">
        <v>132</v>
      </c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16"/>
      <c r="B98" s="221"/>
      <c r="C98" s="266" t="s">
        <v>233</v>
      </c>
      <c r="D98" s="224"/>
      <c r="E98" s="227">
        <v>4.5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2"/>
      <c r="U98" s="231"/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129</v>
      </c>
      <c r="AF98" s="215">
        <v>0</v>
      </c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16">
        <v>33</v>
      </c>
      <c r="B99" s="221" t="s">
        <v>234</v>
      </c>
      <c r="C99" s="265" t="s">
        <v>235</v>
      </c>
      <c r="D99" s="223" t="s">
        <v>126</v>
      </c>
      <c r="E99" s="226">
        <v>1</v>
      </c>
      <c r="F99" s="230"/>
      <c r="G99" s="231">
        <f>ROUND(E99*F99,2)</f>
        <v>0</v>
      </c>
      <c r="H99" s="230"/>
      <c r="I99" s="231">
        <f>ROUND(E99*H99,2)</f>
        <v>0</v>
      </c>
      <c r="J99" s="230"/>
      <c r="K99" s="231">
        <f>ROUND(E99*J99,2)</f>
        <v>0</v>
      </c>
      <c r="L99" s="231">
        <v>15</v>
      </c>
      <c r="M99" s="231">
        <f>G99*(1+L99/100)</f>
        <v>0</v>
      </c>
      <c r="N99" s="231">
        <v>0</v>
      </c>
      <c r="O99" s="231">
        <f>ROUND(E99*N99,2)</f>
        <v>0</v>
      </c>
      <c r="P99" s="231">
        <v>1.218E-2</v>
      </c>
      <c r="Q99" s="231">
        <f>ROUND(E99*P99,2)</f>
        <v>0.01</v>
      </c>
      <c r="R99" s="231"/>
      <c r="S99" s="231"/>
      <c r="T99" s="232">
        <v>0.33100000000000002</v>
      </c>
      <c r="U99" s="231">
        <f>ROUND(E99*T99,2)</f>
        <v>0.33</v>
      </c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132</v>
      </c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16"/>
      <c r="B100" s="221"/>
      <c r="C100" s="266" t="s">
        <v>128</v>
      </c>
      <c r="D100" s="224"/>
      <c r="E100" s="227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2"/>
      <c r="U100" s="231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129</v>
      </c>
      <c r="AF100" s="215">
        <v>0</v>
      </c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16">
        <v>34</v>
      </c>
      <c r="B101" s="221" t="s">
        <v>236</v>
      </c>
      <c r="C101" s="265" t="s">
        <v>237</v>
      </c>
      <c r="D101" s="223" t="s">
        <v>126</v>
      </c>
      <c r="E101" s="226">
        <v>1</v>
      </c>
      <c r="F101" s="230"/>
      <c r="G101" s="231">
        <f>ROUND(E101*F101,2)</f>
        <v>0</v>
      </c>
      <c r="H101" s="230"/>
      <c r="I101" s="231">
        <f>ROUND(E101*H101,2)</f>
        <v>0</v>
      </c>
      <c r="J101" s="230"/>
      <c r="K101" s="231">
        <f>ROUND(E101*J101,2)</f>
        <v>0</v>
      </c>
      <c r="L101" s="231">
        <v>15</v>
      </c>
      <c r="M101" s="231">
        <f>G101*(1+L101/100)</f>
        <v>0</v>
      </c>
      <c r="N101" s="231">
        <v>0</v>
      </c>
      <c r="O101" s="231">
        <f>ROUND(E101*N101,2)</f>
        <v>0</v>
      </c>
      <c r="P101" s="231">
        <v>3.0999999999999999E-3</v>
      </c>
      <c r="Q101" s="231">
        <f>ROUND(E101*P101,2)</f>
        <v>0</v>
      </c>
      <c r="R101" s="231"/>
      <c r="S101" s="231"/>
      <c r="T101" s="232">
        <v>0.31</v>
      </c>
      <c r="U101" s="231">
        <f>ROUND(E101*T101,2)</f>
        <v>0.31</v>
      </c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 t="s">
        <v>132</v>
      </c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16"/>
      <c r="B102" s="221"/>
      <c r="C102" s="266" t="s">
        <v>128</v>
      </c>
      <c r="D102" s="224"/>
      <c r="E102" s="227">
        <v>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2"/>
      <c r="U102" s="231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 t="s">
        <v>129</v>
      </c>
      <c r="AF102" s="215">
        <v>0</v>
      </c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16">
        <v>35</v>
      </c>
      <c r="B103" s="221" t="s">
        <v>238</v>
      </c>
      <c r="C103" s="265" t="s">
        <v>239</v>
      </c>
      <c r="D103" s="223" t="s">
        <v>135</v>
      </c>
      <c r="E103" s="226">
        <v>5.9</v>
      </c>
      <c r="F103" s="230"/>
      <c r="G103" s="231">
        <f>ROUND(E103*F103,2)</f>
        <v>0</v>
      </c>
      <c r="H103" s="230"/>
      <c r="I103" s="231">
        <f>ROUND(E103*H103,2)</f>
        <v>0</v>
      </c>
      <c r="J103" s="230"/>
      <c r="K103" s="231">
        <f>ROUND(E103*J103,2)</f>
        <v>0</v>
      </c>
      <c r="L103" s="231">
        <v>15</v>
      </c>
      <c r="M103" s="231">
        <f>G103*(1+L103/100)</f>
        <v>0</v>
      </c>
      <c r="N103" s="231">
        <v>7.3999999999999999E-4</v>
      </c>
      <c r="O103" s="231">
        <f>ROUND(E103*N103,2)</f>
        <v>0</v>
      </c>
      <c r="P103" s="231">
        <v>0</v>
      </c>
      <c r="Q103" s="231">
        <f>ROUND(E103*P103,2)</f>
        <v>0</v>
      </c>
      <c r="R103" s="231"/>
      <c r="S103" s="231"/>
      <c r="T103" s="232">
        <v>0.66820000000000002</v>
      </c>
      <c r="U103" s="231">
        <f>ROUND(E103*T103,2)</f>
        <v>3.94</v>
      </c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 t="s">
        <v>132</v>
      </c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16"/>
      <c r="B104" s="221"/>
      <c r="C104" s="266" t="s">
        <v>240</v>
      </c>
      <c r="D104" s="224"/>
      <c r="E104" s="227">
        <v>5.9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2"/>
      <c r="U104" s="231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 t="s">
        <v>129</v>
      </c>
      <c r="AF104" s="215">
        <v>0</v>
      </c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16">
        <v>36</v>
      </c>
      <c r="B105" s="221" t="s">
        <v>241</v>
      </c>
      <c r="C105" s="265" t="s">
        <v>242</v>
      </c>
      <c r="D105" s="223" t="s">
        <v>135</v>
      </c>
      <c r="E105" s="226">
        <v>1.2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15</v>
      </c>
      <c r="M105" s="231">
        <f>G105*(1+L105/100)</f>
        <v>0</v>
      </c>
      <c r="N105" s="231">
        <v>3.8000000000000002E-4</v>
      </c>
      <c r="O105" s="231">
        <f>ROUND(E105*N105,2)</f>
        <v>0</v>
      </c>
      <c r="P105" s="231">
        <v>0</v>
      </c>
      <c r="Q105" s="231">
        <f>ROUND(E105*P105,2)</f>
        <v>0</v>
      </c>
      <c r="R105" s="231"/>
      <c r="S105" s="231"/>
      <c r="T105" s="232">
        <v>0.32</v>
      </c>
      <c r="U105" s="231">
        <f>ROUND(E105*T105,2)</f>
        <v>0.38</v>
      </c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 t="s">
        <v>132</v>
      </c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16"/>
      <c r="B106" s="221"/>
      <c r="C106" s="266" t="s">
        <v>243</v>
      </c>
      <c r="D106" s="224"/>
      <c r="E106" s="227">
        <v>1.2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2"/>
      <c r="U106" s="231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 t="s">
        <v>129</v>
      </c>
      <c r="AF106" s="215">
        <v>0</v>
      </c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16">
        <v>37</v>
      </c>
      <c r="B107" s="221" t="s">
        <v>244</v>
      </c>
      <c r="C107" s="265" t="s">
        <v>245</v>
      </c>
      <c r="D107" s="223" t="s">
        <v>135</v>
      </c>
      <c r="E107" s="226">
        <v>0.6</v>
      </c>
      <c r="F107" s="230"/>
      <c r="G107" s="231">
        <f>ROUND(E107*F107,2)</f>
        <v>0</v>
      </c>
      <c r="H107" s="230"/>
      <c r="I107" s="231">
        <f>ROUND(E107*H107,2)</f>
        <v>0</v>
      </c>
      <c r="J107" s="230"/>
      <c r="K107" s="231">
        <f>ROUND(E107*J107,2)</f>
        <v>0</v>
      </c>
      <c r="L107" s="231">
        <v>15</v>
      </c>
      <c r="M107" s="231">
        <f>G107*(1+L107/100)</f>
        <v>0</v>
      </c>
      <c r="N107" s="231">
        <v>1.5200000000000001E-3</v>
      </c>
      <c r="O107" s="231">
        <f>ROUND(E107*N107,2)</f>
        <v>0</v>
      </c>
      <c r="P107" s="231">
        <v>0</v>
      </c>
      <c r="Q107" s="231">
        <f>ROUND(E107*P107,2)</f>
        <v>0</v>
      </c>
      <c r="R107" s="231"/>
      <c r="S107" s="231"/>
      <c r="T107" s="232">
        <v>1.173</v>
      </c>
      <c r="U107" s="231">
        <f>ROUND(E107*T107,2)</f>
        <v>0.7</v>
      </c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 t="s">
        <v>132</v>
      </c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16"/>
      <c r="B108" s="221"/>
      <c r="C108" s="266" t="s">
        <v>246</v>
      </c>
      <c r="D108" s="224"/>
      <c r="E108" s="227">
        <v>0.6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2"/>
      <c r="U108" s="231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 t="s">
        <v>129</v>
      </c>
      <c r="AF108" s="215">
        <v>0</v>
      </c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16">
        <v>38</v>
      </c>
      <c r="B109" s="221" t="s">
        <v>247</v>
      </c>
      <c r="C109" s="265" t="s">
        <v>248</v>
      </c>
      <c r="D109" s="223" t="s">
        <v>135</v>
      </c>
      <c r="E109" s="226">
        <v>1.1000000000000001</v>
      </c>
      <c r="F109" s="230"/>
      <c r="G109" s="231">
        <f>ROUND(E109*F109,2)</f>
        <v>0</v>
      </c>
      <c r="H109" s="230"/>
      <c r="I109" s="231">
        <f>ROUND(E109*H109,2)</f>
        <v>0</v>
      </c>
      <c r="J109" s="230"/>
      <c r="K109" s="231">
        <f>ROUND(E109*J109,2)</f>
        <v>0</v>
      </c>
      <c r="L109" s="231">
        <v>15</v>
      </c>
      <c r="M109" s="231">
        <f>G109*(1+L109/100)</f>
        <v>0</v>
      </c>
      <c r="N109" s="231">
        <v>4.6999999999999999E-4</v>
      </c>
      <c r="O109" s="231">
        <f>ROUND(E109*N109,2)</f>
        <v>0</v>
      </c>
      <c r="P109" s="231">
        <v>0</v>
      </c>
      <c r="Q109" s="231">
        <f>ROUND(E109*P109,2)</f>
        <v>0</v>
      </c>
      <c r="R109" s="231"/>
      <c r="S109" s="231"/>
      <c r="T109" s="232">
        <v>0.35899999999999999</v>
      </c>
      <c r="U109" s="231">
        <f>ROUND(E109*T109,2)</f>
        <v>0.39</v>
      </c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 t="s">
        <v>132</v>
      </c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16"/>
      <c r="B110" s="221"/>
      <c r="C110" s="266" t="s">
        <v>249</v>
      </c>
      <c r="D110" s="224"/>
      <c r="E110" s="227">
        <v>1.1000000000000001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2"/>
      <c r="U110" s="231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 t="s">
        <v>129</v>
      </c>
      <c r="AF110" s="215">
        <v>0</v>
      </c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16">
        <v>39</v>
      </c>
      <c r="B111" s="221" t="s">
        <v>250</v>
      </c>
      <c r="C111" s="265" t="s">
        <v>251</v>
      </c>
      <c r="D111" s="223" t="s">
        <v>135</v>
      </c>
      <c r="E111" s="226">
        <v>2.6</v>
      </c>
      <c r="F111" s="230"/>
      <c r="G111" s="231">
        <f>ROUND(E111*F111,2)</f>
        <v>0</v>
      </c>
      <c r="H111" s="230"/>
      <c r="I111" s="231">
        <f>ROUND(E111*H111,2)</f>
        <v>0</v>
      </c>
      <c r="J111" s="230"/>
      <c r="K111" s="231">
        <f>ROUND(E111*J111,2)</f>
        <v>0</v>
      </c>
      <c r="L111" s="231">
        <v>15</v>
      </c>
      <c r="M111" s="231">
        <f>G111*(1+L111/100)</f>
        <v>0</v>
      </c>
      <c r="N111" s="231">
        <v>4.4000000000000002E-4</v>
      </c>
      <c r="O111" s="231">
        <f>ROUND(E111*N111,2)</f>
        <v>0</v>
      </c>
      <c r="P111" s="231">
        <v>0</v>
      </c>
      <c r="Q111" s="231">
        <f>ROUND(E111*P111,2)</f>
        <v>0</v>
      </c>
      <c r="R111" s="231"/>
      <c r="S111" s="231"/>
      <c r="T111" s="232">
        <v>0.30099999999999999</v>
      </c>
      <c r="U111" s="231">
        <f>ROUND(E111*T111,2)</f>
        <v>0.78</v>
      </c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 t="s">
        <v>132</v>
      </c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16"/>
      <c r="B112" s="221"/>
      <c r="C112" s="266" t="s">
        <v>252</v>
      </c>
      <c r="D112" s="224"/>
      <c r="E112" s="227">
        <v>2.6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2"/>
      <c r="U112" s="231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 t="s">
        <v>129</v>
      </c>
      <c r="AF112" s="215">
        <v>0</v>
      </c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ht="22.5" outlineLevel="1">
      <c r="A113" s="216">
        <v>40</v>
      </c>
      <c r="B113" s="221" t="s">
        <v>253</v>
      </c>
      <c r="C113" s="265" t="s">
        <v>254</v>
      </c>
      <c r="D113" s="223" t="s">
        <v>126</v>
      </c>
      <c r="E113" s="226">
        <v>2</v>
      </c>
      <c r="F113" s="230"/>
      <c r="G113" s="231">
        <f>ROUND(E113*F113,2)</f>
        <v>0</v>
      </c>
      <c r="H113" s="230"/>
      <c r="I113" s="231">
        <f>ROUND(E113*H113,2)</f>
        <v>0</v>
      </c>
      <c r="J113" s="230"/>
      <c r="K113" s="231">
        <f>ROUND(E113*J113,2)</f>
        <v>0</v>
      </c>
      <c r="L113" s="231">
        <v>15</v>
      </c>
      <c r="M113" s="231">
        <f>G113*(1+L113/100)</f>
        <v>0</v>
      </c>
      <c r="N113" s="231">
        <v>8.0000000000000007E-5</v>
      </c>
      <c r="O113" s="231">
        <f>ROUND(E113*N113,2)</f>
        <v>0</v>
      </c>
      <c r="P113" s="231">
        <v>0</v>
      </c>
      <c r="Q113" s="231">
        <f>ROUND(E113*P113,2)</f>
        <v>0</v>
      </c>
      <c r="R113" s="231"/>
      <c r="S113" s="231"/>
      <c r="T113" s="232">
        <v>0.14799999999999999</v>
      </c>
      <c r="U113" s="231">
        <f>ROUND(E113*T113,2)</f>
        <v>0.3</v>
      </c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 t="s">
        <v>132</v>
      </c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16"/>
      <c r="B114" s="221"/>
      <c r="C114" s="266" t="s">
        <v>255</v>
      </c>
      <c r="D114" s="224"/>
      <c r="E114" s="227">
        <v>2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2"/>
      <c r="U114" s="231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 t="s">
        <v>129</v>
      </c>
      <c r="AF114" s="215">
        <v>0</v>
      </c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16">
        <v>41</v>
      </c>
      <c r="B115" s="221" t="s">
        <v>256</v>
      </c>
      <c r="C115" s="265" t="s">
        <v>257</v>
      </c>
      <c r="D115" s="223" t="s">
        <v>126</v>
      </c>
      <c r="E115" s="226">
        <v>1</v>
      </c>
      <c r="F115" s="230"/>
      <c r="G115" s="231">
        <f>ROUND(E115*F115,2)</f>
        <v>0</v>
      </c>
      <c r="H115" s="230"/>
      <c r="I115" s="231">
        <f>ROUND(E115*H115,2)</f>
        <v>0</v>
      </c>
      <c r="J115" s="230"/>
      <c r="K115" s="231">
        <f>ROUND(E115*J115,2)</f>
        <v>0</v>
      </c>
      <c r="L115" s="231">
        <v>15</v>
      </c>
      <c r="M115" s="231">
        <f>G115*(1+L115/100)</f>
        <v>0</v>
      </c>
      <c r="N115" s="231">
        <v>2.2000000000000001E-4</v>
      </c>
      <c r="O115" s="231">
        <f>ROUND(E115*N115,2)</f>
        <v>0</v>
      </c>
      <c r="P115" s="231">
        <v>0</v>
      </c>
      <c r="Q115" s="231">
        <f>ROUND(E115*P115,2)</f>
        <v>0</v>
      </c>
      <c r="R115" s="231"/>
      <c r="S115" s="231"/>
      <c r="T115" s="232">
        <v>0.47499999999999998</v>
      </c>
      <c r="U115" s="231">
        <f>ROUND(E115*T115,2)</f>
        <v>0.48</v>
      </c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 t="s">
        <v>132</v>
      </c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16"/>
      <c r="B116" s="221"/>
      <c r="C116" s="266" t="s">
        <v>128</v>
      </c>
      <c r="D116" s="224"/>
      <c r="E116" s="227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2"/>
      <c r="U116" s="231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 t="s">
        <v>129</v>
      </c>
      <c r="AF116" s="215">
        <v>0</v>
      </c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2.5" outlineLevel="1">
      <c r="A117" s="216">
        <v>42</v>
      </c>
      <c r="B117" s="221" t="s">
        <v>258</v>
      </c>
      <c r="C117" s="265" t="s">
        <v>259</v>
      </c>
      <c r="D117" s="223" t="s">
        <v>126</v>
      </c>
      <c r="E117" s="226">
        <v>1</v>
      </c>
      <c r="F117" s="230"/>
      <c r="G117" s="231">
        <f>ROUND(E117*F117,2)</f>
        <v>0</v>
      </c>
      <c r="H117" s="230"/>
      <c r="I117" s="231">
        <f>ROUND(E117*H117,2)</f>
        <v>0</v>
      </c>
      <c r="J117" s="230"/>
      <c r="K117" s="231">
        <f>ROUND(E117*J117,2)</f>
        <v>0</v>
      </c>
      <c r="L117" s="231">
        <v>15</v>
      </c>
      <c r="M117" s="231">
        <f>G117*(1+L117/100)</f>
        <v>0</v>
      </c>
      <c r="N117" s="231">
        <v>7.3999999999999999E-4</v>
      </c>
      <c r="O117" s="231">
        <f>ROUND(E117*N117,2)</f>
        <v>0</v>
      </c>
      <c r="P117" s="231">
        <v>0</v>
      </c>
      <c r="Q117" s="231">
        <f>ROUND(E117*P117,2)</f>
        <v>0</v>
      </c>
      <c r="R117" s="231"/>
      <c r="S117" s="231"/>
      <c r="T117" s="232">
        <v>0.92300000000000004</v>
      </c>
      <c r="U117" s="231">
        <f>ROUND(E117*T117,2)</f>
        <v>0.92</v>
      </c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 t="s">
        <v>132</v>
      </c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16"/>
      <c r="B118" s="221"/>
      <c r="C118" s="266" t="s">
        <v>128</v>
      </c>
      <c r="D118" s="224"/>
      <c r="E118" s="227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2"/>
      <c r="U118" s="231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 t="s">
        <v>129</v>
      </c>
      <c r="AF118" s="215">
        <v>0</v>
      </c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16">
        <v>43</v>
      </c>
      <c r="B119" s="221" t="s">
        <v>260</v>
      </c>
      <c r="C119" s="265" t="s">
        <v>261</v>
      </c>
      <c r="D119" s="223" t="s">
        <v>135</v>
      </c>
      <c r="E119" s="226">
        <v>4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15</v>
      </c>
      <c r="M119" s="231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1"/>
      <c r="S119" s="231"/>
      <c r="T119" s="232">
        <v>0.434</v>
      </c>
      <c r="U119" s="231">
        <f>ROUND(E119*T119,2)</f>
        <v>1.74</v>
      </c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 t="s">
        <v>132</v>
      </c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16"/>
      <c r="B120" s="221"/>
      <c r="C120" s="266" t="s">
        <v>262</v>
      </c>
      <c r="D120" s="224"/>
      <c r="E120" s="227">
        <v>4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2"/>
      <c r="U120" s="231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 t="s">
        <v>129</v>
      </c>
      <c r="AF120" s="215">
        <v>0</v>
      </c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16">
        <v>44</v>
      </c>
      <c r="B121" s="221" t="s">
        <v>263</v>
      </c>
      <c r="C121" s="265" t="s">
        <v>264</v>
      </c>
      <c r="D121" s="223" t="s">
        <v>126</v>
      </c>
      <c r="E121" s="226">
        <v>1</v>
      </c>
      <c r="F121" s="230"/>
      <c r="G121" s="231">
        <f>ROUND(E121*F121,2)</f>
        <v>0</v>
      </c>
      <c r="H121" s="230"/>
      <c r="I121" s="231">
        <f>ROUND(E121*H121,2)</f>
        <v>0</v>
      </c>
      <c r="J121" s="230"/>
      <c r="K121" s="231">
        <f>ROUND(E121*J121,2)</f>
        <v>0</v>
      </c>
      <c r="L121" s="231">
        <v>15</v>
      </c>
      <c r="M121" s="231">
        <f>G121*(1+L121/100)</f>
        <v>0</v>
      </c>
      <c r="N121" s="231">
        <v>1.0999999999999999E-2</v>
      </c>
      <c r="O121" s="231">
        <f>ROUND(E121*N121,2)</f>
        <v>0.01</v>
      </c>
      <c r="P121" s="231">
        <v>0</v>
      </c>
      <c r="Q121" s="231">
        <f>ROUND(E121*P121,2)</f>
        <v>0</v>
      </c>
      <c r="R121" s="231"/>
      <c r="S121" s="231"/>
      <c r="T121" s="232">
        <v>0</v>
      </c>
      <c r="U121" s="231">
        <f>ROUND(E121*T121,2)</f>
        <v>0</v>
      </c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 t="s">
        <v>265</v>
      </c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16"/>
      <c r="B122" s="221"/>
      <c r="C122" s="266" t="s">
        <v>128</v>
      </c>
      <c r="D122" s="224"/>
      <c r="E122" s="227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2"/>
      <c r="U122" s="231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 t="s">
        <v>129</v>
      </c>
      <c r="AF122" s="215">
        <v>0</v>
      </c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16">
        <v>45</v>
      </c>
      <c r="B123" s="221" t="s">
        <v>266</v>
      </c>
      <c r="C123" s="265" t="s">
        <v>267</v>
      </c>
      <c r="D123" s="223" t="s">
        <v>135</v>
      </c>
      <c r="E123" s="226">
        <v>8.8000000000000007</v>
      </c>
      <c r="F123" s="230"/>
      <c r="G123" s="231">
        <f>ROUND(E123*F123,2)</f>
        <v>0</v>
      </c>
      <c r="H123" s="230"/>
      <c r="I123" s="231">
        <f>ROUND(E123*H123,2)</f>
        <v>0</v>
      </c>
      <c r="J123" s="230"/>
      <c r="K123" s="231">
        <f>ROUND(E123*J123,2)</f>
        <v>0</v>
      </c>
      <c r="L123" s="231">
        <v>15</v>
      </c>
      <c r="M123" s="231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1"/>
      <c r="S123" s="231"/>
      <c r="T123" s="232">
        <v>4.8000000000000001E-2</v>
      </c>
      <c r="U123" s="231">
        <f>ROUND(E123*T123,2)</f>
        <v>0.42</v>
      </c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 t="s">
        <v>132</v>
      </c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16"/>
      <c r="B124" s="221"/>
      <c r="C124" s="266" t="s">
        <v>268</v>
      </c>
      <c r="D124" s="224"/>
      <c r="E124" s="227">
        <v>8.8000000000000007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2"/>
      <c r="U124" s="231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 t="s">
        <v>129</v>
      </c>
      <c r="AF124" s="215">
        <v>0</v>
      </c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>
      <c r="A125" s="217" t="s">
        <v>122</v>
      </c>
      <c r="B125" s="222" t="s">
        <v>75</v>
      </c>
      <c r="C125" s="267" t="s">
        <v>76</v>
      </c>
      <c r="D125" s="225"/>
      <c r="E125" s="228"/>
      <c r="F125" s="233"/>
      <c r="G125" s="233">
        <f>SUMIF(AE126:AE171,"&lt;&gt;NOR",G126:G171)</f>
        <v>0</v>
      </c>
      <c r="H125" s="233"/>
      <c r="I125" s="233">
        <f>SUM(I126:I171)</f>
        <v>0</v>
      </c>
      <c r="J125" s="233"/>
      <c r="K125" s="233">
        <f>SUM(K126:K171)</f>
        <v>0</v>
      </c>
      <c r="L125" s="233"/>
      <c r="M125" s="233">
        <f>SUM(M126:M171)</f>
        <v>0</v>
      </c>
      <c r="N125" s="233"/>
      <c r="O125" s="233">
        <f>SUM(O126:O171)</f>
        <v>0.15000000000000002</v>
      </c>
      <c r="P125" s="233"/>
      <c r="Q125" s="233">
        <f>SUM(Q126:Q171)</f>
        <v>0.02</v>
      </c>
      <c r="R125" s="233"/>
      <c r="S125" s="233"/>
      <c r="T125" s="234"/>
      <c r="U125" s="233">
        <f>SUM(U126:U171)</f>
        <v>35.369999999999997</v>
      </c>
      <c r="AE125" t="s">
        <v>123</v>
      </c>
    </row>
    <row r="126" spans="1:60" outlineLevel="1">
      <c r="A126" s="216">
        <v>46</v>
      </c>
      <c r="B126" s="221" t="s">
        <v>269</v>
      </c>
      <c r="C126" s="265" t="s">
        <v>270</v>
      </c>
      <c r="D126" s="223" t="s">
        <v>126</v>
      </c>
      <c r="E126" s="226">
        <v>3</v>
      </c>
      <c r="F126" s="230"/>
      <c r="G126" s="231">
        <f>ROUND(E126*F126,2)</f>
        <v>0</v>
      </c>
      <c r="H126" s="230"/>
      <c r="I126" s="231">
        <f>ROUND(E126*H126,2)</f>
        <v>0</v>
      </c>
      <c r="J126" s="230"/>
      <c r="K126" s="231">
        <f>ROUND(E126*J126,2)</f>
        <v>0</v>
      </c>
      <c r="L126" s="231">
        <v>15</v>
      </c>
      <c r="M126" s="231">
        <f>G126*(1+L126/100)</f>
        <v>0</v>
      </c>
      <c r="N126" s="231">
        <v>0</v>
      </c>
      <c r="O126" s="231">
        <f>ROUND(E126*N126,2)</f>
        <v>0</v>
      </c>
      <c r="P126" s="231">
        <v>2.2000000000000001E-4</v>
      </c>
      <c r="Q126" s="231">
        <f>ROUND(E126*P126,2)</f>
        <v>0</v>
      </c>
      <c r="R126" s="231"/>
      <c r="S126" s="231"/>
      <c r="T126" s="232">
        <v>0.114</v>
      </c>
      <c r="U126" s="231">
        <f>ROUND(E126*T126,2)</f>
        <v>0.34</v>
      </c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 t="s">
        <v>132</v>
      </c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16"/>
      <c r="B127" s="221"/>
      <c r="C127" s="266" t="s">
        <v>57</v>
      </c>
      <c r="D127" s="224"/>
      <c r="E127" s="227">
        <v>3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2"/>
      <c r="U127" s="231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 t="s">
        <v>129</v>
      </c>
      <c r="AF127" s="215">
        <v>0</v>
      </c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16">
        <v>47</v>
      </c>
      <c r="B128" s="221" t="s">
        <v>271</v>
      </c>
      <c r="C128" s="265" t="s">
        <v>272</v>
      </c>
      <c r="D128" s="223" t="s">
        <v>135</v>
      </c>
      <c r="E128" s="226">
        <v>11.1</v>
      </c>
      <c r="F128" s="230"/>
      <c r="G128" s="231">
        <f>ROUND(E128*F128,2)</f>
        <v>0</v>
      </c>
      <c r="H128" s="230"/>
      <c r="I128" s="231">
        <f>ROUND(E128*H128,2)</f>
        <v>0</v>
      </c>
      <c r="J128" s="230"/>
      <c r="K128" s="231">
        <f>ROUND(E128*J128,2)</f>
        <v>0</v>
      </c>
      <c r="L128" s="231">
        <v>15</v>
      </c>
      <c r="M128" s="231">
        <f>G128*(1+L128/100)</f>
        <v>0</v>
      </c>
      <c r="N128" s="231">
        <v>0</v>
      </c>
      <c r="O128" s="231">
        <f>ROUND(E128*N128,2)</f>
        <v>0</v>
      </c>
      <c r="P128" s="231">
        <v>2.1299999999999999E-3</v>
      </c>
      <c r="Q128" s="231">
        <f>ROUND(E128*P128,2)</f>
        <v>0.02</v>
      </c>
      <c r="R128" s="231"/>
      <c r="S128" s="231"/>
      <c r="T128" s="232">
        <v>0.17299999999999999</v>
      </c>
      <c r="U128" s="231">
        <f>ROUND(E128*T128,2)</f>
        <v>1.92</v>
      </c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 t="s">
        <v>132</v>
      </c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16"/>
      <c r="B129" s="221"/>
      <c r="C129" s="266" t="s">
        <v>273</v>
      </c>
      <c r="D129" s="224"/>
      <c r="E129" s="227">
        <v>11.1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2"/>
      <c r="U129" s="231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 t="s">
        <v>129</v>
      </c>
      <c r="AF129" s="215">
        <v>0</v>
      </c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16">
        <v>48</v>
      </c>
      <c r="B130" s="221" t="s">
        <v>274</v>
      </c>
      <c r="C130" s="265" t="s">
        <v>275</v>
      </c>
      <c r="D130" s="223" t="s">
        <v>135</v>
      </c>
      <c r="E130" s="226">
        <v>2.5</v>
      </c>
      <c r="F130" s="230"/>
      <c r="G130" s="231">
        <f>ROUND(E130*F130,2)</f>
        <v>0</v>
      </c>
      <c r="H130" s="230"/>
      <c r="I130" s="231">
        <f>ROUND(E130*H130,2)</f>
        <v>0</v>
      </c>
      <c r="J130" s="230"/>
      <c r="K130" s="231">
        <f>ROUND(E130*J130,2)</f>
        <v>0</v>
      </c>
      <c r="L130" s="231">
        <v>15</v>
      </c>
      <c r="M130" s="231">
        <f>G130*(1+L130/100)</f>
        <v>0</v>
      </c>
      <c r="N130" s="231">
        <v>0</v>
      </c>
      <c r="O130" s="231">
        <f>ROUND(E130*N130,2)</f>
        <v>0</v>
      </c>
      <c r="P130" s="231">
        <v>5.0000000000000001E-4</v>
      </c>
      <c r="Q130" s="231">
        <f>ROUND(E130*P130,2)</f>
        <v>0</v>
      </c>
      <c r="R130" s="231"/>
      <c r="S130" s="231"/>
      <c r="T130" s="232">
        <v>5.0999999999999997E-2</v>
      </c>
      <c r="U130" s="231">
        <f>ROUND(E130*T130,2)</f>
        <v>0.13</v>
      </c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 t="s">
        <v>132</v>
      </c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16"/>
      <c r="B131" s="221"/>
      <c r="C131" s="266" t="s">
        <v>276</v>
      </c>
      <c r="D131" s="224"/>
      <c r="E131" s="227">
        <v>2.5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2"/>
      <c r="U131" s="231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 t="s">
        <v>129</v>
      </c>
      <c r="AF131" s="215">
        <v>0</v>
      </c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16">
        <v>49</v>
      </c>
      <c r="B132" s="221" t="s">
        <v>277</v>
      </c>
      <c r="C132" s="265" t="s">
        <v>278</v>
      </c>
      <c r="D132" s="223" t="s">
        <v>126</v>
      </c>
      <c r="E132" s="226">
        <v>1</v>
      </c>
      <c r="F132" s="230"/>
      <c r="G132" s="231">
        <f>ROUND(E132*F132,2)</f>
        <v>0</v>
      </c>
      <c r="H132" s="230"/>
      <c r="I132" s="231">
        <f>ROUND(E132*H132,2)</f>
        <v>0</v>
      </c>
      <c r="J132" s="230"/>
      <c r="K132" s="231">
        <f>ROUND(E132*J132,2)</f>
        <v>0</v>
      </c>
      <c r="L132" s="231">
        <v>15</v>
      </c>
      <c r="M132" s="231">
        <f>G132*(1+L132/100)</f>
        <v>0</v>
      </c>
      <c r="N132" s="231">
        <v>5.9999999999999995E-4</v>
      </c>
      <c r="O132" s="231">
        <f>ROUND(E132*N132,2)</f>
        <v>0</v>
      </c>
      <c r="P132" s="231">
        <v>0</v>
      </c>
      <c r="Q132" s="231">
        <f>ROUND(E132*P132,2)</f>
        <v>0</v>
      </c>
      <c r="R132" s="231"/>
      <c r="S132" s="231"/>
      <c r="T132" s="232">
        <v>0</v>
      </c>
      <c r="U132" s="231">
        <f>ROUND(E132*T132,2)</f>
        <v>0</v>
      </c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 t="s">
        <v>265</v>
      </c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16"/>
      <c r="B133" s="221"/>
      <c r="C133" s="266" t="s">
        <v>128</v>
      </c>
      <c r="D133" s="224"/>
      <c r="E133" s="227">
        <v>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2"/>
      <c r="U133" s="231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 t="s">
        <v>129</v>
      </c>
      <c r="AF133" s="215">
        <v>0</v>
      </c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16">
        <v>50</v>
      </c>
      <c r="B134" s="221" t="s">
        <v>279</v>
      </c>
      <c r="C134" s="265" t="s">
        <v>280</v>
      </c>
      <c r="D134" s="223" t="s">
        <v>126</v>
      </c>
      <c r="E134" s="226">
        <v>4</v>
      </c>
      <c r="F134" s="230"/>
      <c r="G134" s="231">
        <f>ROUND(E134*F134,2)</f>
        <v>0</v>
      </c>
      <c r="H134" s="230"/>
      <c r="I134" s="231">
        <f>ROUND(E134*H134,2)</f>
        <v>0</v>
      </c>
      <c r="J134" s="230"/>
      <c r="K134" s="231">
        <f>ROUND(E134*J134,2)</f>
        <v>0</v>
      </c>
      <c r="L134" s="231">
        <v>15</v>
      </c>
      <c r="M134" s="231">
        <f>G134*(1+L134/100)</f>
        <v>0</v>
      </c>
      <c r="N134" s="231">
        <v>0</v>
      </c>
      <c r="O134" s="231">
        <f>ROUND(E134*N134,2)</f>
        <v>0</v>
      </c>
      <c r="P134" s="231">
        <v>8.7000000000000001E-4</v>
      </c>
      <c r="Q134" s="231">
        <f>ROUND(E134*P134,2)</f>
        <v>0</v>
      </c>
      <c r="R134" s="231"/>
      <c r="S134" s="231"/>
      <c r="T134" s="232">
        <v>0.3</v>
      </c>
      <c r="U134" s="231">
        <f>ROUND(E134*T134,2)</f>
        <v>1.2</v>
      </c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 t="s">
        <v>132</v>
      </c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16"/>
      <c r="B135" s="221"/>
      <c r="C135" s="266" t="s">
        <v>281</v>
      </c>
      <c r="D135" s="224"/>
      <c r="E135" s="227">
        <v>4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2"/>
      <c r="U135" s="231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 t="s">
        <v>129</v>
      </c>
      <c r="AF135" s="215">
        <v>0</v>
      </c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16">
        <v>51</v>
      </c>
      <c r="B136" s="221" t="s">
        <v>282</v>
      </c>
      <c r="C136" s="265" t="s">
        <v>283</v>
      </c>
      <c r="D136" s="223" t="s">
        <v>126</v>
      </c>
      <c r="E136" s="226">
        <v>2</v>
      </c>
      <c r="F136" s="230"/>
      <c r="G136" s="231">
        <f>ROUND(E136*F136,2)</f>
        <v>0</v>
      </c>
      <c r="H136" s="230"/>
      <c r="I136" s="231">
        <f>ROUND(E136*H136,2)</f>
        <v>0</v>
      </c>
      <c r="J136" s="230"/>
      <c r="K136" s="231">
        <f>ROUND(E136*J136,2)</f>
        <v>0</v>
      </c>
      <c r="L136" s="231">
        <v>15</v>
      </c>
      <c r="M136" s="231">
        <f>G136*(1+L136/100)</f>
        <v>0</v>
      </c>
      <c r="N136" s="231">
        <v>4.0000000000000003E-5</v>
      </c>
      <c r="O136" s="231">
        <f>ROUND(E136*N136,2)</f>
        <v>0</v>
      </c>
      <c r="P136" s="231">
        <v>4.4999999999999999E-4</v>
      </c>
      <c r="Q136" s="231">
        <f>ROUND(E136*P136,2)</f>
        <v>0</v>
      </c>
      <c r="R136" s="231"/>
      <c r="S136" s="231"/>
      <c r="T136" s="232">
        <v>5.1999999999999998E-2</v>
      </c>
      <c r="U136" s="231">
        <f>ROUND(E136*T136,2)</f>
        <v>0.1</v>
      </c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 t="s">
        <v>132</v>
      </c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16"/>
      <c r="B137" s="221"/>
      <c r="C137" s="266" t="s">
        <v>255</v>
      </c>
      <c r="D137" s="224"/>
      <c r="E137" s="227">
        <v>2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2"/>
      <c r="U137" s="231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 t="s">
        <v>129</v>
      </c>
      <c r="AF137" s="215">
        <v>0</v>
      </c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16">
        <v>52</v>
      </c>
      <c r="B138" s="221" t="s">
        <v>284</v>
      </c>
      <c r="C138" s="265" t="s">
        <v>285</v>
      </c>
      <c r="D138" s="223" t="s">
        <v>126</v>
      </c>
      <c r="E138" s="226">
        <v>1</v>
      </c>
      <c r="F138" s="230"/>
      <c r="G138" s="231">
        <f>ROUND(E138*F138,2)</f>
        <v>0</v>
      </c>
      <c r="H138" s="230"/>
      <c r="I138" s="231">
        <f>ROUND(E138*H138,2)</f>
        <v>0</v>
      </c>
      <c r="J138" s="230"/>
      <c r="K138" s="231">
        <f>ROUND(E138*J138,2)</f>
        <v>0</v>
      </c>
      <c r="L138" s="231">
        <v>15</v>
      </c>
      <c r="M138" s="231">
        <f>G138*(1+L138/100)</f>
        <v>0</v>
      </c>
      <c r="N138" s="231">
        <v>9.0000000000000006E-5</v>
      </c>
      <c r="O138" s="231">
        <f>ROUND(E138*N138,2)</f>
        <v>0</v>
      </c>
      <c r="P138" s="231">
        <v>4.4999999999999999E-4</v>
      </c>
      <c r="Q138" s="231">
        <f>ROUND(E138*P138,2)</f>
        <v>0</v>
      </c>
      <c r="R138" s="231"/>
      <c r="S138" s="231"/>
      <c r="T138" s="232">
        <v>0.16600000000000001</v>
      </c>
      <c r="U138" s="231">
        <f>ROUND(E138*T138,2)</f>
        <v>0.17</v>
      </c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 t="s">
        <v>132</v>
      </c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16"/>
      <c r="B139" s="221"/>
      <c r="C139" s="266" t="s">
        <v>128</v>
      </c>
      <c r="D139" s="224"/>
      <c r="E139" s="227">
        <v>1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2"/>
      <c r="U139" s="231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 t="s">
        <v>129</v>
      </c>
      <c r="AF139" s="215">
        <v>0</v>
      </c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16">
        <v>53</v>
      </c>
      <c r="B140" s="221" t="s">
        <v>286</v>
      </c>
      <c r="C140" s="265" t="s">
        <v>287</v>
      </c>
      <c r="D140" s="223" t="s">
        <v>135</v>
      </c>
      <c r="E140" s="226">
        <v>3</v>
      </c>
      <c r="F140" s="230"/>
      <c r="G140" s="231">
        <f>ROUND(E140*F140,2)</f>
        <v>0</v>
      </c>
      <c r="H140" s="230"/>
      <c r="I140" s="231">
        <f>ROUND(E140*H140,2)</f>
        <v>0</v>
      </c>
      <c r="J140" s="230"/>
      <c r="K140" s="231">
        <f>ROUND(E140*J140,2)</f>
        <v>0</v>
      </c>
      <c r="L140" s="231">
        <v>15</v>
      </c>
      <c r="M140" s="231">
        <f>G140*(1+L140/100)</f>
        <v>0</v>
      </c>
      <c r="N140" s="231">
        <v>3.9199999999999999E-3</v>
      </c>
      <c r="O140" s="231">
        <f>ROUND(E140*N140,2)</f>
        <v>0.01</v>
      </c>
      <c r="P140" s="231">
        <v>0</v>
      </c>
      <c r="Q140" s="231">
        <f>ROUND(E140*P140,2)</f>
        <v>0</v>
      </c>
      <c r="R140" s="231"/>
      <c r="S140" s="231"/>
      <c r="T140" s="232">
        <v>0.52200000000000002</v>
      </c>
      <c r="U140" s="231">
        <f>ROUND(E140*T140,2)</f>
        <v>1.57</v>
      </c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 t="s">
        <v>132</v>
      </c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16"/>
      <c r="B141" s="221"/>
      <c r="C141" s="266" t="s">
        <v>57</v>
      </c>
      <c r="D141" s="224"/>
      <c r="E141" s="227">
        <v>3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2"/>
      <c r="U141" s="231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 t="s">
        <v>129</v>
      </c>
      <c r="AF141" s="215">
        <v>0</v>
      </c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16">
        <v>54</v>
      </c>
      <c r="B142" s="221" t="s">
        <v>288</v>
      </c>
      <c r="C142" s="265" t="s">
        <v>289</v>
      </c>
      <c r="D142" s="223" t="s">
        <v>135</v>
      </c>
      <c r="E142" s="226">
        <v>3</v>
      </c>
      <c r="F142" s="230"/>
      <c r="G142" s="231">
        <f>ROUND(E142*F142,2)</f>
        <v>0</v>
      </c>
      <c r="H142" s="230"/>
      <c r="I142" s="231">
        <f>ROUND(E142*H142,2)</f>
        <v>0</v>
      </c>
      <c r="J142" s="230"/>
      <c r="K142" s="231">
        <f>ROUND(E142*J142,2)</f>
        <v>0</v>
      </c>
      <c r="L142" s="231">
        <v>15</v>
      </c>
      <c r="M142" s="231">
        <f>G142*(1+L142/100)</f>
        <v>0</v>
      </c>
      <c r="N142" s="231">
        <v>3.9300000000000003E-3</v>
      </c>
      <c r="O142" s="231">
        <f>ROUND(E142*N142,2)</f>
        <v>0.01</v>
      </c>
      <c r="P142" s="231">
        <v>0</v>
      </c>
      <c r="Q142" s="231">
        <f>ROUND(E142*P142,2)</f>
        <v>0</v>
      </c>
      <c r="R142" s="231"/>
      <c r="S142" s="231"/>
      <c r="T142" s="232">
        <v>0.52200000000000002</v>
      </c>
      <c r="U142" s="231">
        <f>ROUND(E142*T142,2)</f>
        <v>1.57</v>
      </c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 t="s">
        <v>132</v>
      </c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16"/>
      <c r="B143" s="221"/>
      <c r="C143" s="266" t="s">
        <v>57</v>
      </c>
      <c r="D143" s="224"/>
      <c r="E143" s="227">
        <v>3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2"/>
      <c r="U143" s="231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 t="s">
        <v>129</v>
      </c>
      <c r="AF143" s="215">
        <v>0</v>
      </c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16">
        <v>55</v>
      </c>
      <c r="B144" s="221" t="s">
        <v>290</v>
      </c>
      <c r="C144" s="265" t="s">
        <v>291</v>
      </c>
      <c r="D144" s="223" t="s">
        <v>135</v>
      </c>
      <c r="E144" s="226">
        <v>14.4</v>
      </c>
      <c r="F144" s="230"/>
      <c r="G144" s="231">
        <f>ROUND(E144*F144,2)</f>
        <v>0</v>
      </c>
      <c r="H144" s="230"/>
      <c r="I144" s="231">
        <f>ROUND(E144*H144,2)</f>
        <v>0</v>
      </c>
      <c r="J144" s="230"/>
      <c r="K144" s="231">
        <f>ROUND(E144*J144,2)</f>
        <v>0</v>
      </c>
      <c r="L144" s="231">
        <v>15</v>
      </c>
      <c r="M144" s="231">
        <f>G144*(1+L144/100)</f>
        <v>0</v>
      </c>
      <c r="N144" s="231">
        <v>3.9899999999999996E-3</v>
      </c>
      <c r="O144" s="231">
        <f>ROUND(E144*N144,2)</f>
        <v>0.06</v>
      </c>
      <c r="P144" s="231">
        <v>0</v>
      </c>
      <c r="Q144" s="231">
        <f>ROUND(E144*P144,2)</f>
        <v>0</v>
      </c>
      <c r="R144" s="231"/>
      <c r="S144" s="231"/>
      <c r="T144" s="232">
        <v>0.54290000000000005</v>
      </c>
      <c r="U144" s="231">
        <f>ROUND(E144*T144,2)</f>
        <v>7.82</v>
      </c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 t="s">
        <v>132</v>
      </c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16"/>
      <c r="B145" s="221"/>
      <c r="C145" s="266" t="s">
        <v>292</v>
      </c>
      <c r="D145" s="224"/>
      <c r="E145" s="227">
        <v>14.4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2"/>
      <c r="U145" s="231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 t="s">
        <v>129</v>
      </c>
      <c r="AF145" s="215">
        <v>0</v>
      </c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16">
        <v>56</v>
      </c>
      <c r="B146" s="221" t="s">
        <v>293</v>
      </c>
      <c r="C146" s="265" t="s">
        <v>294</v>
      </c>
      <c r="D146" s="223" t="s">
        <v>135</v>
      </c>
      <c r="E146" s="226">
        <v>13.9</v>
      </c>
      <c r="F146" s="230"/>
      <c r="G146" s="231">
        <f>ROUND(E146*F146,2)</f>
        <v>0</v>
      </c>
      <c r="H146" s="230"/>
      <c r="I146" s="231">
        <f>ROUND(E146*H146,2)</f>
        <v>0</v>
      </c>
      <c r="J146" s="230"/>
      <c r="K146" s="231">
        <f>ROUND(E146*J146,2)</f>
        <v>0</v>
      </c>
      <c r="L146" s="231">
        <v>15</v>
      </c>
      <c r="M146" s="231">
        <f>G146*(1+L146/100)</f>
        <v>0</v>
      </c>
      <c r="N146" s="231">
        <v>4.0099999999999997E-3</v>
      </c>
      <c r="O146" s="231">
        <f>ROUND(E146*N146,2)</f>
        <v>0.06</v>
      </c>
      <c r="P146" s="231">
        <v>0</v>
      </c>
      <c r="Q146" s="231">
        <f>ROUND(E146*P146,2)</f>
        <v>0</v>
      </c>
      <c r="R146" s="231"/>
      <c r="S146" s="231"/>
      <c r="T146" s="232">
        <v>0.54290000000000005</v>
      </c>
      <c r="U146" s="231">
        <f>ROUND(E146*T146,2)</f>
        <v>7.55</v>
      </c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 t="s">
        <v>132</v>
      </c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16"/>
      <c r="B147" s="221"/>
      <c r="C147" s="266" t="s">
        <v>295</v>
      </c>
      <c r="D147" s="224"/>
      <c r="E147" s="227">
        <v>13.9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2"/>
      <c r="U147" s="231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 t="s">
        <v>129</v>
      </c>
      <c r="AF147" s="215">
        <v>0</v>
      </c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ht="22.5" outlineLevel="1">
      <c r="A148" s="216">
        <v>57</v>
      </c>
      <c r="B148" s="221" t="s">
        <v>296</v>
      </c>
      <c r="C148" s="265" t="s">
        <v>297</v>
      </c>
      <c r="D148" s="223" t="s">
        <v>135</v>
      </c>
      <c r="E148" s="226">
        <v>34.299999999999997</v>
      </c>
      <c r="F148" s="230"/>
      <c r="G148" s="231">
        <f>ROUND(E148*F148,2)</f>
        <v>0</v>
      </c>
      <c r="H148" s="230"/>
      <c r="I148" s="231">
        <f>ROUND(E148*H148,2)</f>
        <v>0</v>
      </c>
      <c r="J148" s="230"/>
      <c r="K148" s="231">
        <f>ROUND(E148*J148,2)</f>
        <v>0</v>
      </c>
      <c r="L148" s="231">
        <v>15</v>
      </c>
      <c r="M148" s="231">
        <f>G148*(1+L148/100)</f>
        <v>0</v>
      </c>
      <c r="N148" s="231">
        <v>2.0000000000000002E-5</v>
      </c>
      <c r="O148" s="231">
        <f>ROUND(E148*N148,2)</f>
        <v>0</v>
      </c>
      <c r="P148" s="231">
        <v>0</v>
      </c>
      <c r="Q148" s="231">
        <f>ROUND(E148*P148,2)</f>
        <v>0</v>
      </c>
      <c r="R148" s="231"/>
      <c r="S148" s="231"/>
      <c r="T148" s="232">
        <v>0.129</v>
      </c>
      <c r="U148" s="231">
        <f>ROUND(E148*T148,2)</f>
        <v>4.42</v>
      </c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 t="s">
        <v>132</v>
      </c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16"/>
      <c r="B149" s="221"/>
      <c r="C149" s="266" t="s">
        <v>298</v>
      </c>
      <c r="D149" s="224"/>
      <c r="E149" s="227">
        <v>34.299999999999997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2"/>
      <c r="U149" s="231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 t="s">
        <v>129</v>
      </c>
      <c r="AF149" s="215">
        <v>0</v>
      </c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16">
        <v>58</v>
      </c>
      <c r="B150" s="221" t="s">
        <v>299</v>
      </c>
      <c r="C150" s="265" t="s">
        <v>300</v>
      </c>
      <c r="D150" s="223" t="s">
        <v>135</v>
      </c>
      <c r="E150" s="226">
        <v>34.299999999999997</v>
      </c>
      <c r="F150" s="230"/>
      <c r="G150" s="231">
        <f>ROUND(E150*F150,2)</f>
        <v>0</v>
      </c>
      <c r="H150" s="230"/>
      <c r="I150" s="231">
        <f>ROUND(E150*H150,2)</f>
        <v>0</v>
      </c>
      <c r="J150" s="230"/>
      <c r="K150" s="231">
        <f>ROUND(E150*J150,2)</f>
        <v>0</v>
      </c>
      <c r="L150" s="231">
        <v>15</v>
      </c>
      <c r="M150" s="231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1"/>
      <c r="S150" s="231"/>
      <c r="T150" s="232">
        <v>2.9000000000000001E-2</v>
      </c>
      <c r="U150" s="231">
        <f>ROUND(E150*T150,2)</f>
        <v>0.99</v>
      </c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 t="s">
        <v>132</v>
      </c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16"/>
      <c r="B151" s="221"/>
      <c r="C151" s="266" t="s">
        <v>301</v>
      </c>
      <c r="D151" s="224"/>
      <c r="E151" s="227">
        <v>34.299999999999997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2"/>
      <c r="U151" s="231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 t="s">
        <v>129</v>
      </c>
      <c r="AF151" s="215">
        <v>0</v>
      </c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2.5" outlineLevel="1">
      <c r="A152" s="216">
        <v>59</v>
      </c>
      <c r="B152" s="221" t="s">
        <v>302</v>
      </c>
      <c r="C152" s="265" t="s">
        <v>303</v>
      </c>
      <c r="D152" s="223" t="s">
        <v>126</v>
      </c>
      <c r="E152" s="226">
        <v>4</v>
      </c>
      <c r="F152" s="230"/>
      <c r="G152" s="231">
        <f>ROUND(E152*F152,2)</f>
        <v>0</v>
      </c>
      <c r="H152" s="230"/>
      <c r="I152" s="231">
        <f>ROUND(E152*H152,2)</f>
        <v>0</v>
      </c>
      <c r="J152" s="230"/>
      <c r="K152" s="231">
        <f>ROUND(E152*J152,2)</f>
        <v>0</v>
      </c>
      <c r="L152" s="231">
        <v>15</v>
      </c>
      <c r="M152" s="231">
        <f>G152*(1+L152/100)</f>
        <v>0</v>
      </c>
      <c r="N152" s="231">
        <v>1.2E-4</v>
      </c>
      <c r="O152" s="231">
        <f>ROUND(E152*N152,2)</f>
        <v>0</v>
      </c>
      <c r="P152" s="231">
        <v>0</v>
      </c>
      <c r="Q152" s="231">
        <f>ROUND(E152*P152,2)</f>
        <v>0</v>
      </c>
      <c r="R152" s="231"/>
      <c r="S152" s="231"/>
      <c r="T152" s="232">
        <v>0.18554999999999999</v>
      </c>
      <c r="U152" s="231">
        <f>ROUND(E152*T152,2)</f>
        <v>0.74</v>
      </c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 t="s">
        <v>132</v>
      </c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16"/>
      <c r="B153" s="221"/>
      <c r="C153" s="266" t="s">
        <v>281</v>
      </c>
      <c r="D153" s="224"/>
      <c r="E153" s="227">
        <v>4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2"/>
      <c r="U153" s="231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 t="s">
        <v>129</v>
      </c>
      <c r="AF153" s="215">
        <v>0</v>
      </c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16">
        <v>60</v>
      </c>
      <c r="B154" s="221" t="s">
        <v>304</v>
      </c>
      <c r="C154" s="265" t="s">
        <v>305</v>
      </c>
      <c r="D154" s="223" t="s">
        <v>126</v>
      </c>
      <c r="E154" s="226">
        <v>2</v>
      </c>
      <c r="F154" s="230"/>
      <c r="G154" s="231">
        <f>ROUND(E154*F154,2)</f>
        <v>0</v>
      </c>
      <c r="H154" s="230"/>
      <c r="I154" s="231">
        <f>ROUND(E154*H154,2)</f>
        <v>0</v>
      </c>
      <c r="J154" s="230"/>
      <c r="K154" s="231">
        <f>ROUND(E154*J154,2)</f>
        <v>0</v>
      </c>
      <c r="L154" s="231">
        <v>15</v>
      </c>
      <c r="M154" s="231">
        <f>G154*(1+L154/100)</f>
        <v>0</v>
      </c>
      <c r="N154" s="231">
        <v>6.3000000000000003E-4</v>
      </c>
      <c r="O154" s="231">
        <f>ROUND(E154*N154,2)</f>
        <v>0</v>
      </c>
      <c r="P154" s="231">
        <v>0</v>
      </c>
      <c r="Q154" s="231">
        <f>ROUND(E154*P154,2)</f>
        <v>0</v>
      </c>
      <c r="R154" s="231"/>
      <c r="S154" s="231"/>
      <c r="T154" s="232">
        <v>0.27200000000000002</v>
      </c>
      <c r="U154" s="231">
        <f>ROUND(E154*T154,2)</f>
        <v>0.54</v>
      </c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 t="s">
        <v>132</v>
      </c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16"/>
      <c r="B155" s="221"/>
      <c r="C155" s="266" t="s">
        <v>255</v>
      </c>
      <c r="D155" s="224"/>
      <c r="E155" s="227">
        <v>2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2"/>
      <c r="U155" s="231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 t="s">
        <v>129</v>
      </c>
      <c r="AF155" s="215">
        <v>0</v>
      </c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16">
        <v>61</v>
      </c>
      <c r="B156" s="221" t="s">
        <v>306</v>
      </c>
      <c r="C156" s="265" t="s">
        <v>307</v>
      </c>
      <c r="D156" s="223" t="s">
        <v>308</v>
      </c>
      <c r="E156" s="226">
        <v>4</v>
      </c>
      <c r="F156" s="230"/>
      <c r="G156" s="231">
        <f>ROUND(E156*F156,2)</f>
        <v>0</v>
      </c>
      <c r="H156" s="230"/>
      <c r="I156" s="231">
        <f>ROUND(E156*H156,2)</f>
        <v>0</v>
      </c>
      <c r="J156" s="230"/>
      <c r="K156" s="231">
        <f>ROUND(E156*J156,2)</f>
        <v>0</v>
      </c>
      <c r="L156" s="231">
        <v>15</v>
      </c>
      <c r="M156" s="231">
        <f>G156*(1+L156/100)</f>
        <v>0</v>
      </c>
      <c r="N156" s="231">
        <v>1.48E-3</v>
      </c>
      <c r="O156" s="231">
        <f>ROUND(E156*N156,2)</f>
        <v>0.01</v>
      </c>
      <c r="P156" s="231">
        <v>0</v>
      </c>
      <c r="Q156" s="231">
        <f>ROUND(E156*P156,2)</f>
        <v>0</v>
      </c>
      <c r="R156" s="231"/>
      <c r="S156" s="231"/>
      <c r="T156" s="232">
        <v>0.54</v>
      </c>
      <c r="U156" s="231">
        <f>ROUND(E156*T156,2)</f>
        <v>2.16</v>
      </c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 t="s">
        <v>132</v>
      </c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16"/>
      <c r="B157" s="221"/>
      <c r="C157" s="266" t="s">
        <v>281</v>
      </c>
      <c r="D157" s="224"/>
      <c r="E157" s="227">
        <v>4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2"/>
      <c r="U157" s="231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 t="s">
        <v>129</v>
      </c>
      <c r="AF157" s="215">
        <v>0</v>
      </c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22.5" outlineLevel="1">
      <c r="A158" s="216">
        <v>62</v>
      </c>
      <c r="B158" s="221" t="s">
        <v>309</v>
      </c>
      <c r="C158" s="265" t="s">
        <v>310</v>
      </c>
      <c r="D158" s="223" t="s">
        <v>126</v>
      </c>
      <c r="E158" s="226">
        <v>1</v>
      </c>
      <c r="F158" s="230"/>
      <c r="G158" s="231">
        <f>ROUND(E158*F158,2)</f>
        <v>0</v>
      </c>
      <c r="H158" s="230"/>
      <c r="I158" s="231">
        <f>ROUND(E158*H158,2)</f>
        <v>0</v>
      </c>
      <c r="J158" s="230"/>
      <c r="K158" s="231">
        <f>ROUND(E158*J158,2)</f>
        <v>0</v>
      </c>
      <c r="L158" s="231">
        <v>15</v>
      </c>
      <c r="M158" s="231">
        <f>G158*(1+L158/100)</f>
        <v>0</v>
      </c>
      <c r="N158" s="231">
        <v>1.07E-3</v>
      </c>
      <c r="O158" s="231">
        <f>ROUND(E158*N158,2)</f>
        <v>0</v>
      </c>
      <c r="P158" s="231">
        <v>0</v>
      </c>
      <c r="Q158" s="231">
        <f>ROUND(E158*P158,2)</f>
        <v>0</v>
      </c>
      <c r="R158" s="231"/>
      <c r="S158" s="231"/>
      <c r="T158" s="232">
        <v>0</v>
      </c>
      <c r="U158" s="231">
        <f>ROUND(E158*T158,2)</f>
        <v>0</v>
      </c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 t="s">
        <v>265</v>
      </c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16"/>
      <c r="B159" s="221"/>
      <c r="C159" s="266" t="s">
        <v>128</v>
      </c>
      <c r="D159" s="224"/>
      <c r="E159" s="227">
        <v>1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2"/>
      <c r="U159" s="231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 t="s">
        <v>129</v>
      </c>
      <c r="AF159" s="215">
        <v>0</v>
      </c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16">
        <v>63</v>
      </c>
      <c r="B160" s="221" t="s">
        <v>311</v>
      </c>
      <c r="C160" s="265" t="s">
        <v>312</v>
      </c>
      <c r="D160" s="223" t="s">
        <v>135</v>
      </c>
      <c r="E160" s="226">
        <v>34.299999999999997</v>
      </c>
      <c r="F160" s="230"/>
      <c r="G160" s="231">
        <f>ROUND(E160*F160,2)</f>
        <v>0</v>
      </c>
      <c r="H160" s="230"/>
      <c r="I160" s="231">
        <f>ROUND(E160*H160,2)</f>
        <v>0</v>
      </c>
      <c r="J160" s="230"/>
      <c r="K160" s="231">
        <f>ROUND(E160*J160,2)</f>
        <v>0</v>
      </c>
      <c r="L160" s="231">
        <v>15</v>
      </c>
      <c r="M160" s="231">
        <f>G160*(1+L160/100)</f>
        <v>0</v>
      </c>
      <c r="N160" s="231">
        <v>1.0000000000000001E-5</v>
      </c>
      <c r="O160" s="231">
        <f>ROUND(E160*N160,2)</f>
        <v>0</v>
      </c>
      <c r="P160" s="231">
        <v>0</v>
      </c>
      <c r="Q160" s="231">
        <f>ROUND(E160*P160,2)</f>
        <v>0</v>
      </c>
      <c r="R160" s="231"/>
      <c r="S160" s="231"/>
      <c r="T160" s="232">
        <v>6.2E-2</v>
      </c>
      <c r="U160" s="231">
        <f>ROUND(E160*T160,2)</f>
        <v>2.13</v>
      </c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 t="s">
        <v>132</v>
      </c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16"/>
      <c r="B161" s="221"/>
      <c r="C161" s="266" t="s">
        <v>301</v>
      </c>
      <c r="D161" s="224"/>
      <c r="E161" s="227">
        <v>34.299999999999997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2"/>
      <c r="U161" s="231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 t="s">
        <v>129</v>
      </c>
      <c r="AF161" s="215">
        <v>0</v>
      </c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22.5" outlineLevel="1">
      <c r="A162" s="216">
        <v>64</v>
      </c>
      <c r="B162" s="221" t="s">
        <v>313</v>
      </c>
      <c r="C162" s="265" t="s">
        <v>314</v>
      </c>
      <c r="D162" s="223" t="s">
        <v>126</v>
      </c>
      <c r="E162" s="226">
        <v>1</v>
      </c>
      <c r="F162" s="230"/>
      <c r="G162" s="231">
        <f>ROUND(E162*F162,2)</f>
        <v>0</v>
      </c>
      <c r="H162" s="230"/>
      <c r="I162" s="231">
        <f>ROUND(E162*H162,2)</f>
        <v>0</v>
      </c>
      <c r="J162" s="230"/>
      <c r="K162" s="231">
        <f>ROUND(E162*J162,2)</f>
        <v>0</v>
      </c>
      <c r="L162" s="231">
        <v>15</v>
      </c>
      <c r="M162" s="231">
        <f>G162*(1+L162/100)</f>
        <v>0</v>
      </c>
      <c r="N162" s="231">
        <v>1.72E-3</v>
      </c>
      <c r="O162" s="231">
        <f>ROUND(E162*N162,2)</f>
        <v>0</v>
      </c>
      <c r="P162" s="231">
        <v>0</v>
      </c>
      <c r="Q162" s="231">
        <f>ROUND(E162*P162,2)</f>
        <v>0</v>
      </c>
      <c r="R162" s="231"/>
      <c r="S162" s="231"/>
      <c r="T162" s="232">
        <v>0.47599999999999998</v>
      </c>
      <c r="U162" s="231">
        <f>ROUND(E162*T162,2)</f>
        <v>0.48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 t="s">
        <v>132</v>
      </c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>
      <c r="A163" s="216"/>
      <c r="B163" s="221"/>
      <c r="C163" s="266" t="s">
        <v>128</v>
      </c>
      <c r="D163" s="224"/>
      <c r="E163" s="227">
        <v>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2"/>
      <c r="U163" s="231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 t="s">
        <v>129</v>
      </c>
      <c r="AF163" s="215">
        <v>0</v>
      </c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22.5" outlineLevel="1">
      <c r="A164" s="216">
        <v>65</v>
      </c>
      <c r="B164" s="221" t="s">
        <v>315</v>
      </c>
      <c r="C164" s="265" t="s">
        <v>316</v>
      </c>
      <c r="D164" s="223" t="s">
        <v>126</v>
      </c>
      <c r="E164" s="226">
        <v>1</v>
      </c>
      <c r="F164" s="230"/>
      <c r="G164" s="231">
        <f>ROUND(E164*F164,2)</f>
        <v>0</v>
      </c>
      <c r="H164" s="230"/>
      <c r="I164" s="231">
        <f>ROUND(E164*H164,2)</f>
        <v>0</v>
      </c>
      <c r="J164" s="230"/>
      <c r="K164" s="231">
        <f>ROUND(E164*J164,2)</f>
        <v>0</v>
      </c>
      <c r="L164" s="231">
        <v>15</v>
      </c>
      <c r="M164" s="231">
        <f>G164*(1+L164/100)</f>
        <v>0</v>
      </c>
      <c r="N164" s="231">
        <v>8.4999999999999995E-4</v>
      </c>
      <c r="O164" s="231">
        <f>ROUND(E164*N164,2)</f>
        <v>0</v>
      </c>
      <c r="P164" s="231">
        <v>0</v>
      </c>
      <c r="Q164" s="231">
        <f>ROUND(E164*P164,2)</f>
        <v>0</v>
      </c>
      <c r="R164" s="231"/>
      <c r="S164" s="231"/>
      <c r="T164" s="232">
        <v>0.44500000000000001</v>
      </c>
      <c r="U164" s="231">
        <f>ROUND(E164*T164,2)</f>
        <v>0.45</v>
      </c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 t="s">
        <v>132</v>
      </c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16"/>
      <c r="B165" s="221"/>
      <c r="C165" s="266" t="s">
        <v>128</v>
      </c>
      <c r="D165" s="224"/>
      <c r="E165" s="227">
        <v>1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2"/>
      <c r="U165" s="231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 t="s">
        <v>129</v>
      </c>
      <c r="AF165" s="215">
        <v>0</v>
      </c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16">
        <v>66</v>
      </c>
      <c r="B166" s="221" t="s">
        <v>317</v>
      </c>
      <c r="C166" s="265" t="s">
        <v>318</v>
      </c>
      <c r="D166" s="223" t="s">
        <v>126</v>
      </c>
      <c r="E166" s="226">
        <v>1</v>
      </c>
      <c r="F166" s="230"/>
      <c r="G166" s="231">
        <f>ROUND(E166*F166,2)</f>
        <v>0</v>
      </c>
      <c r="H166" s="230"/>
      <c r="I166" s="231">
        <f>ROUND(E166*H166,2)</f>
        <v>0</v>
      </c>
      <c r="J166" s="230"/>
      <c r="K166" s="231">
        <f>ROUND(E166*J166,2)</f>
        <v>0</v>
      </c>
      <c r="L166" s="231">
        <v>15</v>
      </c>
      <c r="M166" s="231">
        <f>G166*(1+L166/100)</f>
        <v>0</v>
      </c>
      <c r="N166" s="231">
        <v>1.5200000000000001E-3</v>
      </c>
      <c r="O166" s="231">
        <f>ROUND(E166*N166,2)</f>
        <v>0</v>
      </c>
      <c r="P166" s="231">
        <v>0</v>
      </c>
      <c r="Q166" s="231">
        <f>ROUND(E166*P166,2)</f>
        <v>0</v>
      </c>
      <c r="R166" s="231"/>
      <c r="S166" s="231"/>
      <c r="T166" s="232">
        <v>0.58699999999999997</v>
      </c>
      <c r="U166" s="231">
        <f>ROUND(E166*T166,2)</f>
        <v>0.59</v>
      </c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 t="s">
        <v>132</v>
      </c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16"/>
      <c r="B167" s="221"/>
      <c r="C167" s="266" t="s">
        <v>128</v>
      </c>
      <c r="D167" s="224"/>
      <c r="E167" s="227">
        <v>1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2"/>
      <c r="U167" s="231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 t="s">
        <v>129</v>
      </c>
      <c r="AF167" s="215">
        <v>0</v>
      </c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>
      <c r="A168" s="216">
        <v>67</v>
      </c>
      <c r="B168" s="221" t="s">
        <v>319</v>
      </c>
      <c r="C168" s="265" t="s">
        <v>320</v>
      </c>
      <c r="D168" s="223" t="s">
        <v>321</v>
      </c>
      <c r="E168" s="226">
        <v>4</v>
      </c>
      <c r="F168" s="230"/>
      <c r="G168" s="231">
        <f>ROUND(E168*F168,2)</f>
        <v>0</v>
      </c>
      <c r="H168" s="230"/>
      <c r="I168" s="231">
        <f>ROUND(E168*H168,2)</f>
        <v>0</v>
      </c>
      <c r="J168" s="230"/>
      <c r="K168" s="231">
        <f>ROUND(E168*J168,2)</f>
        <v>0</v>
      </c>
      <c r="L168" s="231">
        <v>15</v>
      </c>
      <c r="M168" s="231">
        <f>G168*(1+L168/100)</f>
        <v>0</v>
      </c>
      <c r="N168" s="231">
        <v>2.4000000000000001E-4</v>
      </c>
      <c r="O168" s="231">
        <f>ROUND(E168*N168,2)</f>
        <v>0</v>
      </c>
      <c r="P168" s="231">
        <v>0</v>
      </c>
      <c r="Q168" s="231">
        <f>ROUND(E168*P168,2)</f>
        <v>0</v>
      </c>
      <c r="R168" s="231"/>
      <c r="S168" s="231"/>
      <c r="T168" s="232">
        <v>0.124</v>
      </c>
      <c r="U168" s="231">
        <f>ROUND(E168*T168,2)</f>
        <v>0.5</v>
      </c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 t="s">
        <v>132</v>
      </c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>
      <c r="A169" s="216"/>
      <c r="B169" s="221"/>
      <c r="C169" s="266" t="s">
        <v>281</v>
      </c>
      <c r="D169" s="224"/>
      <c r="E169" s="227">
        <v>4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2"/>
      <c r="U169" s="231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 t="s">
        <v>129</v>
      </c>
      <c r="AF169" s="215">
        <v>0</v>
      </c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2.5" outlineLevel="1">
      <c r="A170" s="216">
        <v>68</v>
      </c>
      <c r="B170" s="221" t="s">
        <v>322</v>
      </c>
      <c r="C170" s="265" t="s">
        <v>323</v>
      </c>
      <c r="D170" s="223" t="s">
        <v>126</v>
      </c>
      <c r="E170" s="226">
        <v>1</v>
      </c>
      <c r="F170" s="230"/>
      <c r="G170" s="231">
        <f>ROUND(E170*F170,2)</f>
        <v>0</v>
      </c>
      <c r="H170" s="230"/>
      <c r="I170" s="231">
        <f>ROUND(E170*H170,2)</f>
        <v>0</v>
      </c>
      <c r="J170" s="230"/>
      <c r="K170" s="231">
        <f>ROUND(E170*J170,2)</f>
        <v>0</v>
      </c>
      <c r="L170" s="231">
        <v>15</v>
      </c>
      <c r="M170" s="231">
        <f>G170*(1+L170/100)</f>
        <v>0</v>
      </c>
      <c r="N170" s="231">
        <v>2.0000000000000001E-4</v>
      </c>
      <c r="O170" s="231">
        <f>ROUND(E170*N170,2)</f>
        <v>0</v>
      </c>
      <c r="P170" s="231">
        <v>0</v>
      </c>
      <c r="Q170" s="231">
        <f>ROUND(E170*P170,2)</f>
        <v>0</v>
      </c>
      <c r="R170" s="231"/>
      <c r="S170" s="231"/>
      <c r="T170" s="232">
        <v>0</v>
      </c>
      <c r="U170" s="231">
        <f>ROUND(E170*T170,2)</f>
        <v>0</v>
      </c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 t="s">
        <v>265</v>
      </c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16"/>
      <c r="B171" s="221"/>
      <c r="C171" s="266" t="s">
        <v>128</v>
      </c>
      <c r="D171" s="224"/>
      <c r="E171" s="227">
        <v>1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2"/>
      <c r="U171" s="231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 t="s">
        <v>129</v>
      </c>
      <c r="AF171" s="215">
        <v>0</v>
      </c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>
      <c r="A172" s="217" t="s">
        <v>122</v>
      </c>
      <c r="B172" s="222" t="s">
        <v>77</v>
      </c>
      <c r="C172" s="267" t="s">
        <v>78</v>
      </c>
      <c r="D172" s="225"/>
      <c r="E172" s="228"/>
      <c r="F172" s="233"/>
      <c r="G172" s="233">
        <f>SUMIF(AE173:AE188,"&lt;&gt;NOR",G173:G188)</f>
        <v>0</v>
      </c>
      <c r="H172" s="233"/>
      <c r="I172" s="233">
        <f>SUM(I173:I188)</f>
        <v>0</v>
      </c>
      <c r="J172" s="233"/>
      <c r="K172" s="233">
        <f>SUM(K173:K188)</f>
        <v>0</v>
      </c>
      <c r="L172" s="233"/>
      <c r="M172" s="233">
        <f>SUM(M173:M188)</f>
        <v>0</v>
      </c>
      <c r="N172" s="233"/>
      <c r="O172" s="233">
        <f>SUM(O173:O188)</f>
        <v>0.03</v>
      </c>
      <c r="P172" s="233"/>
      <c r="Q172" s="233">
        <f>SUM(Q173:Q188)</f>
        <v>0.08</v>
      </c>
      <c r="R172" s="233"/>
      <c r="S172" s="233"/>
      <c r="T172" s="234"/>
      <c r="U172" s="233">
        <f>SUM(U173:U188)</f>
        <v>9.8800000000000008</v>
      </c>
      <c r="AE172" t="s">
        <v>123</v>
      </c>
    </row>
    <row r="173" spans="1:60" outlineLevel="1">
      <c r="A173" s="216">
        <v>69</v>
      </c>
      <c r="B173" s="221" t="s">
        <v>324</v>
      </c>
      <c r="C173" s="265" t="s">
        <v>325</v>
      </c>
      <c r="D173" s="223" t="s">
        <v>135</v>
      </c>
      <c r="E173" s="226">
        <v>33</v>
      </c>
      <c r="F173" s="230"/>
      <c r="G173" s="231">
        <f>ROUND(E173*F173,2)</f>
        <v>0</v>
      </c>
      <c r="H173" s="230"/>
      <c r="I173" s="231">
        <f>ROUND(E173*H173,2)</f>
        <v>0</v>
      </c>
      <c r="J173" s="230"/>
      <c r="K173" s="231">
        <f>ROUND(E173*J173,2)</f>
        <v>0</v>
      </c>
      <c r="L173" s="231">
        <v>15</v>
      </c>
      <c r="M173" s="231">
        <f>G173*(1+L173/100)</f>
        <v>0</v>
      </c>
      <c r="N173" s="231">
        <v>2.5000000000000001E-4</v>
      </c>
      <c r="O173" s="231">
        <f>ROUND(E173*N173,2)</f>
        <v>0.01</v>
      </c>
      <c r="P173" s="231">
        <v>2.5400000000000002E-3</v>
      </c>
      <c r="Q173" s="231">
        <f>ROUND(E173*P173,2)</f>
        <v>0.08</v>
      </c>
      <c r="R173" s="231"/>
      <c r="S173" s="231"/>
      <c r="T173" s="232">
        <v>0.03</v>
      </c>
      <c r="U173" s="231">
        <f>ROUND(E173*T173,2)</f>
        <v>0.99</v>
      </c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 t="s">
        <v>132</v>
      </c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16"/>
      <c r="B174" s="221"/>
      <c r="C174" s="266" t="s">
        <v>326</v>
      </c>
      <c r="D174" s="224"/>
      <c r="E174" s="227">
        <v>33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2"/>
      <c r="U174" s="231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 t="s">
        <v>129</v>
      </c>
      <c r="AF174" s="215">
        <v>0</v>
      </c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16">
        <v>70</v>
      </c>
      <c r="B175" s="221" t="s">
        <v>327</v>
      </c>
      <c r="C175" s="265" t="s">
        <v>328</v>
      </c>
      <c r="D175" s="223" t="s">
        <v>126</v>
      </c>
      <c r="E175" s="226">
        <v>1</v>
      </c>
      <c r="F175" s="230"/>
      <c r="G175" s="231">
        <f>ROUND(E175*F175,2)</f>
        <v>0</v>
      </c>
      <c r="H175" s="230"/>
      <c r="I175" s="231">
        <f>ROUND(E175*H175,2)</f>
        <v>0</v>
      </c>
      <c r="J175" s="230"/>
      <c r="K175" s="231">
        <f>ROUND(E175*J175,2)</f>
        <v>0</v>
      </c>
      <c r="L175" s="231">
        <v>15</v>
      </c>
      <c r="M175" s="231">
        <f>G175*(1+L175/100)</f>
        <v>0</v>
      </c>
      <c r="N175" s="231">
        <v>2.8600000000000001E-3</v>
      </c>
      <c r="O175" s="231">
        <f>ROUND(E175*N175,2)</f>
        <v>0</v>
      </c>
      <c r="P175" s="231">
        <v>0</v>
      </c>
      <c r="Q175" s="231">
        <f>ROUND(E175*P175,2)</f>
        <v>0</v>
      </c>
      <c r="R175" s="231"/>
      <c r="S175" s="231"/>
      <c r="T175" s="232">
        <v>1.6904999999999999</v>
      </c>
      <c r="U175" s="231">
        <f>ROUND(E175*T175,2)</f>
        <v>1.69</v>
      </c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 t="s">
        <v>127</v>
      </c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16"/>
      <c r="B176" s="221"/>
      <c r="C176" s="266" t="s">
        <v>128</v>
      </c>
      <c r="D176" s="224"/>
      <c r="E176" s="227">
        <v>1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2"/>
      <c r="U176" s="231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 t="s">
        <v>129</v>
      </c>
      <c r="AF176" s="215">
        <v>0</v>
      </c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16">
        <v>71</v>
      </c>
      <c r="B177" s="221" t="s">
        <v>329</v>
      </c>
      <c r="C177" s="265" t="s">
        <v>330</v>
      </c>
      <c r="D177" s="223" t="s">
        <v>321</v>
      </c>
      <c r="E177" s="226">
        <v>1</v>
      </c>
      <c r="F177" s="230"/>
      <c r="G177" s="231">
        <f>ROUND(E177*F177,2)</f>
        <v>0</v>
      </c>
      <c r="H177" s="230"/>
      <c r="I177" s="231">
        <f>ROUND(E177*H177,2)</f>
        <v>0</v>
      </c>
      <c r="J177" s="230"/>
      <c r="K177" s="231">
        <f>ROUND(E177*J177,2)</f>
        <v>0</v>
      </c>
      <c r="L177" s="231">
        <v>15</v>
      </c>
      <c r="M177" s="231">
        <f>G177*(1+L177/100)</f>
        <v>0</v>
      </c>
      <c r="N177" s="231">
        <v>3.2499999999999999E-3</v>
      </c>
      <c r="O177" s="231">
        <f>ROUND(E177*N177,2)</f>
        <v>0</v>
      </c>
      <c r="P177" s="231">
        <v>0</v>
      </c>
      <c r="Q177" s="231">
        <f>ROUND(E177*P177,2)</f>
        <v>0</v>
      </c>
      <c r="R177" s="231"/>
      <c r="S177" s="231"/>
      <c r="T177" s="232">
        <v>1.78</v>
      </c>
      <c r="U177" s="231">
        <f>ROUND(E177*T177,2)</f>
        <v>1.78</v>
      </c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 t="s">
        <v>132</v>
      </c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16"/>
      <c r="B178" s="221"/>
      <c r="C178" s="266" t="s">
        <v>128</v>
      </c>
      <c r="D178" s="224"/>
      <c r="E178" s="227">
        <v>1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2"/>
      <c r="U178" s="231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 t="s">
        <v>129</v>
      </c>
      <c r="AF178" s="215">
        <v>0</v>
      </c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16">
        <v>72</v>
      </c>
      <c r="B179" s="221" t="s">
        <v>331</v>
      </c>
      <c r="C179" s="265" t="s">
        <v>332</v>
      </c>
      <c r="D179" s="223" t="s">
        <v>135</v>
      </c>
      <c r="E179" s="226">
        <v>6.35</v>
      </c>
      <c r="F179" s="230"/>
      <c r="G179" s="231">
        <f>ROUND(E179*F179,2)</f>
        <v>0</v>
      </c>
      <c r="H179" s="230"/>
      <c r="I179" s="231">
        <f>ROUND(E179*H179,2)</f>
        <v>0</v>
      </c>
      <c r="J179" s="230"/>
      <c r="K179" s="231">
        <f>ROUND(E179*J179,2)</f>
        <v>0</v>
      </c>
      <c r="L179" s="231">
        <v>15</v>
      </c>
      <c r="M179" s="231">
        <f>G179*(1+L179/100)</f>
        <v>0</v>
      </c>
      <c r="N179" s="231">
        <v>1.66E-3</v>
      </c>
      <c r="O179" s="231">
        <f>ROUND(E179*N179,2)</f>
        <v>0.01</v>
      </c>
      <c r="P179" s="231">
        <v>0</v>
      </c>
      <c r="Q179" s="231">
        <f>ROUND(E179*P179,2)</f>
        <v>0</v>
      </c>
      <c r="R179" s="231"/>
      <c r="S179" s="231"/>
      <c r="T179" s="232">
        <v>0.35470000000000002</v>
      </c>
      <c r="U179" s="231">
        <f>ROUND(E179*T179,2)</f>
        <v>2.25</v>
      </c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 t="s">
        <v>132</v>
      </c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>
      <c r="A180" s="216"/>
      <c r="B180" s="221"/>
      <c r="C180" s="266" t="s">
        <v>333</v>
      </c>
      <c r="D180" s="224"/>
      <c r="E180" s="227">
        <v>6.35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2"/>
      <c r="U180" s="231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 t="s">
        <v>129</v>
      </c>
      <c r="AF180" s="215">
        <v>0</v>
      </c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>
      <c r="A181" s="216">
        <v>73</v>
      </c>
      <c r="B181" s="221" t="s">
        <v>334</v>
      </c>
      <c r="C181" s="265" t="s">
        <v>335</v>
      </c>
      <c r="D181" s="223" t="s">
        <v>135</v>
      </c>
      <c r="E181" s="226">
        <v>4.9000000000000004</v>
      </c>
      <c r="F181" s="230"/>
      <c r="G181" s="231">
        <f>ROUND(E181*F181,2)</f>
        <v>0</v>
      </c>
      <c r="H181" s="230"/>
      <c r="I181" s="231">
        <f>ROUND(E181*H181,2)</f>
        <v>0</v>
      </c>
      <c r="J181" s="230"/>
      <c r="K181" s="231">
        <f>ROUND(E181*J181,2)</f>
        <v>0</v>
      </c>
      <c r="L181" s="231">
        <v>15</v>
      </c>
      <c r="M181" s="231">
        <f>G181*(1+L181/100)</f>
        <v>0</v>
      </c>
      <c r="N181" s="231">
        <v>7.9000000000000001E-4</v>
      </c>
      <c r="O181" s="231">
        <f>ROUND(E181*N181,2)</f>
        <v>0</v>
      </c>
      <c r="P181" s="231">
        <v>0</v>
      </c>
      <c r="Q181" s="231">
        <f>ROUND(E181*P181,2)</f>
        <v>0</v>
      </c>
      <c r="R181" s="231"/>
      <c r="S181" s="231"/>
      <c r="T181" s="232">
        <v>0.30869000000000002</v>
      </c>
      <c r="U181" s="231">
        <f>ROUND(E181*T181,2)</f>
        <v>1.51</v>
      </c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 t="s">
        <v>132</v>
      </c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16"/>
      <c r="B182" s="221"/>
      <c r="C182" s="266" t="s">
        <v>336</v>
      </c>
      <c r="D182" s="224"/>
      <c r="E182" s="227">
        <v>4.9000000000000004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2"/>
      <c r="U182" s="231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 t="s">
        <v>129</v>
      </c>
      <c r="AF182" s="215">
        <v>0</v>
      </c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16">
        <v>74</v>
      </c>
      <c r="B183" s="221" t="s">
        <v>337</v>
      </c>
      <c r="C183" s="265" t="s">
        <v>338</v>
      </c>
      <c r="D183" s="223" t="s">
        <v>126</v>
      </c>
      <c r="E183" s="226">
        <v>1</v>
      </c>
      <c r="F183" s="230"/>
      <c r="G183" s="231">
        <f>ROUND(E183*F183,2)</f>
        <v>0</v>
      </c>
      <c r="H183" s="230"/>
      <c r="I183" s="231">
        <f>ROUND(E183*H183,2)</f>
        <v>0</v>
      </c>
      <c r="J183" s="230"/>
      <c r="K183" s="231">
        <f>ROUND(E183*J183,2)</f>
        <v>0</v>
      </c>
      <c r="L183" s="231">
        <v>15</v>
      </c>
      <c r="M183" s="231">
        <f>G183*(1+L183/100)</f>
        <v>0</v>
      </c>
      <c r="N183" s="231">
        <v>1.82E-3</v>
      </c>
      <c r="O183" s="231">
        <f>ROUND(E183*N183,2)</f>
        <v>0</v>
      </c>
      <c r="P183" s="231">
        <v>0</v>
      </c>
      <c r="Q183" s="231">
        <f>ROUND(E183*P183,2)</f>
        <v>0</v>
      </c>
      <c r="R183" s="231"/>
      <c r="S183" s="231"/>
      <c r="T183" s="232">
        <v>1.262</v>
      </c>
      <c r="U183" s="231">
        <f>ROUND(E183*T183,2)</f>
        <v>1.26</v>
      </c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 t="s">
        <v>132</v>
      </c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>
      <c r="A184" s="216"/>
      <c r="B184" s="221"/>
      <c r="C184" s="266" t="s">
        <v>128</v>
      </c>
      <c r="D184" s="224"/>
      <c r="E184" s="227">
        <v>1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2"/>
      <c r="U184" s="231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 t="s">
        <v>129</v>
      </c>
      <c r="AF184" s="215">
        <v>0</v>
      </c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>
      <c r="A185" s="216">
        <v>75</v>
      </c>
      <c r="B185" s="221" t="s">
        <v>339</v>
      </c>
      <c r="C185" s="265" t="s">
        <v>340</v>
      </c>
      <c r="D185" s="223" t="s">
        <v>126</v>
      </c>
      <c r="E185" s="226">
        <v>1</v>
      </c>
      <c r="F185" s="230"/>
      <c r="G185" s="231">
        <f>ROUND(E185*F185,2)</f>
        <v>0</v>
      </c>
      <c r="H185" s="230"/>
      <c r="I185" s="231">
        <f>ROUND(E185*H185,2)</f>
        <v>0</v>
      </c>
      <c r="J185" s="230"/>
      <c r="K185" s="231">
        <f>ROUND(E185*J185,2)</f>
        <v>0</v>
      </c>
      <c r="L185" s="231">
        <v>15</v>
      </c>
      <c r="M185" s="231">
        <f>G185*(1+L185/100)</f>
        <v>0</v>
      </c>
      <c r="N185" s="231">
        <v>8.5000000000000006E-3</v>
      </c>
      <c r="O185" s="231">
        <f>ROUND(E185*N185,2)</f>
        <v>0.01</v>
      </c>
      <c r="P185" s="231">
        <v>0</v>
      </c>
      <c r="Q185" s="231">
        <f>ROUND(E185*P185,2)</f>
        <v>0</v>
      </c>
      <c r="R185" s="231"/>
      <c r="S185" s="231"/>
      <c r="T185" s="232">
        <v>0</v>
      </c>
      <c r="U185" s="231">
        <f>ROUND(E185*T185,2)</f>
        <v>0</v>
      </c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 t="s">
        <v>265</v>
      </c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16"/>
      <c r="B186" s="221"/>
      <c r="C186" s="266" t="s">
        <v>128</v>
      </c>
      <c r="D186" s="224"/>
      <c r="E186" s="227">
        <v>1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2"/>
      <c r="U186" s="231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 t="s">
        <v>129</v>
      </c>
      <c r="AF186" s="215">
        <v>0</v>
      </c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16">
        <v>76</v>
      </c>
      <c r="B187" s="221" t="s">
        <v>341</v>
      </c>
      <c r="C187" s="265" t="s">
        <v>342</v>
      </c>
      <c r="D187" s="223" t="s">
        <v>343</v>
      </c>
      <c r="E187" s="226">
        <v>0.3</v>
      </c>
      <c r="F187" s="230"/>
      <c r="G187" s="231">
        <f>ROUND(E187*F187,2)</f>
        <v>0</v>
      </c>
      <c r="H187" s="230"/>
      <c r="I187" s="231">
        <f>ROUND(E187*H187,2)</f>
        <v>0</v>
      </c>
      <c r="J187" s="230"/>
      <c r="K187" s="231">
        <f>ROUND(E187*J187,2)</f>
        <v>0</v>
      </c>
      <c r="L187" s="231">
        <v>15</v>
      </c>
      <c r="M187" s="231">
        <f>G187*(1+L187/100)</f>
        <v>0</v>
      </c>
      <c r="N187" s="231">
        <v>0</v>
      </c>
      <c r="O187" s="231">
        <f>ROUND(E187*N187,2)</f>
        <v>0</v>
      </c>
      <c r="P187" s="231">
        <v>0</v>
      </c>
      <c r="Q187" s="231">
        <f>ROUND(E187*P187,2)</f>
        <v>0</v>
      </c>
      <c r="R187" s="231"/>
      <c r="S187" s="231"/>
      <c r="T187" s="232">
        <v>1.333</v>
      </c>
      <c r="U187" s="231">
        <f>ROUND(E187*T187,2)</f>
        <v>0.4</v>
      </c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 t="s">
        <v>132</v>
      </c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>
      <c r="A188" s="216"/>
      <c r="B188" s="221"/>
      <c r="C188" s="266" t="s">
        <v>344</v>
      </c>
      <c r="D188" s="224"/>
      <c r="E188" s="227">
        <v>0.3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2"/>
      <c r="U188" s="231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 t="s">
        <v>129</v>
      </c>
      <c r="AF188" s="215">
        <v>0</v>
      </c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>
      <c r="A189" s="217" t="s">
        <v>122</v>
      </c>
      <c r="B189" s="222" t="s">
        <v>79</v>
      </c>
      <c r="C189" s="267" t="s">
        <v>80</v>
      </c>
      <c r="D189" s="225"/>
      <c r="E189" s="228"/>
      <c r="F189" s="233"/>
      <c r="G189" s="233">
        <f>SUMIF(AE190:AE219,"&lt;&gt;NOR",G190:G219)</f>
        <v>0</v>
      </c>
      <c r="H189" s="233"/>
      <c r="I189" s="233">
        <f>SUM(I190:I219)</f>
        <v>0</v>
      </c>
      <c r="J189" s="233"/>
      <c r="K189" s="233">
        <f>SUM(K190:K219)</f>
        <v>0</v>
      </c>
      <c r="L189" s="233"/>
      <c r="M189" s="233">
        <f>SUM(M190:M219)</f>
        <v>0</v>
      </c>
      <c r="N189" s="233"/>
      <c r="O189" s="233">
        <f>SUM(O190:O219)</f>
        <v>0.06</v>
      </c>
      <c r="P189" s="233"/>
      <c r="Q189" s="233">
        <f>SUM(Q190:Q219)</f>
        <v>0.59</v>
      </c>
      <c r="R189" s="233"/>
      <c r="S189" s="233"/>
      <c r="T189" s="234"/>
      <c r="U189" s="233">
        <f>SUM(U190:U219)</f>
        <v>29.040000000000003</v>
      </c>
      <c r="AE189" t="s">
        <v>123</v>
      </c>
    </row>
    <row r="190" spans="1:60" outlineLevel="1">
      <c r="A190" s="216">
        <v>77</v>
      </c>
      <c r="B190" s="221" t="s">
        <v>345</v>
      </c>
      <c r="C190" s="265" t="s">
        <v>346</v>
      </c>
      <c r="D190" s="223" t="s">
        <v>126</v>
      </c>
      <c r="E190" s="226">
        <v>1</v>
      </c>
      <c r="F190" s="230"/>
      <c r="G190" s="231">
        <f>ROUND(E190*F190,2)</f>
        <v>0</v>
      </c>
      <c r="H190" s="230"/>
      <c r="I190" s="231">
        <f>ROUND(E190*H190,2)</f>
        <v>0</v>
      </c>
      <c r="J190" s="230"/>
      <c r="K190" s="231">
        <f>ROUND(E190*J190,2)</f>
        <v>0</v>
      </c>
      <c r="L190" s="231">
        <v>15</v>
      </c>
      <c r="M190" s="231">
        <f>G190*(1+L190/100)</f>
        <v>0</v>
      </c>
      <c r="N190" s="231">
        <v>0</v>
      </c>
      <c r="O190" s="231">
        <f>ROUND(E190*N190,2)</f>
        <v>0</v>
      </c>
      <c r="P190" s="231">
        <v>1.933E-2</v>
      </c>
      <c r="Q190" s="231">
        <f>ROUND(E190*P190,2)</f>
        <v>0.02</v>
      </c>
      <c r="R190" s="231"/>
      <c r="S190" s="231"/>
      <c r="T190" s="232">
        <v>0.64383000000000001</v>
      </c>
      <c r="U190" s="231">
        <f>ROUND(E190*T190,2)</f>
        <v>0.64</v>
      </c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 t="s">
        <v>127</v>
      </c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>
      <c r="A191" s="216"/>
      <c r="B191" s="221"/>
      <c r="C191" s="266" t="s">
        <v>128</v>
      </c>
      <c r="D191" s="224"/>
      <c r="E191" s="227">
        <v>1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2"/>
      <c r="U191" s="231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 t="s">
        <v>129</v>
      </c>
      <c r="AF191" s="215">
        <v>0</v>
      </c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>
      <c r="A192" s="216">
        <v>78</v>
      </c>
      <c r="B192" s="221" t="s">
        <v>347</v>
      </c>
      <c r="C192" s="265" t="s">
        <v>348</v>
      </c>
      <c r="D192" s="223" t="s">
        <v>126</v>
      </c>
      <c r="E192" s="226">
        <v>1</v>
      </c>
      <c r="F192" s="230"/>
      <c r="G192" s="231">
        <f>ROUND(E192*F192,2)</f>
        <v>0</v>
      </c>
      <c r="H192" s="230"/>
      <c r="I192" s="231">
        <f>ROUND(E192*H192,2)</f>
        <v>0</v>
      </c>
      <c r="J192" s="230"/>
      <c r="K192" s="231">
        <f>ROUND(E192*J192,2)</f>
        <v>0</v>
      </c>
      <c r="L192" s="231">
        <v>15</v>
      </c>
      <c r="M192" s="231">
        <f>G192*(1+L192/100)</f>
        <v>0</v>
      </c>
      <c r="N192" s="231">
        <v>0</v>
      </c>
      <c r="O192" s="231">
        <f>ROUND(E192*N192,2)</f>
        <v>0</v>
      </c>
      <c r="P192" s="231">
        <v>3.1870000000000002E-2</v>
      </c>
      <c r="Q192" s="231">
        <f>ROUND(E192*P192,2)</f>
        <v>0.03</v>
      </c>
      <c r="R192" s="231"/>
      <c r="S192" s="231"/>
      <c r="T192" s="232">
        <v>0.89376</v>
      </c>
      <c r="U192" s="231">
        <f>ROUND(E192*T192,2)</f>
        <v>0.89</v>
      </c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 t="s">
        <v>127</v>
      </c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16"/>
      <c r="B193" s="221"/>
      <c r="C193" s="266" t="s">
        <v>128</v>
      </c>
      <c r="D193" s="224"/>
      <c r="E193" s="227">
        <v>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2"/>
      <c r="U193" s="231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 t="s">
        <v>129</v>
      </c>
      <c r="AF193" s="215">
        <v>0</v>
      </c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16">
        <v>79</v>
      </c>
      <c r="B194" s="221" t="s">
        <v>349</v>
      </c>
      <c r="C194" s="265" t="s">
        <v>350</v>
      </c>
      <c r="D194" s="223" t="s">
        <v>126</v>
      </c>
      <c r="E194" s="226">
        <v>1</v>
      </c>
      <c r="F194" s="230"/>
      <c r="G194" s="231">
        <f>ROUND(E194*F194,2)</f>
        <v>0</v>
      </c>
      <c r="H194" s="230"/>
      <c r="I194" s="231">
        <f>ROUND(E194*H194,2)</f>
        <v>0</v>
      </c>
      <c r="J194" s="230"/>
      <c r="K194" s="231">
        <f>ROUND(E194*J194,2)</f>
        <v>0</v>
      </c>
      <c r="L194" s="231">
        <v>15</v>
      </c>
      <c r="M194" s="231">
        <f>G194*(1+L194/100)</f>
        <v>0</v>
      </c>
      <c r="N194" s="231">
        <v>9.5E-4</v>
      </c>
      <c r="O194" s="231">
        <f>ROUND(E194*N194,2)</f>
        <v>0</v>
      </c>
      <c r="P194" s="231">
        <v>0.38046000000000002</v>
      </c>
      <c r="Q194" s="231">
        <f>ROUND(E194*P194,2)</f>
        <v>0.38</v>
      </c>
      <c r="R194" s="231"/>
      <c r="S194" s="231"/>
      <c r="T194" s="232">
        <v>2.7551199999999998</v>
      </c>
      <c r="U194" s="231">
        <f>ROUND(E194*T194,2)</f>
        <v>2.76</v>
      </c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 t="s">
        <v>127</v>
      </c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>
      <c r="A195" s="216"/>
      <c r="B195" s="221"/>
      <c r="C195" s="266" t="s">
        <v>128</v>
      </c>
      <c r="D195" s="224"/>
      <c r="E195" s="227">
        <v>1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2"/>
      <c r="U195" s="231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 t="s">
        <v>129</v>
      </c>
      <c r="AF195" s="215">
        <v>0</v>
      </c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16">
        <v>80</v>
      </c>
      <c r="B196" s="221" t="s">
        <v>351</v>
      </c>
      <c r="C196" s="265" t="s">
        <v>352</v>
      </c>
      <c r="D196" s="223" t="s">
        <v>321</v>
      </c>
      <c r="E196" s="226">
        <v>1</v>
      </c>
      <c r="F196" s="230"/>
      <c r="G196" s="231">
        <f>ROUND(E196*F196,2)</f>
        <v>0</v>
      </c>
      <c r="H196" s="230"/>
      <c r="I196" s="231">
        <f>ROUND(E196*H196,2)</f>
        <v>0</v>
      </c>
      <c r="J196" s="230"/>
      <c r="K196" s="231">
        <f>ROUND(E196*J196,2)</f>
        <v>0</v>
      </c>
      <c r="L196" s="231">
        <v>15</v>
      </c>
      <c r="M196" s="231">
        <f>G196*(1+L196/100)</f>
        <v>0</v>
      </c>
      <c r="N196" s="231">
        <v>0</v>
      </c>
      <c r="O196" s="231">
        <f>ROUND(E196*N196,2)</f>
        <v>0</v>
      </c>
      <c r="P196" s="231">
        <v>0.155</v>
      </c>
      <c r="Q196" s="231">
        <f>ROUND(E196*P196,2)</f>
        <v>0.16</v>
      </c>
      <c r="R196" s="231"/>
      <c r="S196" s="231"/>
      <c r="T196" s="232">
        <v>0.83699999999999997</v>
      </c>
      <c r="U196" s="231">
        <f>ROUND(E196*T196,2)</f>
        <v>0.84</v>
      </c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 t="s">
        <v>132</v>
      </c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16"/>
      <c r="B197" s="221"/>
      <c r="C197" s="266" t="s">
        <v>128</v>
      </c>
      <c r="D197" s="224"/>
      <c r="E197" s="227">
        <v>1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2"/>
      <c r="U197" s="231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 t="s">
        <v>129</v>
      </c>
      <c r="AF197" s="215">
        <v>0</v>
      </c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16">
        <v>81</v>
      </c>
      <c r="B198" s="221" t="s">
        <v>353</v>
      </c>
      <c r="C198" s="265" t="s">
        <v>354</v>
      </c>
      <c r="D198" s="223" t="s">
        <v>126</v>
      </c>
      <c r="E198" s="226">
        <v>1</v>
      </c>
      <c r="F198" s="230"/>
      <c r="G198" s="231">
        <f>ROUND(E198*F198,2)</f>
        <v>0</v>
      </c>
      <c r="H198" s="230"/>
      <c r="I198" s="231">
        <f>ROUND(E198*H198,2)</f>
        <v>0</v>
      </c>
      <c r="J198" s="230"/>
      <c r="K198" s="231">
        <f>ROUND(E198*J198,2)</f>
        <v>0</v>
      </c>
      <c r="L198" s="231">
        <v>15</v>
      </c>
      <c r="M198" s="231">
        <f>G198*(1+L198/100)</f>
        <v>0</v>
      </c>
      <c r="N198" s="231">
        <v>1.57E-3</v>
      </c>
      <c r="O198" s="231">
        <f>ROUND(E198*N198,2)</f>
        <v>0</v>
      </c>
      <c r="P198" s="231">
        <v>0</v>
      </c>
      <c r="Q198" s="231">
        <f>ROUND(E198*P198,2)</f>
        <v>0</v>
      </c>
      <c r="R198" s="231"/>
      <c r="S198" s="231"/>
      <c r="T198" s="232">
        <v>8.7904699999999991</v>
      </c>
      <c r="U198" s="231">
        <f>ROUND(E198*T198,2)</f>
        <v>8.7899999999999991</v>
      </c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 t="s">
        <v>127</v>
      </c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16"/>
      <c r="B199" s="221"/>
      <c r="C199" s="266" t="s">
        <v>128</v>
      </c>
      <c r="D199" s="224"/>
      <c r="E199" s="227">
        <v>1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2"/>
      <c r="U199" s="231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 t="s">
        <v>129</v>
      </c>
      <c r="AF199" s="215">
        <v>0</v>
      </c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ht="33.75" outlineLevel="1">
      <c r="A200" s="216">
        <v>82</v>
      </c>
      <c r="B200" s="221" t="s">
        <v>355</v>
      </c>
      <c r="C200" s="265" t="s">
        <v>356</v>
      </c>
      <c r="D200" s="223" t="s">
        <v>126</v>
      </c>
      <c r="E200" s="226">
        <v>1</v>
      </c>
      <c r="F200" s="230"/>
      <c r="G200" s="231">
        <f>ROUND(E200*F200,2)</f>
        <v>0</v>
      </c>
      <c r="H200" s="230"/>
      <c r="I200" s="231">
        <f>ROUND(E200*H200,2)</f>
        <v>0</v>
      </c>
      <c r="J200" s="230"/>
      <c r="K200" s="231">
        <f>ROUND(E200*J200,2)</f>
        <v>0</v>
      </c>
      <c r="L200" s="231">
        <v>15</v>
      </c>
      <c r="M200" s="231">
        <f>G200*(1+L200/100)</f>
        <v>0</v>
      </c>
      <c r="N200" s="231">
        <v>8.0000000000000002E-3</v>
      </c>
      <c r="O200" s="231">
        <f>ROUND(E200*N200,2)</f>
        <v>0.01</v>
      </c>
      <c r="P200" s="231">
        <v>0</v>
      </c>
      <c r="Q200" s="231">
        <f>ROUND(E200*P200,2)</f>
        <v>0</v>
      </c>
      <c r="R200" s="231"/>
      <c r="S200" s="231"/>
      <c r="T200" s="232">
        <v>0</v>
      </c>
      <c r="U200" s="231">
        <f>ROUND(E200*T200,2)</f>
        <v>0</v>
      </c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 t="s">
        <v>265</v>
      </c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16"/>
      <c r="B201" s="221"/>
      <c r="C201" s="266" t="s">
        <v>128</v>
      </c>
      <c r="D201" s="224"/>
      <c r="E201" s="227">
        <v>1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2"/>
      <c r="U201" s="231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 t="s">
        <v>129</v>
      </c>
      <c r="AF201" s="215">
        <v>0</v>
      </c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16">
        <v>83</v>
      </c>
      <c r="B202" s="221" t="s">
        <v>353</v>
      </c>
      <c r="C202" s="265" t="s">
        <v>354</v>
      </c>
      <c r="D202" s="223" t="s">
        <v>126</v>
      </c>
      <c r="E202" s="226">
        <v>1</v>
      </c>
      <c r="F202" s="230"/>
      <c r="G202" s="231">
        <f>ROUND(E202*F202,2)</f>
        <v>0</v>
      </c>
      <c r="H202" s="230"/>
      <c r="I202" s="231">
        <f>ROUND(E202*H202,2)</f>
        <v>0</v>
      </c>
      <c r="J202" s="230"/>
      <c r="K202" s="231">
        <f>ROUND(E202*J202,2)</f>
        <v>0</v>
      </c>
      <c r="L202" s="231">
        <v>15</v>
      </c>
      <c r="M202" s="231">
        <f>G202*(1+L202/100)</f>
        <v>0</v>
      </c>
      <c r="N202" s="231">
        <v>1.57E-3</v>
      </c>
      <c r="O202" s="231">
        <f>ROUND(E202*N202,2)</f>
        <v>0</v>
      </c>
      <c r="P202" s="231">
        <v>0</v>
      </c>
      <c r="Q202" s="231">
        <f>ROUND(E202*P202,2)</f>
        <v>0</v>
      </c>
      <c r="R202" s="231"/>
      <c r="S202" s="231"/>
      <c r="T202" s="232">
        <v>8.7904699999999991</v>
      </c>
      <c r="U202" s="231">
        <f>ROUND(E202*T202,2)</f>
        <v>8.7899999999999991</v>
      </c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 t="s">
        <v>127</v>
      </c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16"/>
      <c r="B203" s="221"/>
      <c r="C203" s="266" t="s">
        <v>128</v>
      </c>
      <c r="D203" s="224"/>
      <c r="E203" s="227">
        <v>1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2"/>
      <c r="U203" s="231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 t="s">
        <v>129</v>
      </c>
      <c r="AF203" s="215">
        <v>0</v>
      </c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16">
        <v>84</v>
      </c>
      <c r="B204" s="221" t="s">
        <v>357</v>
      </c>
      <c r="C204" s="265" t="s">
        <v>358</v>
      </c>
      <c r="D204" s="223" t="s">
        <v>321</v>
      </c>
      <c r="E204" s="226">
        <v>1</v>
      </c>
      <c r="F204" s="230"/>
      <c r="G204" s="231">
        <f>ROUND(E204*F204,2)</f>
        <v>0</v>
      </c>
      <c r="H204" s="230"/>
      <c r="I204" s="231">
        <f>ROUND(E204*H204,2)</f>
        <v>0</v>
      </c>
      <c r="J204" s="230"/>
      <c r="K204" s="231">
        <f>ROUND(E204*J204,2)</f>
        <v>0</v>
      </c>
      <c r="L204" s="231">
        <v>15</v>
      </c>
      <c r="M204" s="231">
        <f>G204*(1+L204/100)</f>
        <v>0</v>
      </c>
      <c r="N204" s="231">
        <v>1.201E-2</v>
      </c>
      <c r="O204" s="231">
        <f>ROUND(E204*N204,2)</f>
        <v>0.01</v>
      </c>
      <c r="P204" s="231">
        <v>0</v>
      </c>
      <c r="Q204" s="231">
        <f>ROUND(E204*P204,2)</f>
        <v>0</v>
      </c>
      <c r="R204" s="231"/>
      <c r="S204" s="231"/>
      <c r="T204" s="232">
        <v>1.1890000000000001</v>
      </c>
      <c r="U204" s="231">
        <f>ROUND(E204*T204,2)</f>
        <v>1.19</v>
      </c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 t="s">
        <v>132</v>
      </c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>
      <c r="A205" s="216"/>
      <c r="B205" s="221"/>
      <c r="C205" s="266" t="s">
        <v>128</v>
      </c>
      <c r="D205" s="224"/>
      <c r="E205" s="227">
        <v>1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2"/>
      <c r="U205" s="231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 t="s">
        <v>129</v>
      </c>
      <c r="AF205" s="215">
        <v>0</v>
      </c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16">
        <v>85</v>
      </c>
      <c r="B206" s="221" t="s">
        <v>359</v>
      </c>
      <c r="C206" s="265" t="s">
        <v>360</v>
      </c>
      <c r="D206" s="223" t="s">
        <v>126</v>
      </c>
      <c r="E206" s="226">
        <v>1</v>
      </c>
      <c r="F206" s="230"/>
      <c r="G206" s="231">
        <f>ROUND(E206*F206,2)</f>
        <v>0</v>
      </c>
      <c r="H206" s="230"/>
      <c r="I206" s="231">
        <f>ROUND(E206*H206,2)</f>
        <v>0</v>
      </c>
      <c r="J206" s="230"/>
      <c r="K206" s="231">
        <f>ROUND(E206*J206,2)</f>
        <v>0</v>
      </c>
      <c r="L206" s="231">
        <v>15</v>
      </c>
      <c r="M206" s="231">
        <f>G206*(1+L206/100)</f>
        <v>0</v>
      </c>
      <c r="N206" s="231">
        <v>6.4999999999999997E-3</v>
      </c>
      <c r="O206" s="231">
        <f>ROUND(E206*N206,2)</f>
        <v>0.01</v>
      </c>
      <c r="P206" s="231">
        <v>0</v>
      </c>
      <c r="Q206" s="231">
        <f>ROUND(E206*P206,2)</f>
        <v>0</v>
      </c>
      <c r="R206" s="231"/>
      <c r="S206" s="231"/>
      <c r="T206" s="232">
        <v>0</v>
      </c>
      <c r="U206" s="231">
        <f>ROUND(E206*T206,2)</f>
        <v>0</v>
      </c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 t="s">
        <v>265</v>
      </c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>
      <c r="A207" s="216"/>
      <c r="B207" s="221"/>
      <c r="C207" s="266" t="s">
        <v>128</v>
      </c>
      <c r="D207" s="224"/>
      <c r="E207" s="227">
        <v>1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2"/>
      <c r="U207" s="231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 t="s">
        <v>129</v>
      </c>
      <c r="AF207" s="215">
        <v>0</v>
      </c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16">
        <v>86</v>
      </c>
      <c r="B208" s="221" t="s">
        <v>361</v>
      </c>
      <c r="C208" s="265" t="s">
        <v>362</v>
      </c>
      <c r="D208" s="223" t="s">
        <v>126</v>
      </c>
      <c r="E208" s="226">
        <v>1</v>
      </c>
      <c r="F208" s="230"/>
      <c r="G208" s="231">
        <f>ROUND(E208*F208,2)</f>
        <v>0</v>
      </c>
      <c r="H208" s="230"/>
      <c r="I208" s="231">
        <f>ROUND(E208*H208,2)</f>
        <v>0</v>
      </c>
      <c r="J208" s="230"/>
      <c r="K208" s="231">
        <f>ROUND(E208*J208,2)</f>
        <v>0</v>
      </c>
      <c r="L208" s="231">
        <v>15</v>
      </c>
      <c r="M208" s="231">
        <f>G208*(1+L208/100)</f>
        <v>0</v>
      </c>
      <c r="N208" s="231">
        <v>0</v>
      </c>
      <c r="O208" s="231">
        <f>ROUND(E208*N208,2)</f>
        <v>0</v>
      </c>
      <c r="P208" s="231">
        <v>0</v>
      </c>
      <c r="Q208" s="231">
        <f>ROUND(E208*P208,2)</f>
        <v>0</v>
      </c>
      <c r="R208" s="231"/>
      <c r="S208" s="231"/>
      <c r="T208" s="232">
        <v>1.77</v>
      </c>
      <c r="U208" s="231">
        <f>ROUND(E208*T208,2)</f>
        <v>1.77</v>
      </c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 t="s">
        <v>132</v>
      </c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16"/>
      <c r="B209" s="221"/>
      <c r="C209" s="266" t="s">
        <v>128</v>
      </c>
      <c r="D209" s="224"/>
      <c r="E209" s="227">
        <v>1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2"/>
      <c r="U209" s="231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 t="s">
        <v>129</v>
      </c>
      <c r="AF209" s="215">
        <v>0</v>
      </c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ht="22.5" outlineLevel="1">
      <c r="A210" s="216">
        <v>87</v>
      </c>
      <c r="B210" s="221" t="s">
        <v>363</v>
      </c>
      <c r="C210" s="265" t="s">
        <v>364</v>
      </c>
      <c r="D210" s="223" t="s">
        <v>126</v>
      </c>
      <c r="E210" s="226">
        <v>1</v>
      </c>
      <c r="F210" s="230"/>
      <c r="G210" s="231">
        <f>ROUND(E210*F210,2)</f>
        <v>0</v>
      </c>
      <c r="H210" s="230"/>
      <c r="I210" s="231">
        <f>ROUND(E210*H210,2)</f>
        <v>0</v>
      </c>
      <c r="J210" s="230"/>
      <c r="K210" s="231">
        <f>ROUND(E210*J210,2)</f>
        <v>0</v>
      </c>
      <c r="L210" s="231">
        <v>15</v>
      </c>
      <c r="M210" s="231">
        <f>G210*(1+L210/100)</f>
        <v>0</v>
      </c>
      <c r="N210" s="231">
        <v>2.6499999999999999E-2</v>
      </c>
      <c r="O210" s="231">
        <f>ROUND(E210*N210,2)</f>
        <v>0.03</v>
      </c>
      <c r="P210" s="231">
        <v>0</v>
      </c>
      <c r="Q210" s="231">
        <f>ROUND(E210*P210,2)</f>
        <v>0</v>
      </c>
      <c r="R210" s="231"/>
      <c r="S210" s="231"/>
      <c r="T210" s="232">
        <v>0</v>
      </c>
      <c r="U210" s="231">
        <f>ROUND(E210*T210,2)</f>
        <v>0</v>
      </c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 t="s">
        <v>265</v>
      </c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>
      <c r="A211" s="216"/>
      <c r="B211" s="221"/>
      <c r="C211" s="266" t="s">
        <v>128</v>
      </c>
      <c r="D211" s="224"/>
      <c r="E211" s="227">
        <v>1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2"/>
      <c r="U211" s="231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 t="s">
        <v>129</v>
      </c>
      <c r="AF211" s="215">
        <v>0</v>
      </c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16">
        <v>88</v>
      </c>
      <c r="B212" s="221" t="s">
        <v>365</v>
      </c>
      <c r="C212" s="265" t="s">
        <v>366</v>
      </c>
      <c r="D212" s="223" t="s">
        <v>321</v>
      </c>
      <c r="E212" s="226">
        <v>1</v>
      </c>
      <c r="F212" s="230"/>
      <c r="G212" s="231">
        <f>ROUND(E212*F212,2)</f>
        <v>0</v>
      </c>
      <c r="H212" s="230"/>
      <c r="I212" s="231">
        <f>ROUND(E212*H212,2)</f>
        <v>0</v>
      </c>
      <c r="J212" s="230"/>
      <c r="K212" s="231">
        <f>ROUND(E212*J212,2)</f>
        <v>0</v>
      </c>
      <c r="L212" s="231">
        <v>15</v>
      </c>
      <c r="M212" s="231">
        <f>G212*(1+L212/100)</f>
        <v>0</v>
      </c>
      <c r="N212" s="231">
        <v>6.2E-4</v>
      </c>
      <c r="O212" s="231">
        <f>ROUND(E212*N212,2)</f>
        <v>0</v>
      </c>
      <c r="P212" s="231">
        <v>0</v>
      </c>
      <c r="Q212" s="231">
        <f>ROUND(E212*P212,2)</f>
        <v>0</v>
      </c>
      <c r="R212" s="231"/>
      <c r="S212" s="231"/>
      <c r="T212" s="232">
        <v>2.6</v>
      </c>
      <c r="U212" s="231">
        <f>ROUND(E212*T212,2)</f>
        <v>2.6</v>
      </c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 t="s">
        <v>132</v>
      </c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>
      <c r="A213" s="216"/>
      <c r="B213" s="221"/>
      <c r="C213" s="266" t="s">
        <v>128</v>
      </c>
      <c r="D213" s="224"/>
      <c r="E213" s="227">
        <v>1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2"/>
      <c r="U213" s="231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 t="s">
        <v>129</v>
      </c>
      <c r="AF213" s="215">
        <v>0</v>
      </c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>
      <c r="A214" s="216">
        <v>89</v>
      </c>
      <c r="B214" s="221" t="s">
        <v>367</v>
      </c>
      <c r="C214" s="265" t="s">
        <v>368</v>
      </c>
      <c r="D214" s="223" t="s">
        <v>321</v>
      </c>
      <c r="E214" s="226">
        <v>1</v>
      </c>
      <c r="F214" s="230"/>
      <c r="G214" s="231">
        <f>ROUND(E214*F214,2)</f>
        <v>0</v>
      </c>
      <c r="H214" s="230"/>
      <c r="I214" s="231">
        <f>ROUND(E214*H214,2)</f>
        <v>0</v>
      </c>
      <c r="J214" s="230"/>
      <c r="K214" s="231">
        <f>ROUND(E214*J214,2)</f>
        <v>0</v>
      </c>
      <c r="L214" s="231">
        <v>15</v>
      </c>
      <c r="M214" s="231">
        <f>G214*(1+L214/100)</f>
        <v>0</v>
      </c>
      <c r="N214" s="231">
        <v>2.5000000000000001E-4</v>
      </c>
      <c r="O214" s="231">
        <f>ROUND(E214*N214,2)</f>
        <v>0</v>
      </c>
      <c r="P214" s="231">
        <v>0</v>
      </c>
      <c r="Q214" s="231">
        <f>ROUND(E214*P214,2)</f>
        <v>0</v>
      </c>
      <c r="R214" s="231"/>
      <c r="S214" s="231"/>
      <c r="T214" s="232">
        <v>0.25800000000000001</v>
      </c>
      <c r="U214" s="231">
        <f>ROUND(E214*T214,2)</f>
        <v>0.26</v>
      </c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 t="s">
        <v>132</v>
      </c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>
      <c r="A215" s="216"/>
      <c r="B215" s="221"/>
      <c r="C215" s="266" t="s">
        <v>128</v>
      </c>
      <c r="D215" s="224"/>
      <c r="E215" s="227">
        <v>1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2"/>
      <c r="U215" s="231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 t="s">
        <v>129</v>
      </c>
      <c r="AF215" s="215">
        <v>0</v>
      </c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>
      <c r="A216" s="216">
        <v>90</v>
      </c>
      <c r="B216" s="221" t="s">
        <v>369</v>
      </c>
      <c r="C216" s="265" t="s">
        <v>370</v>
      </c>
      <c r="D216" s="223" t="s">
        <v>321</v>
      </c>
      <c r="E216" s="226">
        <v>1</v>
      </c>
      <c r="F216" s="230"/>
      <c r="G216" s="231">
        <f>ROUND(E216*F216,2)</f>
        <v>0</v>
      </c>
      <c r="H216" s="230"/>
      <c r="I216" s="231">
        <f>ROUND(E216*H216,2)</f>
        <v>0</v>
      </c>
      <c r="J216" s="230"/>
      <c r="K216" s="231">
        <f>ROUND(E216*J216,2)</f>
        <v>0</v>
      </c>
      <c r="L216" s="231">
        <v>15</v>
      </c>
      <c r="M216" s="231">
        <f>G216*(1+L216/100)</f>
        <v>0</v>
      </c>
      <c r="N216" s="231">
        <v>7.2000000000000005E-4</v>
      </c>
      <c r="O216" s="231">
        <f>ROUND(E216*N216,2)</f>
        <v>0</v>
      </c>
      <c r="P216" s="231">
        <v>0</v>
      </c>
      <c r="Q216" s="231">
        <f>ROUND(E216*P216,2)</f>
        <v>0</v>
      </c>
      <c r="R216" s="231"/>
      <c r="S216" s="231"/>
      <c r="T216" s="232">
        <v>0.50600000000000001</v>
      </c>
      <c r="U216" s="231">
        <f>ROUND(E216*T216,2)</f>
        <v>0.51</v>
      </c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 t="s">
        <v>132</v>
      </c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16"/>
      <c r="B217" s="221"/>
      <c r="C217" s="266" t="s">
        <v>128</v>
      </c>
      <c r="D217" s="224"/>
      <c r="E217" s="227">
        <v>1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2"/>
      <c r="U217" s="231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 t="s">
        <v>129</v>
      </c>
      <c r="AF217" s="215">
        <v>0</v>
      </c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>
      <c r="A218" s="216">
        <v>91</v>
      </c>
      <c r="B218" s="221" t="s">
        <v>371</v>
      </c>
      <c r="C218" s="265" t="s">
        <v>372</v>
      </c>
      <c r="D218" s="223" t="s">
        <v>126</v>
      </c>
      <c r="E218" s="226">
        <v>1</v>
      </c>
      <c r="F218" s="230"/>
      <c r="G218" s="231">
        <f>ROUND(E218*F218,2)</f>
        <v>0</v>
      </c>
      <c r="H218" s="230"/>
      <c r="I218" s="231">
        <f>ROUND(E218*H218,2)</f>
        <v>0</v>
      </c>
      <c r="J218" s="230"/>
      <c r="K218" s="231">
        <f>ROUND(E218*J218,2)</f>
        <v>0</v>
      </c>
      <c r="L218" s="231">
        <v>15</v>
      </c>
      <c r="M218" s="231">
        <f>G218*(1+L218/100)</f>
        <v>0</v>
      </c>
      <c r="N218" s="231">
        <v>4.4999999999999997E-3</v>
      </c>
      <c r="O218" s="231">
        <f>ROUND(E218*N218,2)</f>
        <v>0</v>
      </c>
      <c r="P218" s="231">
        <v>0</v>
      </c>
      <c r="Q218" s="231">
        <f>ROUND(E218*P218,2)</f>
        <v>0</v>
      </c>
      <c r="R218" s="231"/>
      <c r="S218" s="231"/>
      <c r="T218" s="232">
        <v>0</v>
      </c>
      <c r="U218" s="231">
        <f>ROUND(E218*T218,2)</f>
        <v>0</v>
      </c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 t="s">
        <v>265</v>
      </c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>
      <c r="A219" s="216"/>
      <c r="B219" s="221"/>
      <c r="C219" s="266" t="s">
        <v>128</v>
      </c>
      <c r="D219" s="224"/>
      <c r="E219" s="227">
        <v>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2"/>
      <c r="U219" s="231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 t="s">
        <v>129</v>
      </c>
      <c r="AF219" s="215">
        <v>0</v>
      </c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>
      <c r="A220" s="217" t="s">
        <v>122</v>
      </c>
      <c r="B220" s="222" t="s">
        <v>81</v>
      </c>
      <c r="C220" s="267" t="s">
        <v>82</v>
      </c>
      <c r="D220" s="225"/>
      <c r="E220" s="228"/>
      <c r="F220" s="233"/>
      <c r="G220" s="233">
        <f>SUMIF(AE221:AE222,"&lt;&gt;NOR",G221:G222)</f>
        <v>0</v>
      </c>
      <c r="H220" s="233"/>
      <c r="I220" s="233">
        <f>SUM(I221:I222)</f>
        <v>0</v>
      </c>
      <c r="J220" s="233"/>
      <c r="K220" s="233">
        <f>SUM(K221:K222)</f>
        <v>0</v>
      </c>
      <c r="L220" s="233"/>
      <c r="M220" s="233">
        <f>SUM(M221:M222)</f>
        <v>0</v>
      </c>
      <c r="N220" s="233"/>
      <c r="O220" s="233">
        <f>SUM(O221:O222)</f>
        <v>7.0000000000000007E-2</v>
      </c>
      <c r="P220" s="233"/>
      <c r="Q220" s="233">
        <f>SUM(Q221:Q222)</f>
        <v>0</v>
      </c>
      <c r="R220" s="233"/>
      <c r="S220" s="233"/>
      <c r="T220" s="234"/>
      <c r="U220" s="233">
        <f>SUM(U221:U222)</f>
        <v>2.77</v>
      </c>
      <c r="AE220" t="s">
        <v>123</v>
      </c>
    </row>
    <row r="221" spans="1:60" outlineLevel="1">
      <c r="A221" s="216">
        <v>92</v>
      </c>
      <c r="B221" s="221" t="s">
        <v>373</v>
      </c>
      <c r="C221" s="265" t="s">
        <v>374</v>
      </c>
      <c r="D221" s="223" t="s">
        <v>375</v>
      </c>
      <c r="E221" s="226">
        <v>1</v>
      </c>
      <c r="F221" s="230"/>
      <c r="G221" s="231">
        <f>ROUND(E221*F221,2)</f>
        <v>0</v>
      </c>
      <c r="H221" s="230"/>
      <c r="I221" s="231">
        <f>ROUND(E221*H221,2)</f>
        <v>0</v>
      </c>
      <c r="J221" s="230"/>
      <c r="K221" s="231">
        <f>ROUND(E221*J221,2)</f>
        <v>0</v>
      </c>
      <c r="L221" s="231">
        <v>15</v>
      </c>
      <c r="M221" s="231">
        <f>G221*(1+L221/100)</f>
        <v>0</v>
      </c>
      <c r="N221" s="231">
        <v>7.417E-2</v>
      </c>
      <c r="O221" s="231">
        <f>ROUND(E221*N221,2)</f>
        <v>7.0000000000000007E-2</v>
      </c>
      <c r="P221" s="231">
        <v>0</v>
      </c>
      <c r="Q221" s="231">
        <f>ROUND(E221*P221,2)</f>
        <v>0</v>
      </c>
      <c r="R221" s="231"/>
      <c r="S221" s="231"/>
      <c r="T221" s="232">
        <v>2.7669999999999999</v>
      </c>
      <c r="U221" s="231">
        <f>ROUND(E221*T221,2)</f>
        <v>2.77</v>
      </c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 t="s">
        <v>132</v>
      </c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>
      <c r="A222" s="216"/>
      <c r="B222" s="221"/>
      <c r="C222" s="266" t="s">
        <v>128</v>
      </c>
      <c r="D222" s="224"/>
      <c r="E222" s="227">
        <v>1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2"/>
      <c r="U222" s="231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 t="s">
        <v>129</v>
      </c>
      <c r="AF222" s="215">
        <v>0</v>
      </c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>
      <c r="A223" s="217" t="s">
        <v>122</v>
      </c>
      <c r="B223" s="222" t="s">
        <v>83</v>
      </c>
      <c r="C223" s="267" t="s">
        <v>84</v>
      </c>
      <c r="D223" s="225"/>
      <c r="E223" s="228"/>
      <c r="F223" s="233"/>
      <c r="G223" s="233">
        <f>SUMIF(AE224:AE239,"&lt;&gt;NOR",G224:G239)</f>
        <v>0</v>
      </c>
      <c r="H223" s="233"/>
      <c r="I223" s="233">
        <f>SUM(I224:I239)</f>
        <v>0</v>
      </c>
      <c r="J223" s="233"/>
      <c r="K223" s="233">
        <f>SUM(K224:K239)</f>
        <v>0</v>
      </c>
      <c r="L223" s="233"/>
      <c r="M223" s="233">
        <f>SUM(M224:M239)</f>
        <v>0</v>
      </c>
      <c r="N223" s="233"/>
      <c r="O223" s="233">
        <f>SUM(O224:O239)</f>
        <v>0.33999999999999997</v>
      </c>
      <c r="P223" s="233"/>
      <c r="Q223" s="233">
        <f>SUM(Q224:Q239)</f>
        <v>0</v>
      </c>
      <c r="R223" s="233"/>
      <c r="S223" s="233"/>
      <c r="T223" s="234"/>
      <c r="U223" s="233">
        <f>SUM(U224:U239)</f>
        <v>18.82</v>
      </c>
      <c r="AE223" t="s">
        <v>123</v>
      </c>
    </row>
    <row r="224" spans="1:60" outlineLevel="1">
      <c r="A224" s="216">
        <v>93</v>
      </c>
      <c r="B224" s="221" t="s">
        <v>376</v>
      </c>
      <c r="C224" s="265" t="s">
        <v>377</v>
      </c>
      <c r="D224" s="223" t="s">
        <v>126</v>
      </c>
      <c r="E224" s="226">
        <v>3</v>
      </c>
      <c r="F224" s="230"/>
      <c r="G224" s="231">
        <f>ROUND(E224*F224,2)</f>
        <v>0</v>
      </c>
      <c r="H224" s="230"/>
      <c r="I224" s="231">
        <f>ROUND(E224*H224,2)</f>
        <v>0</v>
      </c>
      <c r="J224" s="230"/>
      <c r="K224" s="231">
        <f>ROUND(E224*J224,2)</f>
        <v>0</v>
      </c>
      <c r="L224" s="231">
        <v>15</v>
      </c>
      <c r="M224" s="231">
        <f>G224*(1+L224/100)</f>
        <v>0</v>
      </c>
      <c r="N224" s="231">
        <v>1.42E-3</v>
      </c>
      <c r="O224" s="231">
        <f>ROUND(E224*N224,2)</f>
        <v>0</v>
      </c>
      <c r="P224" s="231">
        <v>0</v>
      </c>
      <c r="Q224" s="231">
        <f>ROUND(E224*P224,2)</f>
        <v>0</v>
      </c>
      <c r="R224" s="231"/>
      <c r="S224" s="231"/>
      <c r="T224" s="232">
        <v>2.0434399999999999</v>
      </c>
      <c r="U224" s="231">
        <f>ROUND(E224*T224,2)</f>
        <v>6.13</v>
      </c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 t="s">
        <v>127</v>
      </c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>
      <c r="A225" s="216"/>
      <c r="B225" s="221"/>
      <c r="C225" s="266" t="s">
        <v>57</v>
      </c>
      <c r="D225" s="224"/>
      <c r="E225" s="227">
        <v>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2"/>
      <c r="U225" s="231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 t="s">
        <v>129</v>
      </c>
      <c r="AF225" s="215">
        <v>0</v>
      </c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>
      <c r="A226" s="216">
        <v>94</v>
      </c>
      <c r="B226" s="221" t="s">
        <v>378</v>
      </c>
      <c r="C226" s="265" t="s">
        <v>379</v>
      </c>
      <c r="D226" s="223" t="s">
        <v>126</v>
      </c>
      <c r="E226" s="226">
        <v>4</v>
      </c>
      <c r="F226" s="230"/>
      <c r="G226" s="231">
        <f>ROUND(E226*F226,2)</f>
        <v>0</v>
      </c>
      <c r="H226" s="230"/>
      <c r="I226" s="231">
        <f>ROUND(E226*H226,2)</f>
        <v>0</v>
      </c>
      <c r="J226" s="230"/>
      <c r="K226" s="231">
        <f>ROUND(E226*J226,2)</f>
        <v>0</v>
      </c>
      <c r="L226" s="231">
        <v>15</v>
      </c>
      <c r="M226" s="231">
        <f>G226*(1+L226/100)</f>
        <v>0</v>
      </c>
      <c r="N226" s="231">
        <v>1.6199999999999999E-3</v>
      </c>
      <c r="O226" s="231">
        <f>ROUND(E226*N226,2)</f>
        <v>0.01</v>
      </c>
      <c r="P226" s="231">
        <v>0</v>
      </c>
      <c r="Q226" s="231">
        <f>ROUND(E226*P226,2)</f>
        <v>0</v>
      </c>
      <c r="R226" s="231"/>
      <c r="S226" s="231"/>
      <c r="T226" s="232">
        <v>2.04392</v>
      </c>
      <c r="U226" s="231">
        <f>ROUND(E226*T226,2)</f>
        <v>8.18</v>
      </c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 t="s">
        <v>127</v>
      </c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>
      <c r="A227" s="216"/>
      <c r="B227" s="221"/>
      <c r="C227" s="266" t="s">
        <v>281</v>
      </c>
      <c r="D227" s="224"/>
      <c r="E227" s="227">
        <v>4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2"/>
      <c r="U227" s="231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 t="s">
        <v>129</v>
      </c>
      <c r="AF227" s="215">
        <v>0</v>
      </c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>
      <c r="A228" s="216">
        <v>95</v>
      </c>
      <c r="B228" s="221" t="s">
        <v>380</v>
      </c>
      <c r="C228" s="265" t="s">
        <v>381</v>
      </c>
      <c r="D228" s="223" t="s">
        <v>126</v>
      </c>
      <c r="E228" s="226">
        <v>2</v>
      </c>
      <c r="F228" s="230"/>
      <c r="G228" s="231">
        <f>ROUND(E228*F228,2)</f>
        <v>0</v>
      </c>
      <c r="H228" s="230"/>
      <c r="I228" s="231">
        <f>ROUND(E228*H228,2)</f>
        <v>0</v>
      </c>
      <c r="J228" s="230"/>
      <c r="K228" s="231">
        <f>ROUND(E228*J228,2)</f>
        <v>0</v>
      </c>
      <c r="L228" s="231">
        <v>15</v>
      </c>
      <c r="M228" s="231">
        <f>G228*(1+L228/100)</f>
        <v>0</v>
      </c>
      <c r="N228" s="231">
        <v>1.9E-2</v>
      </c>
      <c r="O228" s="231">
        <f>ROUND(E228*N228,2)</f>
        <v>0.04</v>
      </c>
      <c r="P228" s="231">
        <v>0</v>
      </c>
      <c r="Q228" s="231">
        <f>ROUND(E228*P228,2)</f>
        <v>0</v>
      </c>
      <c r="R228" s="231"/>
      <c r="S228" s="231"/>
      <c r="T228" s="232">
        <v>0</v>
      </c>
      <c r="U228" s="231">
        <f>ROUND(E228*T228,2)</f>
        <v>0</v>
      </c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 t="s">
        <v>265</v>
      </c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>
      <c r="A229" s="216"/>
      <c r="B229" s="221"/>
      <c r="C229" s="266" t="s">
        <v>255</v>
      </c>
      <c r="D229" s="224"/>
      <c r="E229" s="227">
        <v>2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2"/>
      <c r="U229" s="231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 t="s">
        <v>129</v>
      </c>
      <c r="AF229" s="215">
        <v>0</v>
      </c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ht="22.5" outlineLevel="1">
      <c r="A230" s="216">
        <v>96</v>
      </c>
      <c r="B230" s="221" t="s">
        <v>382</v>
      </c>
      <c r="C230" s="265" t="s">
        <v>383</v>
      </c>
      <c r="D230" s="223" t="s">
        <v>126</v>
      </c>
      <c r="E230" s="226">
        <v>1</v>
      </c>
      <c r="F230" s="230"/>
      <c r="G230" s="231">
        <f>ROUND(E230*F230,2)</f>
        <v>0</v>
      </c>
      <c r="H230" s="230"/>
      <c r="I230" s="231">
        <f>ROUND(E230*H230,2)</f>
        <v>0</v>
      </c>
      <c r="J230" s="230"/>
      <c r="K230" s="231">
        <f>ROUND(E230*J230,2)</f>
        <v>0</v>
      </c>
      <c r="L230" s="231">
        <v>15</v>
      </c>
      <c r="M230" s="231">
        <f>G230*(1+L230/100)</f>
        <v>0</v>
      </c>
      <c r="N230" s="231">
        <v>1.7000000000000001E-2</v>
      </c>
      <c r="O230" s="231">
        <f>ROUND(E230*N230,2)</f>
        <v>0.02</v>
      </c>
      <c r="P230" s="231">
        <v>0</v>
      </c>
      <c r="Q230" s="231">
        <f>ROUND(E230*P230,2)</f>
        <v>0</v>
      </c>
      <c r="R230" s="231"/>
      <c r="S230" s="231"/>
      <c r="T230" s="232">
        <v>0</v>
      </c>
      <c r="U230" s="231">
        <f>ROUND(E230*T230,2)</f>
        <v>0</v>
      </c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 t="s">
        <v>265</v>
      </c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>
      <c r="A231" s="216"/>
      <c r="B231" s="221"/>
      <c r="C231" s="266" t="s">
        <v>128</v>
      </c>
      <c r="D231" s="224"/>
      <c r="E231" s="227">
        <v>1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2"/>
      <c r="U231" s="231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 t="s">
        <v>129</v>
      </c>
      <c r="AF231" s="215">
        <v>0</v>
      </c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>
      <c r="A232" s="216">
        <v>97</v>
      </c>
      <c r="B232" s="221" t="s">
        <v>384</v>
      </c>
      <c r="C232" s="265" t="s">
        <v>385</v>
      </c>
      <c r="D232" s="223" t="s">
        <v>126</v>
      </c>
      <c r="E232" s="226">
        <v>2</v>
      </c>
      <c r="F232" s="230"/>
      <c r="G232" s="231">
        <f>ROUND(E232*F232,2)</f>
        <v>0</v>
      </c>
      <c r="H232" s="230"/>
      <c r="I232" s="231">
        <f>ROUND(E232*H232,2)</f>
        <v>0</v>
      </c>
      <c r="J232" s="230"/>
      <c r="K232" s="231">
        <f>ROUND(E232*J232,2)</f>
        <v>0</v>
      </c>
      <c r="L232" s="231">
        <v>15</v>
      </c>
      <c r="M232" s="231">
        <f>G232*(1+L232/100)</f>
        <v>0</v>
      </c>
      <c r="N232" s="231">
        <v>2.1499999999999998E-2</v>
      </c>
      <c r="O232" s="231">
        <f>ROUND(E232*N232,2)</f>
        <v>0.04</v>
      </c>
      <c r="P232" s="231">
        <v>0</v>
      </c>
      <c r="Q232" s="231">
        <f>ROUND(E232*P232,2)</f>
        <v>0</v>
      </c>
      <c r="R232" s="231"/>
      <c r="S232" s="231"/>
      <c r="T232" s="232">
        <v>0</v>
      </c>
      <c r="U232" s="231">
        <f>ROUND(E232*T232,2)</f>
        <v>0</v>
      </c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 t="s">
        <v>265</v>
      </c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>
      <c r="A233" s="216"/>
      <c r="B233" s="221"/>
      <c r="C233" s="266" t="s">
        <v>255</v>
      </c>
      <c r="D233" s="224"/>
      <c r="E233" s="227">
        <v>2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2"/>
      <c r="U233" s="231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 t="s">
        <v>129</v>
      </c>
      <c r="AF233" s="215">
        <v>0</v>
      </c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>
      <c r="A234" s="216">
        <v>98</v>
      </c>
      <c r="B234" s="221" t="s">
        <v>386</v>
      </c>
      <c r="C234" s="265" t="s">
        <v>387</v>
      </c>
      <c r="D234" s="223" t="s">
        <v>126</v>
      </c>
      <c r="E234" s="226">
        <v>1</v>
      </c>
      <c r="F234" s="230"/>
      <c r="G234" s="231">
        <f>ROUND(E234*F234,2)</f>
        <v>0</v>
      </c>
      <c r="H234" s="230"/>
      <c r="I234" s="231">
        <f>ROUND(E234*H234,2)</f>
        <v>0</v>
      </c>
      <c r="J234" s="230"/>
      <c r="K234" s="231">
        <f>ROUND(E234*J234,2)</f>
        <v>0</v>
      </c>
      <c r="L234" s="231">
        <v>15</v>
      </c>
      <c r="M234" s="231">
        <f>G234*(1+L234/100)</f>
        <v>0</v>
      </c>
      <c r="N234" s="231">
        <v>2.4E-2</v>
      </c>
      <c r="O234" s="231">
        <f>ROUND(E234*N234,2)</f>
        <v>0.02</v>
      </c>
      <c r="P234" s="231">
        <v>0</v>
      </c>
      <c r="Q234" s="231">
        <f>ROUND(E234*P234,2)</f>
        <v>0</v>
      </c>
      <c r="R234" s="231"/>
      <c r="S234" s="231"/>
      <c r="T234" s="232">
        <v>0</v>
      </c>
      <c r="U234" s="231">
        <f>ROUND(E234*T234,2)</f>
        <v>0</v>
      </c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 t="s">
        <v>265</v>
      </c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>
      <c r="A235" s="216"/>
      <c r="B235" s="221"/>
      <c r="C235" s="266" t="s">
        <v>128</v>
      </c>
      <c r="D235" s="224"/>
      <c r="E235" s="227">
        <v>1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2"/>
      <c r="U235" s="231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 t="s">
        <v>129</v>
      </c>
      <c r="AF235" s="215">
        <v>0</v>
      </c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ht="22.5" outlineLevel="1">
      <c r="A236" s="216">
        <v>99</v>
      </c>
      <c r="B236" s="221" t="s">
        <v>388</v>
      </c>
      <c r="C236" s="265" t="s">
        <v>389</v>
      </c>
      <c r="D236" s="223" t="s">
        <v>126</v>
      </c>
      <c r="E236" s="226">
        <v>1</v>
      </c>
      <c r="F236" s="230"/>
      <c r="G236" s="231">
        <f>ROUND(E236*F236,2)</f>
        <v>0</v>
      </c>
      <c r="H236" s="230"/>
      <c r="I236" s="231">
        <f>ROUND(E236*H236,2)</f>
        <v>0</v>
      </c>
      <c r="J236" s="230"/>
      <c r="K236" s="231">
        <f>ROUND(E236*J236,2)</f>
        <v>0</v>
      </c>
      <c r="L236" s="231">
        <v>15</v>
      </c>
      <c r="M236" s="231">
        <f>G236*(1+L236/100)</f>
        <v>0</v>
      </c>
      <c r="N236" s="231">
        <v>2.5000000000000001E-2</v>
      </c>
      <c r="O236" s="231">
        <f>ROUND(E236*N236,2)</f>
        <v>0.03</v>
      </c>
      <c r="P236" s="231">
        <v>0</v>
      </c>
      <c r="Q236" s="231">
        <f>ROUND(E236*P236,2)</f>
        <v>0</v>
      </c>
      <c r="R236" s="231"/>
      <c r="S236" s="231"/>
      <c r="T236" s="232">
        <v>0</v>
      </c>
      <c r="U236" s="231">
        <f>ROUND(E236*T236,2)</f>
        <v>0</v>
      </c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 t="s">
        <v>265</v>
      </c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>
      <c r="A237" s="216"/>
      <c r="B237" s="221"/>
      <c r="C237" s="266" t="s">
        <v>128</v>
      </c>
      <c r="D237" s="224"/>
      <c r="E237" s="227">
        <v>1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2"/>
      <c r="U237" s="231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 t="s">
        <v>129</v>
      </c>
      <c r="AF237" s="215">
        <v>0</v>
      </c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>
      <c r="A238" s="216">
        <v>100</v>
      </c>
      <c r="B238" s="221" t="s">
        <v>390</v>
      </c>
      <c r="C238" s="265" t="s">
        <v>391</v>
      </c>
      <c r="D238" s="223" t="s">
        <v>126</v>
      </c>
      <c r="E238" s="226">
        <v>1</v>
      </c>
      <c r="F238" s="230"/>
      <c r="G238" s="231">
        <f>ROUND(E238*F238,2)</f>
        <v>0</v>
      </c>
      <c r="H238" s="230"/>
      <c r="I238" s="231">
        <f>ROUND(E238*H238,2)</f>
        <v>0</v>
      </c>
      <c r="J238" s="230"/>
      <c r="K238" s="231">
        <f>ROUND(E238*J238,2)</f>
        <v>0</v>
      </c>
      <c r="L238" s="231">
        <v>15</v>
      </c>
      <c r="M238" s="231">
        <f>G238*(1+L238/100)</f>
        <v>0</v>
      </c>
      <c r="N238" s="231">
        <v>0.184</v>
      </c>
      <c r="O238" s="231">
        <f>ROUND(E238*N238,2)</f>
        <v>0.18</v>
      </c>
      <c r="P238" s="231">
        <v>0</v>
      </c>
      <c r="Q238" s="231">
        <f>ROUND(E238*P238,2)</f>
        <v>0</v>
      </c>
      <c r="R238" s="231"/>
      <c r="S238" s="231"/>
      <c r="T238" s="232">
        <v>4.5124700000000004</v>
      </c>
      <c r="U238" s="231">
        <f>ROUND(E238*T238,2)</f>
        <v>4.51</v>
      </c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 t="s">
        <v>127</v>
      </c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>
      <c r="A239" s="216"/>
      <c r="B239" s="221"/>
      <c r="C239" s="266" t="s">
        <v>128</v>
      </c>
      <c r="D239" s="224"/>
      <c r="E239" s="227">
        <v>1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2"/>
      <c r="U239" s="231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 t="s">
        <v>129</v>
      </c>
      <c r="AF239" s="215">
        <v>0</v>
      </c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>
      <c r="A240" s="217" t="s">
        <v>122</v>
      </c>
      <c r="B240" s="222" t="s">
        <v>85</v>
      </c>
      <c r="C240" s="267" t="s">
        <v>86</v>
      </c>
      <c r="D240" s="225"/>
      <c r="E240" s="228"/>
      <c r="F240" s="233"/>
      <c r="G240" s="233">
        <f>SUMIF(AE241:AE246,"&lt;&gt;NOR",G241:G246)</f>
        <v>0</v>
      </c>
      <c r="H240" s="233"/>
      <c r="I240" s="233">
        <f>SUM(I241:I246)</f>
        <v>0</v>
      </c>
      <c r="J240" s="233"/>
      <c r="K240" s="233">
        <f>SUM(K241:K246)</f>
        <v>0</v>
      </c>
      <c r="L240" s="233"/>
      <c r="M240" s="233">
        <f>SUM(M241:M246)</f>
        <v>0</v>
      </c>
      <c r="N240" s="233"/>
      <c r="O240" s="233">
        <f>SUM(O241:O246)</f>
        <v>1.44</v>
      </c>
      <c r="P240" s="233"/>
      <c r="Q240" s="233">
        <f>SUM(Q241:Q246)</f>
        <v>0</v>
      </c>
      <c r="R240" s="233"/>
      <c r="S240" s="233"/>
      <c r="T240" s="234"/>
      <c r="U240" s="233">
        <f>SUM(U241:U246)</f>
        <v>13.870000000000001</v>
      </c>
      <c r="AE240" t="s">
        <v>123</v>
      </c>
    </row>
    <row r="241" spans="1:60" ht="22.5" outlineLevel="1">
      <c r="A241" s="216">
        <v>101</v>
      </c>
      <c r="B241" s="221" t="s">
        <v>392</v>
      </c>
      <c r="C241" s="265" t="s">
        <v>393</v>
      </c>
      <c r="D241" s="223" t="s">
        <v>139</v>
      </c>
      <c r="E241" s="226">
        <v>4.7</v>
      </c>
      <c r="F241" s="230"/>
      <c r="G241" s="231">
        <f>ROUND(E241*F241,2)</f>
        <v>0</v>
      </c>
      <c r="H241" s="230"/>
      <c r="I241" s="231">
        <f>ROUND(E241*H241,2)</f>
        <v>0</v>
      </c>
      <c r="J241" s="230"/>
      <c r="K241" s="231">
        <f>ROUND(E241*J241,2)</f>
        <v>0</v>
      </c>
      <c r="L241" s="231">
        <v>15</v>
      </c>
      <c r="M241" s="231">
        <f>G241*(1+L241/100)</f>
        <v>0</v>
      </c>
      <c r="N241" s="231">
        <v>1.0279999999999999E-2</v>
      </c>
      <c r="O241" s="231">
        <f>ROUND(E241*N241,2)</f>
        <v>0.05</v>
      </c>
      <c r="P241" s="231">
        <v>0</v>
      </c>
      <c r="Q241" s="231">
        <f>ROUND(E241*P241,2)</f>
        <v>0</v>
      </c>
      <c r="R241" s="231"/>
      <c r="S241" s="231"/>
      <c r="T241" s="232">
        <v>1.2723</v>
      </c>
      <c r="U241" s="231">
        <f>ROUND(E241*T241,2)</f>
        <v>5.98</v>
      </c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 t="s">
        <v>127</v>
      </c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>
      <c r="A242" s="216"/>
      <c r="B242" s="221"/>
      <c r="C242" s="266" t="s">
        <v>394</v>
      </c>
      <c r="D242" s="224"/>
      <c r="E242" s="227">
        <v>4.7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2"/>
      <c r="U242" s="231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 t="s">
        <v>129</v>
      </c>
      <c r="AF242" s="215">
        <v>0</v>
      </c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>
      <c r="A243" s="216">
        <v>102</v>
      </c>
      <c r="B243" s="221" t="s">
        <v>395</v>
      </c>
      <c r="C243" s="265" t="s">
        <v>396</v>
      </c>
      <c r="D243" s="223" t="s">
        <v>139</v>
      </c>
      <c r="E243" s="226">
        <v>5.17</v>
      </c>
      <c r="F243" s="230"/>
      <c r="G243" s="231">
        <f>ROUND(E243*F243,2)</f>
        <v>0</v>
      </c>
      <c r="H243" s="230"/>
      <c r="I243" s="231">
        <f>ROUND(E243*H243,2)</f>
        <v>0</v>
      </c>
      <c r="J243" s="230"/>
      <c r="K243" s="231">
        <f>ROUND(E243*J243,2)</f>
        <v>0</v>
      </c>
      <c r="L243" s="231">
        <v>15</v>
      </c>
      <c r="M243" s="231">
        <f>G243*(1+L243/100)</f>
        <v>0</v>
      </c>
      <c r="N243" s="231">
        <v>1.9199999999999998E-2</v>
      </c>
      <c r="O243" s="231">
        <f>ROUND(E243*N243,2)</f>
        <v>0.1</v>
      </c>
      <c r="P243" s="231">
        <v>0</v>
      </c>
      <c r="Q243" s="231">
        <f>ROUND(E243*P243,2)</f>
        <v>0</v>
      </c>
      <c r="R243" s="231"/>
      <c r="S243" s="231"/>
      <c r="T243" s="232">
        <v>0</v>
      </c>
      <c r="U243" s="231">
        <f>ROUND(E243*T243,2)</f>
        <v>0</v>
      </c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 t="s">
        <v>265</v>
      </c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>
      <c r="A244" s="216"/>
      <c r="B244" s="221"/>
      <c r="C244" s="266" t="s">
        <v>397</v>
      </c>
      <c r="D244" s="224"/>
      <c r="E244" s="227">
        <v>5.17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2"/>
      <c r="U244" s="231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 t="s">
        <v>129</v>
      </c>
      <c r="AF244" s="215">
        <v>0</v>
      </c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ht="22.5" outlineLevel="1">
      <c r="A245" s="216">
        <v>103</v>
      </c>
      <c r="B245" s="221" t="s">
        <v>398</v>
      </c>
      <c r="C245" s="265" t="s">
        <v>399</v>
      </c>
      <c r="D245" s="223" t="s">
        <v>139</v>
      </c>
      <c r="E245" s="226">
        <v>4.7</v>
      </c>
      <c r="F245" s="230"/>
      <c r="G245" s="231">
        <f>ROUND(E245*F245,2)</f>
        <v>0</v>
      </c>
      <c r="H245" s="230"/>
      <c r="I245" s="231">
        <f>ROUND(E245*H245,2)</f>
        <v>0</v>
      </c>
      <c r="J245" s="230"/>
      <c r="K245" s="231">
        <f>ROUND(E245*J245,2)</f>
        <v>0</v>
      </c>
      <c r="L245" s="231">
        <v>15</v>
      </c>
      <c r="M245" s="231">
        <f>G245*(1+L245/100)</f>
        <v>0</v>
      </c>
      <c r="N245" s="231">
        <v>0.27378000000000002</v>
      </c>
      <c r="O245" s="231">
        <f>ROUND(E245*N245,2)</f>
        <v>1.29</v>
      </c>
      <c r="P245" s="231">
        <v>0</v>
      </c>
      <c r="Q245" s="231">
        <f>ROUND(E245*P245,2)</f>
        <v>0</v>
      </c>
      <c r="R245" s="231"/>
      <c r="S245" s="231"/>
      <c r="T245" s="232">
        <v>1.67849</v>
      </c>
      <c r="U245" s="231">
        <f>ROUND(E245*T245,2)</f>
        <v>7.89</v>
      </c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 t="s">
        <v>127</v>
      </c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>
      <c r="A246" s="216"/>
      <c r="B246" s="221"/>
      <c r="C246" s="266" t="s">
        <v>400</v>
      </c>
      <c r="D246" s="224"/>
      <c r="E246" s="227">
        <v>4.7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2"/>
      <c r="U246" s="231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 t="s">
        <v>129</v>
      </c>
      <c r="AF246" s="215">
        <v>0</v>
      </c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>
      <c r="A247" s="217" t="s">
        <v>122</v>
      </c>
      <c r="B247" s="222" t="s">
        <v>87</v>
      </c>
      <c r="C247" s="267" t="s">
        <v>88</v>
      </c>
      <c r="D247" s="225"/>
      <c r="E247" s="228"/>
      <c r="F247" s="233"/>
      <c r="G247" s="233">
        <f>SUMIF(AE248:AE253,"&lt;&gt;NOR",G248:G253)</f>
        <v>0</v>
      </c>
      <c r="H247" s="233"/>
      <c r="I247" s="233">
        <f>SUM(I248:I253)</f>
        <v>0</v>
      </c>
      <c r="J247" s="233"/>
      <c r="K247" s="233">
        <f>SUM(K248:K253)</f>
        <v>0</v>
      </c>
      <c r="L247" s="233"/>
      <c r="M247" s="233">
        <f>SUM(M248:M253)</f>
        <v>0</v>
      </c>
      <c r="N247" s="233"/>
      <c r="O247" s="233">
        <f>SUM(O248:O253)</f>
        <v>0.26</v>
      </c>
      <c r="P247" s="233"/>
      <c r="Q247" s="233">
        <f>SUM(Q248:Q253)</f>
        <v>0.06</v>
      </c>
      <c r="R247" s="233"/>
      <c r="S247" s="233"/>
      <c r="T247" s="234"/>
      <c r="U247" s="233">
        <f>SUM(U248:U253)</f>
        <v>51.430000000000007</v>
      </c>
      <c r="AE247" t="s">
        <v>123</v>
      </c>
    </row>
    <row r="248" spans="1:60" outlineLevel="1">
      <c r="A248" s="216">
        <v>104</v>
      </c>
      <c r="B248" s="221" t="s">
        <v>401</v>
      </c>
      <c r="C248" s="265" t="s">
        <v>402</v>
      </c>
      <c r="D248" s="223" t="s">
        <v>139</v>
      </c>
      <c r="E248" s="226">
        <v>63.3</v>
      </c>
      <c r="F248" s="230"/>
      <c r="G248" s="231">
        <f>ROUND(E248*F248,2)</f>
        <v>0</v>
      </c>
      <c r="H248" s="230"/>
      <c r="I248" s="231">
        <f>ROUND(E248*H248,2)</f>
        <v>0</v>
      </c>
      <c r="J248" s="230"/>
      <c r="K248" s="231">
        <f>ROUND(E248*J248,2)</f>
        <v>0</v>
      </c>
      <c r="L248" s="231">
        <v>15</v>
      </c>
      <c r="M248" s="231">
        <f>G248*(1+L248/100)</f>
        <v>0</v>
      </c>
      <c r="N248" s="231">
        <v>0</v>
      </c>
      <c r="O248" s="231">
        <f>ROUND(E248*N248,2)</f>
        <v>0</v>
      </c>
      <c r="P248" s="231">
        <v>1E-3</v>
      </c>
      <c r="Q248" s="231">
        <f>ROUND(E248*P248,2)</f>
        <v>0.06</v>
      </c>
      <c r="R248" s="231"/>
      <c r="S248" s="231"/>
      <c r="T248" s="232">
        <v>0.255</v>
      </c>
      <c r="U248" s="231">
        <f>ROUND(E248*T248,2)</f>
        <v>16.14</v>
      </c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 t="s">
        <v>132</v>
      </c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>
      <c r="A249" s="216"/>
      <c r="B249" s="221"/>
      <c r="C249" s="266" t="s">
        <v>185</v>
      </c>
      <c r="D249" s="224"/>
      <c r="E249" s="227">
        <v>63.3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2"/>
      <c r="U249" s="231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 t="s">
        <v>129</v>
      </c>
      <c r="AF249" s="215">
        <v>0</v>
      </c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>
      <c r="A250" s="216">
        <v>105</v>
      </c>
      <c r="B250" s="221" t="s">
        <v>403</v>
      </c>
      <c r="C250" s="265" t="s">
        <v>404</v>
      </c>
      <c r="D250" s="223" t="s">
        <v>135</v>
      </c>
      <c r="E250" s="226">
        <v>48.65</v>
      </c>
      <c r="F250" s="230"/>
      <c r="G250" s="231">
        <f>ROUND(E250*F250,2)</f>
        <v>0</v>
      </c>
      <c r="H250" s="230"/>
      <c r="I250" s="231">
        <f>ROUND(E250*H250,2)</f>
        <v>0</v>
      </c>
      <c r="J250" s="230"/>
      <c r="K250" s="231">
        <f>ROUND(E250*J250,2)</f>
        <v>0</v>
      </c>
      <c r="L250" s="231">
        <v>15</v>
      </c>
      <c r="M250" s="231">
        <f>G250*(1+L250/100)</f>
        <v>0</v>
      </c>
      <c r="N250" s="231">
        <v>0</v>
      </c>
      <c r="O250" s="231">
        <f>ROUND(E250*N250,2)</f>
        <v>0</v>
      </c>
      <c r="P250" s="231">
        <v>0</v>
      </c>
      <c r="Q250" s="231">
        <f>ROUND(E250*P250,2)</f>
        <v>0</v>
      </c>
      <c r="R250" s="231"/>
      <c r="S250" s="231"/>
      <c r="T250" s="232">
        <v>3.5000000000000003E-2</v>
      </c>
      <c r="U250" s="231">
        <f>ROUND(E250*T250,2)</f>
        <v>1.7</v>
      </c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 t="s">
        <v>132</v>
      </c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ht="22.5" outlineLevel="1">
      <c r="A251" s="216"/>
      <c r="B251" s="221"/>
      <c r="C251" s="266" t="s">
        <v>405</v>
      </c>
      <c r="D251" s="224"/>
      <c r="E251" s="227">
        <v>48.65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2"/>
      <c r="U251" s="231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 t="s">
        <v>129</v>
      </c>
      <c r="AF251" s="215">
        <v>0</v>
      </c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>
      <c r="A252" s="216">
        <v>106</v>
      </c>
      <c r="B252" s="221" t="s">
        <v>406</v>
      </c>
      <c r="C252" s="265" t="s">
        <v>407</v>
      </c>
      <c r="D252" s="223" t="s">
        <v>139</v>
      </c>
      <c r="E252" s="226">
        <v>62.4</v>
      </c>
      <c r="F252" s="230"/>
      <c r="G252" s="231">
        <f>ROUND(E252*F252,2)</f>
        <v>0</v>
      </c>
      <c r="H252" s="230"/>
      <c r="I252" s="231">
        <f>ROUND(E252*H252,2)</f>
        <v>0</v>
      </c>
      <c r="J252" s="230"/>
      <c r="K252" s="231">
        <f>ROUND(E252*J252,2)</f>
        <v>0</v>
      </c>
      <c r="L252" s="231">
        <v>15</v>
      </c>
      <c r="M252" s="231">
        <f>G252*(1+L252/100)</f>
        <v>0</v>
      </c>
      <c r="N252" s="231">
        <v>4.1099999999999999E-3</v>
      </c>
      <c r="O252" s="231">
        <f>ROUND(E252*N252,2)</f>
        <v>0.26</v>
      </c>
      <c r="P252" s="231">
        <v>0</v>
      </c>
      <c r="Q252" s="231">
        <f>ROUND(E252*P252,2)</f>
        <v>0</v>
      </c>
      <c r="R252" s="231"/>
      <c r="S252" s="231"/>
      <c r="T252" s="232">
        <v>0.53832999999999998</v>
      </c>
      <c r="U252" s="231">
        <f>ROUND(E252*T252,2)</f>
        <v>33.590000000000003</v>
      </c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 t="s">
        <v>127</v>
      </c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>
      <c r="A253" s="216"/>
      <c r="B253" s="221"/>
      <c r="C253" s="266" t="s">
        <v>408</v>
      </c>
      <c r="D253" s="224"/>
      <c r="E253" s="227">
        <v>62.4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2"/>
      <c r="U253" s="231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 t="s">
        <v>129</v>
      </c>
      <c r="AF253" s="215">
        <v>0</v>
      </c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>
      <c r="A254" s="217" t="s">
        <v>122</v>
      </c>
      <c r="B254" s="222" t="s">
        <v>89</v>
      </c>
      <c r="C254" s="267" t="s">
        <v>90</v>
      </c>
      <c r="D254" s="225"/>
      <c r="E254" s="228"/>
      <c r="F254" s="233"/>
      <c r="G254" s="233">
        <f>SUMIF(AE255:AE264,"&lt;&gt;NOR",G255:G264)</f>
        <v>0</v>
      </c>
      <c r="H254" s="233"/>
      <c r="I254" s="233">
        <f>SUM(I255:I264)</f>
        <v>0</v>
      </c>
      <c r="J254" s="233"/>
      <c r="K254" s="233">
        <f>SUM(K255:K264)</f>
        <v>0</v>
      </c>
      <c r="L254" s="233"/>
      <c r="M254" s="233">
        <f>SUM(M255:M264)</f>
        <v>0</v>
      </c>
      <c r="N254" s="233"/>
      <c r="O254" s="233">
        <f>SUM(O255:O264)</f>
        <v>0.49</v>
      </c>
      <c r="P254" s="233"/>
      <c r="Q254" s="233">
        <f>SUM(Q255:Q264)</f>
        <v>1.0900000000000001</v>
      </c>
      <c r="R254" s="233"/>
      <c r="S254" s="233"/>
      <c r="T254" s="234"/>
      <c r="U254" s="233">
        <f>SUM(U255:U264)</f>
        <v>35.57</v>
      </c>
      <c r="AE254" t="s">
        <v>123</v>
      </c>
    </row>
    <row r="255" spans="1:60" ht="22.5" outlineLevel="1">
      <c r="A255" s="216">
        <v>107</v>
      </c>
      <c r="B255" s="221" t="s">
        <v>409</v>
      </c>
      <c r="C255" s="265" t="s">
        <v>410</v>
      </c>
      <c r="D255" s="223" t="s">
        <v>139</v>
      </c>
      <c r="E255" s="226">
        <v>15.975</v>
      </c>
      <c r="F255" s="230"/>
      <c r="G255" s="231">
        <f>ROUND(E255*F255,2)</f>
        <v>0</v>
      </c>
      <c r="H255" s="230"/>
      <c r="I255" s="231">
        <f>ROUND(E255*H255,2)</f>
        <v>0</v>
      </c>
      <c r="J255" s="230"/>
      <c r="K255" s="231">
        <f>ROUND(E255*J255,2)</f>
        <v>0</v>
      </c>
      <c r="L255" s="231">
        <v>15</v>
      </c>
      <c r="M255" s="231">
        <f>G255*(1+L255/100)</f>
        <v>0</v>
      </c>
      <c r="N255" s="231">
        <v>0</v>
      </c>
      <c r="O255" s="231">
        <f>ROUND(E255*N255,2)</f>
        <v>0</v>
      </c>
      <c r="P255" s="231">
        <v>6.8000000000000005E-2</v>
      </c>
      <c r="Q255" s="231">
        <f>ROUND(E255*P255,2)</f>
        <v>1.0900000000000001</v>
      </c>
      <c r="R255" s="231"/>
      <c r="S255" s="231"/>
      <c r="T255" s="232">
        <v>0.66937999999999998</v>
      </c>
      <c r="U255" s="231">
        <f>ROUND(E255*T255,2)</f>
        <v>10.69</v>
      </c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 t="s">
        <v>127</v>
      </c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>
      <c r="A256" s="216"/>
      <c r="B256" s="221"/>
      <c r="C256" s="266" t="s">
        <v>411</v>
      </c>
      <c r="D256" s="224"/>
      <c r="E256" s="227">
        <v>6.9749999999999996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2"/>
      <c r="U256" s="231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 t="s">
        <v>129</v>
      </c>
      <c r="AF256" s="215">
        <v>0</v>
      </c>
      <c r="AG256" s="215"/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>
      <c r="A257" s="216"/>
      <c r="B257" s="221"/>
      <c r="C257" s="266" t="s">
        <v>412</v>
      </c>
      <c r="D257" s="224"/>
      <c r="E257" s="227">
        <v>10.199999999999999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2"/>
      <c r="U257" s="231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 t="s">
        <v>129</v>
      </c>
      <c r="AF257" s="215">
        <v>0</v>
      </c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16"/>
      <c r="B258" s="221"/>
      <c r="C258" s="266" t="s">
        <v>413</v>
      </c>
      <c r="D258" s="224"/>
      <c r="E258" s="227">
        <v>-1.2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2"/>
      <c r="U258" s="231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 t="s">
        <v>129</v>
      </c>
      <c r="AF258" s="215">
        <v>0</v>
      </c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ht="22.5" outlineLevel="1">
      <c r="A259" s="216">
        <v>108</v>
      </c>
      <c r="B259" s="221" t="s">
        <v>414</v>
      </c>
      <c r="C259" s="265" t="s">
        <v>415</v>
      </c>
      <c r="D259" s="223" t="s">
        <v>139</v>
      </c>
      <c r="E259" s="226">
        <v>21.3</v>
      </c>
      <c r="F259" s="230"/>
      <c r="G259" s="231">
        <f>ROUND(E259*F259,2)</f>
        <v>0</v>
      </c>
      <c r="H259" s="230"/>
      <c r="I259" s="231">
        <f>ROUND(E259*H259,2)</f>
        <v>0</v>
      </c>
      <c r="J259" s="230"/>
      <c r="K259" s="231">
        <f>ROUND(E259*J259,2)</f>
        <v>0</v>
      </c>
      <c r="L259" s="231">
        <v>15</v>
      </c>
      <c r="M259" s="231">
        <f>G259*(1+L259/100)</f>
        <v>0</v>
      </c>
      <c r="N259" s="231">
        <v>3.8999999999999998E-3</v>
      </c>
      <c r="O259" s="231">
        <f>ROUND(E259*N259,2)</f>
        <v>0.08</v>
      </c>
      <c r="P259" s="231">
        <v>0</v>
      </c>
      <c r="Q259" s="231">
        <f>ROUND(E259*P259,2)</f>
        <v>0</v>
      </c>
      <c r="R259" s="231"/>
      <c r="S259" s="231"/>
      <c r="T259" s="232">
        <v>1.1679999999999999</v>
      </c>
      <c r="U259" s="231">
        <f>ROUND(E259*T259,2)</f>
        <v>24.88</v>
      </c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 t="s">
        <v>132</v>
      </c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>
      <c r="A260" s="216"/>
      <c r="B260" s="221"/>
      <c r="C260" s="266" t="s">
        <v>159</v>
      </c>
      <c r="D260" s="224"/>
      <c r="E260" s="227">
        <v>14.9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2"/>
      <c r="U260" s="231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 t="s">
        <v>129</v>
      </c>
      <c r="AF260" s="215">
        <v>0</v>
      </c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>
      <c r="A261" s="216"/>
      <c r="B261" s="221"/>
      <c r="C261" s="266" t="s">
        <v>160</v>
      </c>
      <c r="D261" s="224"/>
      <c r="E261" s="227">
        <v>9.1999999999999993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2"/>
      <c r="U261" s="231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 t="s">
        <v>129</v>
      </c>
      <c r="AF261" s="215">
        <v>0</v>
      </c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>
      <c r="A262" s="216"/>
      <c r="B262" s="221"/>
      <c r="C262" s="266" t="s">
        <v>154</v>
      </c>
      <c r="D262" s="224"/>
      <c r="E262" s="227">
        <v>-2.8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2"/>
      <c r="U262" s="231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 t="s">
        <v>129</v>
      </c>
      <c r="AF262" s="215">
        <v>0</v>
      </c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>
      <c r="A263" s="216">
        <v>109</v>
      </c>
      <c r="B263" s="221" t="s">
        <v>416</v>
      </c>
      <c r="C263" s="265" t="s">
        <v>417</v>
      </c>
      <c r="D263" s="223" t="s">
        <v>139</v>
      </c>
      <c r="E263" s="226">
        <v>23.43</v>
      </c>
      <c r="F263" s="230"/>
      <c r="G263" s="231">
        <f>ROUND(E263*F263,2)</f>
        <v>0</v>
      </c>
      <c r="H263" s="230"/>
      <c r="I263" s="231">
        <f>ROUND(E263*H263,2)</f>
        <v>0</v>
      </c>
      <c r="J263" s="230"/>
      <c r="K263" s="231">
        <f>ROUND(E263*J263,2)</f>
        <v>0</v>
      </c>
      <c r="L263" s="231">
        <v>15</v>
      </c>
      <c r="M263" s="231">
        <f>G263*(1+L263/100)</f>
        <v>0</v>
      </c>
      <c r="N263" s="231">
        <v>1.7600000000000001E-2</v>
      </c>
      <c r="O263" s="231">
        <f>ROUND(E263*N263,2)</f>
        <v>0.41</v>
      </c>
      <c r="P263" s="231">
        <v>0</v>
      </c>
      <c r="Q263" s="231">
        <f>ROUND(E263*P263,2)</f>
        <v>0</v>
      </c>
      <c r="R263" s="231"/>
      <c r="S263" s="231"/>
      <c r="T263" s="232">
        <v>0</v>
      </c>
      <c r="U263" s="231">
        <f>ROUND(E263*T263,2)</f>
        <v>0</v>
      </c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 t="s">
        <v>265</v>
      </c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>
      <c r="A264" s="216"/>
      <c r="B264" s="221"/>
      <c r="C264" s="266" t="s">
        <v>418</v>
      </c>
      <c r="D264" s="224"/>
      <c r="E264" s="227">
        <v>23.43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2"/>
      <c r="U264" s="231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 t="s">
        <v>129</v>
      </c>
      <c r="AF264" s="215">
        <v>0</v>
      </c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>
      <c r="A265" s="217" t="s">
        <v>122</v>
      </c>
      <c r="B265" s="222" t="s">
        <v>91</v>
      </c>
      <c r="C265" s="267" t="s">
        <v>92</v>
      </c>
      <c r="D265" s="225"/>
      <c r="E265" s="228"/>
      <c r="F265" s="233"/>
      <c r="G265" s="233">
        <f>SUMIF(AE266:AE280,"&lt;&gt;NOR",G266:G280)</f>
        <v>0</v>
      </c>
      <c r="H265" s="233"/>
      <c r="I265" s="233">
        <f>SUM(I266:I280)</f>
        <v>0</v>
      </c>
      <c r="J265" s="233"/>
      <c r="K265" s="233">
        <f>SUM(K266:K280)</f>
        <v>0</v>
      </c>
      <c r="L265" s="233"/>
      <c r="M265" s="233">
        <f>SUM(M266:M280)</f>
        <v>0</v>
      </c>
      <c r="N265" s="233"/>
      <c r="O265" s="233">
        <f>SUM(O266:O280)</f>
        <v>0.06</v>
      </c>
      <c r="P265" s="233"/>
      <c r="Q265" s="233">
        <f>SUM(Q266:Q280)</f>
        <v>0</v>
      </c>
      <c r="R265" s="233"/>
      <c r="S265" s="233"/>
      <c r="T265" s="234"/>
      <c r="U265" s="233">
        <f>SUM(U266:U280)</f>
        <v>53.649999999999991</v>
      </c>
      <c r="AE265" t="s">
        <v>123</v>
      </c>
    </row>
    <row r="266" spans="1:60" outlineLevel="1">
      <c r="A266" s="216">
        <v>110</v>
      </c>
      <c r="B266" s="221" t="s">
        <v>419</v>
      </c>
      <c r="C266" s="265" t="s">
        <v>420</v>
      </c>
      <c r="D266" s="223" t="s">
        <v>139</v>
      </c>
      <c r="E266" s="226">
        <v>221.77</v>
      </c>
      <c r="F266" s="230"/>
      <c r="G266" s="231">
        <f>ROUND(E266*F266,2)</f>
        <v>0</v>
      </c>
      <c r="H266" s="230"/>
      <c r="I266" s="231">
        <f>ROUND(E266*H266,2)</f>
        <v>0</v>
      </c>
      <c r="J266" s="230"/>
      <c r="K266" s="231">
        <f>ROUND(E266*J266,2)</f>
        <v>0</v>
      </c>
      <c r="L266" s="231">
        <v>15</v>
      </c>
      <c r="M266" s="231">
        <f>G266*(1+L266/100)</f>
        <v>0</v>
      </c>
      <c r="N266" s="231">
        <v>0</v>
      </c>
      <c r="O266" s="231">
        <f>ROUND(E266*N266,2)</f>
        <v>0</v>
      </c>
      <c r="P266" s="231">
        <v>0</v>
      </c>
      <c r="Q266" s="231">
        <f>ROUND(E266*P266,2)</f>
        <v>0</v>
      </c>
      <c r="R266" s="231"/>
      <c r="S266" s="231"/>
      <c r="T266" s="232">
        <v>7.2499999999999995E-2</v>
      </c>
      <c r="U266" s="231">
        <f>ROUND(E266*T266,2)</f>
        <v>16.079999999999998</v>
      </c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 t="s">
        <v>132</v>
      </c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>
      <c r="A267" s="216"/>
      <c r="B267" s="221"/>
      <c r="C267" s="266" t="s">
        <v>163</v>
      </c>
      <c r="D267" s="224"/>
      <c r="E267" s="227">
        <v>67.099999999999994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2"/>
      <c r="U267" s="231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 t="s">
        <v>129</v>
      </c>
      <c r="AF267" s="215">
        <v>0</v>
      </c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>
      <c r="A268" s="216"/>
      <c r="B268" s="221"/>
      <c r="C268" s="266" t="s">
        <v>166</v>
      </c>
      <c r="D268" s="224"/>
      <c r="E268" s="227">
        <v>22.33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2"/>
      <c r="U268" s="231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 t="s">
        <v>129</v>
      </c>
      <c r="AF268" s="215">
        <v>0</v>
      </c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>
      <c r="A269" s="216"/>
      <c r="B269" s="221"/>
      <c r="C269" s="266" t="s">
        <v>167</v>
      </c>
      <c r="D269" s="224"/>
      <c r="E269" s="227">
        <v>37.119999999999997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2"/>
      <c r="U269" s="231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 t="s">
        <v>129</v>
      </c>
      <c r="AF269" s="215">
        <v>0</v>
      </c>
      <c r="AG269" s="215"/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>
      <c r="A270" s="216"/>
      <c r="B270" s="221"/>
      <c r="C270" s="266" t="s">
        <v>168</v>
      </c>
      <c r="D270" s="224"/>
      <c r="E270" s="227">
        <v>8.41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2"/>
      <c r="U270" s="231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 t="s">
        <v>129</v>
      </c>
      <c r="AF270" s="215">
        <v>0</v>
      </c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>
      <c r="A271" s="216"/>
      <c r="B271" s="221"/>
      <c r="C271" s="266" t="s">
        <v>169</v>
      </c>
      <c r="D271" s="224"/>
      <c r="E271" s="227">
        <v>9.2799999999999994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2"/>
      <c r="U271" s="231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 t="s">
        <v>129</v>
      </c>
      <c r="AF271" s="215">
        <v>0</v>
      </c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>
      <c r="A272" s="216"/>
      <c r="B272" s="221"/>
      <c r="C272" s="266" t="s">
        <v>170</v>
      </c>
      <c r="D272" s="224"/>
      <c r="E272" s="227">
        <v>1.8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2"/>
      <c r="U272" s="231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 t="s">
        <v>129</v>
      </c>
      <c r="AF272" s="215">
        <v>0</v>
      </c>
      <c r="AG272" s="215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>
      <c r="A273" s="216"/>
      <c r="B273" s="221"/>
      <c r="C273" s="266" t="s">
        <v>171</v>
      </c>
      <c r="D273" s="224"/>
      <c r="E273" s="227">
        <v>31.03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2"/>
      <c r="U273" s="231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 t="s">
        <v>129</v>
      </c>
      <c r="AF273" s="215">
        <v>0</v>
      </c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>
      <c r="A274" s="216"/>
      <c r="B274" s="221"/>
      <c r="C274" s="266" t="s">
        <v>172</v>
      </c>
      <c r="D274" s="224"/>
      <c r="E274" s="227">
        <v>49.3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2"/>
      <c r="U274" s="231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 t="s">
        <v>129</v>
      </c>
      <c r="AF274" s="215">
        <v>0</v>
      </c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>
      <c r="A275" s="216"/>
      <c r="B275" s="221"/>
      <c r="C275" s="266" t="s">
        <v>173</v>
      </c>
      <c r="D275" s="224"/>
      <c r="E275" s="227">
        <v>-4.5999999999999996</v>
      </c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2"/>
      <c r="U275" s="231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 t="s">
        <v>129</v>
      </c>
      <c r="AF275" s="215">
        <v>0</v>
      </c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>
      <c r="A276" s="216"/>
      <c r="B276" s="221"/>
      <c r="C276" s="266" t="s">
        <v>421</v>
      </c>
      <c r="D276" s="224"/>
      <c r="E276" s="227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2"/>
      <c r="U276" s="231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 t="s">
        <v>129</v>
      </c>
      <c r="AF276" s="215">
        <v>0</v>
      </c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>
      <c r="A277" s="216">
        <v>111</v>
      </c>
      <c r="B277" s="221" t="s">
        <v>422</v>
      </c>
      <c r="C277" s="265" t="s">
        <v>423</v>
      </c>
      <c r="D277" s="223" t="s">
        <v>139</v>
      </c>
      <c r="E277" s="226">
        <v>279.52999999999997</v>
      </c>
      <c r="F277" s="230"/>
      <c r="G277" s="231">
        <f>ROUND(E277*F277,2)</f>
        <v>0</v>
      </c>
      <c r="H277" s="230"/>
      <c r="I277" s="231">
        <f>ROUND(E277*H277,2)</f>
        <v>0</v>
      </c>
      <c r="J277" s="230"/>
      <c r="K277" s="231">
        <f>ROUND(E277*J277,2)</f>
        <v>0</v>
      </c>
      <c r="L277" s="231">
        <v>15</v>
      </c>
      <c r="M277" s="231">
        <f>G277*(1+L277/100)</f>
        <v>0</v>
      </c>
      <c r="N277" s="231">
        <v>6.9999999999999994E-5</v>
      </c>
      <c r="O277" s="231">
        <f>ROUND(E277*N277,2)</f>
        <v>0.02</v>
      </c>
      <c r="P277" s="231">
        <v>0</v>
      </c>
      <c r="Q277" s="231">
        <f>ROUND(E277*P277,2)</f>
        <v>0</v>
      </c>
      <c r="R277" s="231"/>
      <c r="S277" s="231"/>
      <c r="T277" s="232">
        <v>3.2480000000000002E-2</v>
      </c>
      <c r="U277" s="231">
        <f>ROUND(E277*T277,2)</f>
        <v>9.08</v>
      </c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 t="s">
        <v>132</v>
      </c>
      <c r="AF277" s="215"/>
      <c r="AG277" s="215"/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>
      <c r="A278" s="216"/>
      <c r="B278" s="221"/>
      <c r="C278" s="266" t="s">
        <v>424</v>
      </c>
      <c r="D278" s="224"/>
      <c r="E278" s="227">
        <v>279.52999999999997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2"/>
      <c r="U278" s="231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 t="s">
        <v>129</v>
      </c>
      <c r="AF278" s="215">
        <v>0</v>
      </c>
      <c r="AG278" s="215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>
      <c r="A279" s="216">
        <v>112</v>
      </c>
      <c r="B279" s="221" t="s">
        <v>425</v>
      </c>
      <c r="C279" s="265" t="s">
        <v>426</v>
      </c>
      <c r="D279" s="223" t="s">
        <v>139</v>
      </c>
      <c r="E279" s="226">
        <v>279.52999999999997</v>
      </c>
      <c r="F279" s="230"/>
      <c r="G279" s="231">
        <f>ROUND(E279*F279,2)</f>
        <v>0</v>
      </c>
      <c r="H279" s="230"/>
      <c r="I279" s="231">
        <f>ROUND(E279*H279,2)</f>
        <v>0</v>
      </c>
      <c r="J279" s="230"/>
      <c r="K279" s="231">
        <f>ROUND(E279*J279,2)</f>
        <v>0</v>
      </c>
      <c r="L279" s="231">
        <v>15</v>
      </c>
      <c r="M279" s="231">
        <f>G279*(1+L279/100)</f>
        <v>0</v>
      </c>
      <c r="N279" s="231">
        <v>1.4999999999999999E-4</v>
      </c>
      <c r="O279" s="231">
        <f>ROUND(E279*N279,2)</f>
        <v>0.04</v>
      </c>
      <c r="P279" s="231">
        <v>0</v>
      </c>
      <c r="Q279" s="231">
        <f>ROUND(E279*P279,2)</f>
        <v>0</v>
      </c>
      <c r="R279" s="231"/>
      <c r="S279" s="231"/>
      <c r="T279" s="232">
        <v>0.10191</v>
      </c>
      <c r="U279" s="231">
        <f>ROUND(E279*T279,2)</f>
        <v>28.49</v>
      </c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 t="s">
        <v>132</v>
      </c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>
      <c r="A280" s="216"/>
      <c r="B280" s="221"/>
      <c r="C280" s="266" t="s">
        <v>427</v>
      </c>
      <c r="D280" s="224"/>
      <c r="E280" s="227">
        <v>279.52999999999997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2"/>
      <c r="U280" s="231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 t="s">
        <v>129</v>
      </c>
      <c r="AF280" s="215">
        <v>0</v>
      </c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>
      <c r="A281" s="217" t="s">
        <v>122</v>
      </c>
      <c r="B281" s="222" t="s">
        <v>93</v>
      </c>
      <c r="C281" s="267" t="s">
        <v>94</v>
      </c>
      <c r="D281" s="225"/>
      <c r="E281" s="228"/>
      <c r="F281" s="233"/>
      <c r="G281" s="233">
        <f>SUMIF(AE282:AE283,"&lt;&gt;NOR",G282:G283)</f>
        <v>0</v>
      </c>
      <c r="H281" s="233"/>
      <c r="I281" s="233">
        <f>SUM(I282:I283)</f>
        <v>0</v>
      </c>
      <c r="J281" s="233"/>
      <c r="K281" s="233">
        <f>SUM(K282:K283)</f>
        <v>0</v>
      </c>
      <c r="L281" s="233"/>
      <c r="M281" s="233">
        <f>SUM(M282:M283)</f>
        <v>0</v>
      </c>
      <c r="N281" s="233"/>
      <c r="O281" s="233">
        <f>SUM(O282:O283)</f>
        <v>0</v>
      </c>
      <c r="P281" s="233"/>
      <c r="Q281" s="233">
        <f>SUM(Q282:Q283)</f>
        <v>0</v>
      </c>
      <c r="R281" s="233"/>
      <c r="S281" s="233"/>
      <c r="T281" s="234"/>
      <c r="U281" s="233">
        <f>SUM(U282:U283)</f>
        <v>0.17</v>
      </c>
      <c r="AE281" t="s">
        <v>123</v>
      </c>
    </row>
    <row r="282" spans="1:60" outlineLevel="1">
      <c r="A282" s="216">
        <v>113</v>
      </c>
      <c r="B282" s="221" t="s">
        <v>428</v>
      </c>
      <c r="C282" s="265" t="s">
        <v>429</v>
      </c>
      <c r="D282" s="223" t="s">
        <v>375</v>
      </c>
      <c r="E282" s="226">
        <v>1</v>
      </c>
      <c r="F282" s="230"/>
      <c r="G282" s="231">
        <f>ROUND(E282*F282,2)</f>
        <v>0</v>
      </c>
      <c r="H282" s="230"/>
      <c r="I282" s="231">
        <f>ROUND(E282*H282,2)</f>
        <v>0</v>
      </c>
      <c r="J282" s="230"/>
      <c r="K282" s="231">
        <f>ROUND(E282*J282,2)</f>
        <v>0</v>
      </c>
      <c r="L282" s="231">
        <v>15</v>
      </c>
      <c r="M282" s="231">
        <f>G282*(1+L282/100)</f>
        <v>0</v>
      </c>
      <c r="N282" s="231">
        <v>0</v>
      </c>
      <c r="O282" s="231">
        <f>ROUND(E282*N282,2)</f>
        <v>0</v>
      </c>
      <c r="P282" s="231">
        <v>0</v>
      </c>
      <c r="Q282" s="231">
        <f>ROUND(E282*P282,2)</f>
        <v>0</v>
      </c>
      <c r="R282" s="231"/>
      <c r="S282" s="231"/>
      <c r="T282" s="232">
        <v>0.17083000000000001</v>
      </c>
      <c r="U282" s="231">
        <f>ROUND(E282*T282,2)</f>
        <v>0.17</v>
      </c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 t="s">
        <v>132</v>
      </c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>
      <c r="A283" s="244"/>
      <c r="B283" s="245"/>
      <c r="C283" s="268" t="s">
        <v>128</v>
      </c>
      <c r="D283" s="246"/>
      <c r="E283" s="247">
        <v>1</v>
      </c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9"/>
      <c r="U283" s="248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 t="s">
        <v>129</v>
      </c>
      <c r="AF283" s="215">
        <v>0</v>
      </c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>
      <c r="A284" s="6"/>
      <c r="B284" s="7" t="s">
        <v>421</v>
      </c>
      <c r="C284" s="269" t="s">
        <v>421</v>
      </c>
      <c r="D284" s="9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AC284">
        <v>15</v>
      </c>
      <c r="AD284">
        <v>21</v>
      </c>
    </row>
    <row r="285" spans="1:60">
      <c r="A285" s="250"/>
      <c r="B285" s="251">
        <v>26</v>
      </c>
      <c r="C285" s="270" t="s">
        <v>421</v>
      </c>
      <c r="D285" s="252"/>
      <c r="E285" s="253"/>
      <c r="F285" s="253"/>
      <c r="G285" s="264">
        <f>G8+G24+G48+G61+G68+G71+G76+G91+G96+G125+G172+G189+G220+G223+G240+G247+G254+G265+G281</f>
        <v>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AC285">
        <f>SUMIF(L7:L283,AC284,G7:G283)</f>
        <v>0</v>
      </c>
      <c r="AD285">
        <f>SUMIF(L7:L283,AD284,G7:G283)</f>
        <v>0</v>
      </c>
      <c r="AE285" t="s">
        <v>430</v>
      </c>
    </row>
    <row r="286" spans="1:60">
      <c r="A286" s="6"/>
      <c r="B286" s="7" t="s">
        <v>421</v>
      </c>
      <c r="C286" s="269" t="s">
        <v>421</v>
      </c>
      <c r="D286" s="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60">
      <c r="A287" s="6"/>
      <c r="B287" s="7" t="s">
        <v>421</v>
      </c>
      <c r="C287" s="269" t="s">
        <v>421</v>
      </c>
      <c r="D287" s="9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60">
      <c r="A288" s="254">
        <v>33</v>
      </c>
      <c r="B288" s="254"/>
      <c r="C288" s="271"/>
      <c r="D288" s="9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31">
      <c r="A289" s="255"/>
      <c r="B289" s="256"/>
      <c r="C289" s="272"/>
      <c r="D289" s="256"/>
      <c r="E289" s="256"/>
      <c r="F289" s="256"/>
      <c r="G289" s="25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AE289" t="s">
        <v>431</v>
      </c>
    </row>
    <row r="290" spans="1:31">
      <c r="A290" s="258"/>
      <c r="B290" s="259"/>
      <c r="C290" s="273"/>
      <c r="D290" s="259"/>
      <c r="E290" s="259"/>
      <c r="F290" s="259"/>
      <c r="G290" s="260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31">
      <c r="A291" s="258"/>
      <c r="B291" s="259"/>
      <c r="C291" s="273"/>
      <c r="D291" s="259"/>
      <c r="E291" s="259"/>
      <c r="F291" s="259"/>
      <c r="G291" s="260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31">
      <c r="A292" s="258"/>
      <c r="B292" s="259"/>
      <c r="C292" s="273"/>
      <c r="D292" s="259"/>
      <c r="E292" s="259"/>
      <c r="F292" s="259"/>
      <c r="G292" s="260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31">
      <c r="A293" s="261"/>
      <c r="B293" s="262"/>
      <c r="C293" s="274"/>
      <c r="D293" s="262"/>
      <c r="E293" s="262"/>
      <c r="F293" s="262"/>
      <c r="G293" s="263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31">
      <c r="A294" s="6"/>
      <c r="B294" s="7" t="s">
        <v>421</v>
      </c>
      <c r="C294" s="269" t="s">
        <v>421</v>
      </c>
      <c r="D294" s="9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31">
      <c r="C295" s="275"/>
      <c r="D295" s="196"/>
      <c r="AE295" t="s">
        <v>432</v>
      </c>
    </row>
    <row r="296" spans="1:31">
      <c r="D296" s="196"/>
    </row>
    <row r="297" spans="1:31">
      <c r="D297" s="196"/>
    </row>
    <row r="298" spans="1:31">
      <c r="D298" s="196"/>
    </row>
    <row r="299" spans="1:31">
      <c r="D299" s="196"/>
    </row>
    <row r="300" spans="1:31">
      <c r="D300" s="196"/>
    </row>
    <row r="301" spans="1:31">
      <c r="D301" s="196"/>
    </row>
    <row r="302" spans="1:31">
      <c r="D302" s="196"/>
    </row>
    <row r="303" spans="1:31">
      <c r="D303" s="196"/>
    </row>
    <row r="304" spans="1:31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mergeCells count="6">
    <mergeCell ref="A1:G1"/>
    <mergeCell ref="C2:G2"/>
    <mergeCell ref="C3:G3"/>
    <mergeCell ref="C4:G4"/>
    <mergeCell ref="A288:C288"/>
    <mergeCell ref="A289:G29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Vokolek</dc:creator>
  <cp:lastModifiedBy>Jaroslav Vokolek</cp:lastModifiedBy>
  <cp:lastPrinted>2014-02-28T09:52:57Z</cp:lastPrinted>
  <dcterms:created xsi:type="dcterms:W3CDTF">2009-04-08T07:15:50Z</dcterms:created>
  <dcterms:modified xsi:type="dcterms:W3CDTF">2016-04-25T07:01:35Z</dcterms:modified>
</cp:coreProperties>
</file>