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40" windowHeight="12225" activeTab="0"/>
  </bookViews>
  <sheets>
    <sheet name="List1" sheetId="1" r:id="rId1"/>
  </sheets>
  <definedNames>
    <definedName name="_xlnm.Print_Area" localSheetId="0">'List1'!$G$22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<sst xmlns="http://schemas.openxmlformats.org/spreadsheetml/2006/main" count="75" uniqueCount="68">
  <si>
    <t xml:space="preserve">„Modernizace audio-video smuteční síně hřbitova U Všech Svatých, Česká 793, Kutná Hora“ </t>
  </si>
  <si>
    <t>Audio</t>
  </si>
  <si>
    <t>Název</t>
  </si>
  <si>
    <t>Popis</t>
  </si>
  <si>
    <t xml:space="preserve">Množství </t>
  </si>
  <si>
    <t>Nabídková cena bez DPH</t>
  </si>
  <si>
    <t>Reproduktory pro ozvučení sálu</t>
  </si>
  <si>
    <t>dvoupásmový reproduktor, min. 5" woofer,citlivost min. 90dB, vyzařovací charakteristika 100°x100°, frekvenční rozsah 60Hz-20KHz, výkon min. 100W,impedance 8ohm, barva RAL9016.
Držák na stěnu součástí, v barvě RAL9016</t>
  </si>
  <si>
    <t>Zesilovače pro hlavní reproduktory</t>
  </si>
  <si>
    <t>2 kanály,min. 200W/kanál/8 ohm, třída D, XLR/RCA vstupy, výstupní šroubovací svorky, integrovaný DSP s funkcemi limiter, bandpass, Y, 19" rozměr pro montáž do racku</t>
  </si>
  <si>
    <t>Mixážní pult</t>
  </si>
  <si>
    <t>min. 6 vstupů XLR,min. 2 stereo vstupy linkové, separátní master L/R fader, monitor stereo výstup, XLR výstup master</t>
  </si>
  <si>
    <t>Kondenzátorový mikrofon na řečnický pult</t>
  </si>
  <si>
    <t>charakteristika - kardioida, impedance 600ohm, rozsah min. 70Hz - 18KHz, phantom min. 9V, konstrukce "husí krk", délka 30cm</t>
  </si>
  <si>
    <t>Základna pro mikrofon na řečnický pult</t>
  </si>
  <si>
    <t>mikrofoní stolní základna s XLR konektorem max. hmotnost 900g, max. délka  135mm</t>
  </si>
  <si>
    <t>Dynamický mikrofon pro zpěv s vypínačem</t>
  </si>
  <si>
    <t>ruční dynamicky mikrofon, superkardioida, vypínač ne těle mikrofonu, rozsah 70Hz-20Khz, kovové tělo, impedance 600ohm</t>
  </si>
  <si>
    <t>Izolační tranformátor</t>
  </si>
  <si>
    <t>Kovové tělo, vstupy stereo  - XLR, jack, RCA, zkreslení max.  0.01%  @ 1kHz, +18dBu,</t>
  </si>
  <si>
    <t>Aktivní odposlechové monitory do režie</t>
  </si>
  <si>
    <t>sada páru reproduktorů s 3" basovým měničem, rozsah 80Hz-22kHz, výkon 14W, vstup RCA, jack 3,5mm</t>
  </si>
  <si>
    <t>CD/USB/SD přehrávač audio</t>
  </si>
  <si>
    <t>multiformátový přehrávač hudebních souborů ze zdrojů CD/USB/SD/AUX/Bluetooth, integrované FM rádio, DAB, přehrávané formáty MP3, AAC, WAV, 19" rozměr pro montáž do racku</t>
  </si>
  <si>
    <t xml:space="preserve">19" rack/skříň na komponenty </t>
  </si>
  <si>
    <t>Kovová racková skříň , 8 pozic, černá barva</t>
  </si>
  <si>
    <t>kabel na propojení reproduktorů</t>
  </si>
  <si>
    <t xml:space="preserve">kabel na propojení mikrofonu řeč. pultu s mix. </t>
  </si>
  <si>
    <t>110ohm, průměr 6mm, symetrický 2x stíněný</t>
  </si>
  <si>
    <t>XLR konektory samec</t>
  </si>
  <si>
    <t>3-pin, Neutrick, černý</t>
  </si>
  <si>
    <t>XLR konektory samice</t>
  </si>
  <si>
    <t>XLR kabel pro propojení mikrofonu/varhan</t>
  </si>
  <si>
    <t>10m XLR/XLR</t>
  </si>
  <si>
    <t>kabel PC/MIX</t>
  </si>
  <si>
    <t>Y kabel jack 3,5 stereo/2x mono jack 6,3</t>
  </si>
  <si>
    <t>propojovac kabely MIX/AMP</t>
  </si>
  <si>
    <t>XLR/XLR 3m</t>
  </si>
  <si>
    <t>Propojovací kabel k monitorům audio</t>
  </si>
  <si>
    <t>2x jack 6,3/2x RCA 3m</t>
  </si>
  <si>
    <t>Video</t>
  </si>
  <si>
    <t>náhledový LCD panel 55"</t>
  </si>
  <si>
    <t>elektromechanický výtah na LCD panel</t>
  </si>
  <si>
    <t>počítač pro odbavení AV obsahu se zobrazovačem a periferiema</t>
  </si>
  <si>
    <t>bezdrátový přepínač k PC</t>
  </si>
  <si>
    <t>bezdrátový USB přepínač prezentací s dosahem min 15m</t>
  </si>
  <si>
    <t>HDMI HD-BaseT UTP extender</t>
  </si>
  <si>
    <t>sada TX/RX převodníku pro HDMI na UTP cat 5/6 s dosahem min. 100m. CAT5 kabelem, separátní vedení IR signálu ovládání</t>
  </si>
  <si>
    <t xml:space="preserve">HDMI kabel </t>
  </si>
  <si>
    <t>Instalace</t>
  </si>
  <si>
    <t xml:space="preserve">Doprava </t>
  </si>
  <si>
    <t>Celková doprava materiálu a náklady spojené s instalací v domluvených termínech</t>
  </si>
  <si>
    <t>Instalační materiál</t>
  </si>
  <si>
    <t>Doplňkový spojovací a instalační materiál</t>
  </si>
  <si>
    <t>Instalace a nastavení techniky</t>
  </si>
  <si>
    <t>zaintegrování technologií do prostoru a nastavení celého systému dle požadavků</t>
  </si>
  <si>
    <t>Zaškolení obsluhy</t>
  </si>
  <si>
    <t>Cena celkem bez DPH</t>
  </si>
  <si>
    <t>2x1,5mm průřez. bílá vnější izolace</t>
  </si>
  <si>
    <t>patch kabel jack 6,3/XLR</t>
  </si>
  <si>
    <t>0,9 patch kabel, zlacené konektory, symetrické, 30cm</t>
  </si>
  <si>
    <t>HDMI/HDMI kabel 2m, AWG: 30</t>
  </si>
  <si>
    <t>seznámení obsluhy s nově instalovanou technikou dle domluveného termínu</t>
  </si>
  <si>
    <t>Mezisoučet bez DPH</t>
  </si>
  <si>
    <t>Mezisoučet s DPH</t>
  </si>
  <si>
    <t>elektromechanický výsuv pro LCD 55" ze skříně, s funkcí s manuální rotace do požadované polohy, ovládání IR/RF, hlučnost max 45dB</t>
  </si>
  <si>
    <t>PC s procesorem Intel Pentium Braswell 4. gen, 8GB RAM, HDD 1TB,DVD mechanika, rozlišení 1920x1080pix, LCD monitor 21,5", audiovýstup jack 3,5mm, s licensovaným op. Systémem WIN10</t>
  </si>
  <si>
    <t>profesionálni zobrazovací panel LCD, rozlišení min. 3840x2160, úhlopříčka zobrazovacího panelu min. 55", svítivost min. 400nits, kontrast 1200:1, pozorovací úhly min. 178°V/H,konektivita min. 2x HDMI 2.0 s HDCP 2.2, DisplayPort, VGA, YPbPr, olvádání LAN, RS232,externí infra přijímač na kabelu, antireflexní vrstva, úchyt VESA 400x200,  určená pro provoz 24/7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</si>
</sst>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2" borderId="3" xfId="0" applyFont="1" applyFill="1" applyBorder="1" applyAlignment="1">
      <alignment/>
    </xf>
    <xf numFmtId="165" fontId="0" fillId="0" borderId="3" xfId="0" applyNumberFormat="1" applyBorder="1" applyAlignment="1">
      <alignment/>
    </xf>
    <xf numFmtId="0" fontId="0" fillId="3" borderId="3" xfId="0" applyFill="1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164" fontId="0" fillId="0" borderId="2" xfId="0" applyNumberFormat="1" applyFont="1" applyBorder="1" applyAlignment="1">
      <alignment vertical="top"/>
    </xf>
    <xf numFmtId="165" fontId="0" fillId="0" borderId="3" xfId="0" applyNumberFormat="1" applyBorder="1" applyAlignment="1">
      <alignment horizontal="right" vertical="top"/>
    </xf>
    <xf numFmtId="0" fontId="0" fillId="3" borderId="3" xfId="0" applyFill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0" fontId="0" fillId="2" borderId="4" xfId="0" applyFont="1" applyFill="1" applyBorder="1" applyAlignment="1">
      <alignment horizontal="right" vertical="top"/>
    </xf>
    <xf numFmtId="164" fontId="0" fillId="0" borderId="2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right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165" fontId="0" fillId="0" borderId="8" xfId="0" applyNumberFormat="1" applyBorder="1" applyAlignment="1">
      <alignment horizontal="right" vertical="top"/>
    </xf>
    <xf numFmtId="164" fontId="0" fillId="0" borderId="8" xfId="0" applyNumberFormat="1" applyFont="1" applyBorder="1" applyAlignment="1">
      <alignment horizontal="right" vertical="top"/>
    </xf>
    <xf numFmtId="165" fontId="0" fillId="4" borderId="3" xfId="0" applyNumberFormat="1" applyFill="1" applyBorder="1" applyAlignment="1">
      <alignment horizontal="right" vertical="top"/>
    </xf>
    <xf numFmtId="165" fontId="0" fillId="4" borderId="3" xfId="0" applyNumberFormat="1" applyFill="1" applyBorder="1" applyAlignment="1">
      <alignment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165" fontId="0" fillId="0" borderId="2" xfId="0" applyNumberFormat="1" applyBorder="1" applyAlignment="1">
      <alignment horizontal="right" vertical="top"/>
    </xf>
    <xf numFmtId="164" fontId="4" fillId="0" borderId="2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left" vertical="top" wrapText="1"/>
    </xf>
    <xf numFmtId="165" fontId="0" fillId="0" borderId="8" xfId="0" applyNumberFormat="1" applyBorder="1" applyAlignment="1">
      <alignment/>
    </xf>
    <xf numFmtId="0" fontId="2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right" vertical="top"/>
    </xf>
    <xf numFmtId="164" fontId="2" fillId="0" borderId="9" xfId="0" applyNumberFormat="1" applyFont="1" applyBorder="1" applyAlignment="1">
      <alignment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5" fillId="0" borderId="13" xfId="0" applyFont="1" applyBorder="1"/>
    <xf numFmtId="0" fontId="5" fillId="0" borderId="0" xfId="0" applyFont="1" applyBorder="1"/>
    <xf numFmtId="165" fontId="5" fillId="0" borderId="14" xfId="0" applyNumberFormat="1" applyFont="1" applyBorder="1"/>
    <xf numFmtId="0" fontId="5" fillId="0" borderId="15" xfId="0" applyFont="1" applyBorder="1"/>
    <xf numFmtId="0" fontId="5" fillId="0" borderId="16" xfId="0" applyFont="1" applyBorder="1"/>
    <xf numFmtId="165" fontId="5" fillId="0" borderId="17" xfId="0" applyNumberFormat="1" applyFont="1" applyBorder="1"/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165" fontId="0" fillId="0" borderId="3" xfId="0" applyNumberFormat="1" applyFill="1" applyBorder="1" applyAlignment="1">
      <alignment horizontal="right" vertical="top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abSelected="1" workbookViewId="0" topLeftCell="C28">
      <selection activeCell="C15" sqref="C15"/>
    </sheetView>
  </sheetViews>
  <sheetFormatPr defaultColWidth="9.140625" defaultRowHeight="15"/>
  <cols>
    <col min="1" max="1" width="1.7109375" style="0" customWidth="1"/>
    <col min="2" max="2" width="45.28125" style="0" customWidth="1"/>
    <col min="3" max="3" width="94.421875" style="0" customWidth="1"/>
    <col min="4" max="4" width="11.28125" style="0" customWidth="1"/>
    <col min="5" max="5" width="23.28125" style="0" customWidth="1"/>
    <col min="6" max="6" width="21.00390625" style="0" customWidth="1"/>
    <col min="7" max="7" width="70.421875" style="0" customWidth="1"/>
  </cols>
  <sheetData>
    <row r="1" ht="15.75" thickBot="1"/>
    <row r="2" spans="2:6" ht="21">
      <c r="B2" s="59" t="s">
        <v>0</v>
      </c>
      <c r="C2" s="60"/>
      <c r="D2" s="60"/>
      <c r="E2" s="60"/>
      <c r="F2" s="61"/>
    </row>
    <row r="3" spans="2:6" ht="15.75">
      <c r="B3" s="1" t="s">
        <v>1</v>
      </c>
      <c r="C3" s="8"/>
      <c r="D3" s="8"/>
      <c r="E3" s="8"/>
      <c r="F3" s="19"/>
    </row>
    <row r="4" spans="2:6" ht="28.5" customHeight="1" thickBot="1">
      <c r="B4" s="22" t="s">
        <v>2</v>
      </c>
      <c r="C4" s="23" t="s">
        <v>3</v>
      </c>
      <c r="D4" s="23" t="s">
        <v>4</v>
      </c>
      <c r="E4" s="24" t="s">
        <v>5</v>
      </c>
      <c r="F4" s="21" t="s">
        <v>57</v>
      </c>
    </row>
    <row r="5" spans="2:6" ht="49.5" customHeight="1" thickTop="1">
      <c r="B5" s="3" t="s">
        <v>6</v>
      </c>
      <c r="C5" s="3" t="s">
        <v>7</v>
      </c>
      <c r="D5" s="2">
        <v>6</v>
      </c>
      <c r="E5" s="20"/>
      <c r="F5" s="20">
        <f>E5*D5</f>
        <v>0</v>
      </c>
    </row>
    <row r="6" spans="2:6" ht="36.75" customHeight="1">
      <c r="B6" s="5" t="s">
        <v>8</v>
      </c>
      <c r="C6" s="5" t="s">
        <v>9</v>
      </c>
      <c r="D6" s="4">
        <v>2</v>
      </c>
      <c r="E6" s="16"/>
      <c r="F6" s="20">
        <f aca="true" t="shared" si="0" ref="F6:F23">E6*D6</f>
        <v>0</v>
      </c>
    </row>
    <row r="7" spans="2:6" ht="30">
      <c r="B7" s="5" t="s">
        <v>10</v>
      </c>
      <c r="C7" s="5" t="s">
        <v>11</v>
      </c>
      <c r="D7" s="4">
        <v>1</v>
      </c>
      <c r="E7" s="16"/>
      <c r="F7" s="20">
        <f t="shared" si="0"/>
        <v>0</v>
      </c>
    </row>
    <row r="8" spans="2:6" ht="30">
      <c r="B8" s="5" t="s">
        <v>12</v>
      </c>
      <c r="C8" s="5" t="s">
        <v>13</v>
      </c>
      <c r="D8" s="4">
        <v>1</v>
      </c>
      <c r="E8" s="16"/>
      <c r="F8" s="20">
        <f t="shared" si="0"/>
        <v>0</v>
      </c>
    </row>
    <row r="9" spans="2:6" ht="15">
      <c r="B9" s="5" t="s">
        <v>14</v>
      </c>
      <c r="C9" s="5" t="s">
        <v>15</v>
      </c>
      <c r="D9" s="4">
        <v>1</v>
      </c>
      <c r="E9" s="16"/>
      <c r="F9" s="20">
        <f t="shared" si="0"/>
        <v>0</v>
      </c>
    </row>
    <row r="10" spans="2:6" ht="30">
      <c r="B10" s="5" t="s">
        <v>16</v>
      </c>
      <c r="C10" s="5" t="s">
        <v>17</v>
      </c>
      <c r="D10" s="4">
        <v>1</v>
      </c>
      <c r="E10" s="16"/>
      <c r="F10" s="20">
        <f t="shared" si="0"/>
        <v>0</v>
      </c>
    </row>
    <row r="11" spans="2:6" ht="15">
      <c r="B11" s="5" t="s">
        <v>18</v>
      </c>
      <c r="C11" s="5" t="s">
        <v>19</v>
      </c>
      <c r="D11" s="4">
        <v>2</v>
      </c>
      <c r="E11" s="16"/>
      <c r="F11" s="20">
        <f t="shared" si="0"/>
        <v>0</v>
      </c>
    </row>
    <row r="12" spans="2:6" ht="15">
      <c r="B12" s="5" t="s">
        <v>20</v>
      </c>
      <c r="C12" s="5" t="s">
        <v>21</v>
      </c>
      <c r="D12" s="4">
        <v>1</v>
      </c>
      <c r="E12" s="16"/>
      <c r="F12" s="20">
        <f t="shared" si="0"/>
        <v>0</v>
      </c>
    </row>
    <row r="13" spans="2:6" ht="30">
      <c r="B13" s="5" t="s">
        <v>22</v>
      </c>
      <c r="C13" s="5" t="s">
        <v>23</v>
      </c>
      <c r="D13" s="4">
        <v>1</v>
      </c>
      <c r="E13" s="16"/>
      <c r="F13" s="20">
        <f t="shared" si="0"/>
        <v>0</v>
      </c>
    </row>
    <row r="14" spans="2:6" ht="15">
      <c r="B14" s="5" t="s">
        <v>24</v>
      </c>
      <c r="C14" s="5" t="s">
        <v>25</v>
      </c>
      <c r="D14" s="4">
        <v>1</v>
      </c>
      <c r="E14" s="16"/>
      <c r="F14" s="20">
        <f t="shared" si="0"/>
        <v>0</v>
      </c>
    </row>
    <row r="15" spans="2:6" ht="15">
      <c r="B15" s="5" t="s">
        <v>26</v>
      </c>
      <c r="C15" s="5" t="s">
        <v>58</v>
      </c>
      <c r="D15" s="4">
        <v>100</v>
      </c>
      <c r="E15" s="16"/>
      <c r="F15" s="20">
        <f t="shared" si="0"/>
        <v>0</v>
      </c>
    </row>
    <row r="16" spans="2:6" ht="15">
      <c r="B16" s="5" t="s">
        <v>27</v>
      </c>
      <c r="C16" s="5" t="s">
        <v>28</v>
      </c>
      <c r="D16" s="4">
        <v>25</v>
      </c>
      <c r="E16" s="16"/>
      <c r="F16" s="20">
        <f t="shared" si="0"/>
        <v>0</v>
      </c>
    </row>
    <row r="17" spans="2:6" ht="15">
      <c r="B17" s="5" t="s">
        <v>29</v>
      </c>
      <c r="C17" s="5" t="s">
        <v>30</v>
      </c>
      <c r="D17" s="4">
        <v>2</v>
      </c>
      <c r="E17" s="16"/>
      <c r="F17" s="20">
        <f t="shared" si="0"/>
        <v>0</v>
      </c>
    </row>
    <row r="18" spans="2:6" ht="15">
      <c r="B18" s="5" t="s">
        <v>31</v>
      </c>
      <c r="C18" s="5" t="s">
        <v>30</v>
      </c>
      <c r="D18" s="4">
        <v>2</v>
      </c>
      <c r="E18" s="16"/>
      <c r="F18" s="20">
        <f t="shared" si="0"/>
        <v>0</v>
      </c>
    </row>
    <row r="19" spans="2:6" ht="15">
      <c r="B19" s="5" t="s">
        <v>32</v>
      </c>
      <c r="C19" s="5" t="s">
        <v>33</v>
      </c>
      <c r="D19" s="4">
        <v>2</v>
      </c>
      <c r="E19" s="16"/>
      <c r="F19" s="20">
        <f t="shared" si="0"/>
        <v>0</v>
      </c>
    </row>
    <row r="20" spans="2:6" ht="15">
      <c r="B20" s="5" t="s">
        <v>59</v>
      </c>
      <c r="C20" s="5" t="s">
        <v>60</v>
      </c>
      <c r="D20" s="4">
        <v>2</v>
      </c>
      <c r="E20" s="16"/>
      <c r="F20" s="20">
        <f t="shared" si="0"/>
        <v>0</v>
      </c>
    </row>
    <row r="21" spans="2:6" ht="15">
      <c r="B21" s="5" t="s">
        <v>34</v>
      </c>
      <c r="C21" s="5" t="s">
        <v>35</v>
      </c>
      <c r="D21" s="4">
        <v>1</v>
      </c>
      <c r="E21" s="16"/>
      <c r="F21" s="20">
        <f t="shared" si="0"/>
        <v>0</v>
      </c>
    </row>
    <row r="22" spans="2:6" ht="15">
      <c r="B22" s="5" t="s">
        <v>36</v>
      </c>
      <c r="C22" s="5" t="s">
        <v>37</v>
      </c>
      <c r="D22" s="4">
        <v>4</v>
      </c>
      <c r="E22" s="16"/>
      <c r="F22" s="20">
        <f t="shared" si="0"/>
        <v>0</v>
      </c>
    </row>
    <row r="23" spans="2:6" ht="28.5" customHeight="1" thickBot="1">
      <c r="B23" s="31" t="s">
        <v>38</v>
      </c>
      <c r="C23" s="31" t="s">
        <v>39</v>
      </c>
      <c r="D23" s="32">
        <v>1</v>
      </c>
      <c r="E23" s="33"/>
      <c r="F23" s="34">
        <f t="shared" si="0"/>
        <v>0</v>
      </c>
    </row>
    <row r="24" spans="2:6" ht="27" customHeight="1">
      <c r="B24" s="43" t="s">
        <v>63</v>
      </c>
      <c r="C24" s="29"/>
      <c r="D24" s="30"/>
      <c r="E24" s="20">
        <f>SUM(E5:E23)</f>
        <v>0</v>
      </c>
      <c r="F24" s="15">
        <f>SUM(F5:F23)</f>
        <v>0</v>
      </c>
    </row>
    <row r="25" spans="2:6" ht="15.75">
      <c r="B25" s="11" t="s">
        <v>64</v>
      </c>
      <c r="C25" s="27"/>
      <c r="D25" s="28"/>
      <c r="E25" s="26"/>
      <c r="F25" s="25">
        <f>F24*1.21</f>
        <v>0</v>
      </c>
    </row>
    <row r="26" spans="2:6" ht="15">
      <c r="B26" s="12" t="s">
        <v>40</v>
      </c>
      <c r="C26" s="13"/>
      <c r="D26" s="6"/>
      <c r="E26" s="17"/>
      <c r="F26" s="10"/>
    </row>
    <row r="27" spans="2:6" ht="60.75" customHeight="1">
      <c r="B27" s="5" t="s">
        <v>41</v>
      </c>
      <c r="C27" s="5" t="s">
        <v>67</v>
      </c>
      <c r="D27" s="4">
        <v>1</v>
      </c>
      <c r="E27" s="16"/>
      <c r="F27" s="16">
        <f>E27*D27</f>
        <v>0</v>
      </c>
    </row>
    <row r="28" spans="2:6" s="65" customFormat="1" ht="35.25" customHeight="1">
      <c r="B28" s="62" t="s">
        <v>42</v>
      </c>
      <c r="C28" s="62" t="s">
        <v>65</v>
      </c>
      <c r="D28" s="63">
        <v>1</v>
      </c>
      <c r="E28" s="64"/>
      <c r="F28" s="64">
        <f aca="true" t="shared" si="1" ref="F28">E28*D28</f>
        <v>0</v>
      </c>
    </row>
    <row r="29" spans="2:6" ht="30">
      <c r="B29" s="5" t="s">
        <v>43</v>
      </c>
      <c r="C29" s="5" t="s">
        <v>66</v>
      </c>
      <c r="D29" s="4">
        <v>1</v>
      </c>
      <c r="E29" s="16"/>
      <c r="F29" s="16">
        <f aca="true" t="shared" si="2" ref="F29:F32">E29*D29</f>
        <v>0</v>
      </c>
    </row>
    <row r="30" spans="2:6" ht="15">
      <c r="B30" s="5" t="s">
        <v>44</v>
      </c>
      <c r="C30" s="5" t="s">
        <v>45</v>
      </c>
      <c r="D30" s="4">
        <v>1</v>
      </c>
      <c r="E30" s="16"/>
      <c r="F30" s="16">
        <f t="shared" si="2"/>
        <v>0</v>
      </c>
    </row>
    <row r="31" spans="2:6" ht="30">
      <c r="B31" s="5" t="s">
        <v>46</v>
      </c>
      <c r="C31" s="5" t="s">
        <v>47</v>
      </c>
      <c r="D31" s="4">
        <v>1</v>
      </c>
      <c r="E31" s="16"/>
      <c r="F31" s="16">
        <f t="shared" si="2"/>
        <v>0</v>
      </c>
    </row>
    <row r="32" spans="2:6" ht="15.75" thickBot="1">
      <c r="B32" s="31" t="s">
        <v>48</v>
      </c>
      <c r="C32" s="31" t="s">
        <v>61</v>
      </c>
      <c r="D32" s="32">
        <v>2</v>
      </c>
      <c r="E32" s="33"/>
      <c r="F32" s="33">
        <f t="shared" si="2"/>
        <v>0</v>
      </c>
    </row>
    <row r="33" spans="2:6" ht="15">
      <c r="B33" s="43" t="s">
        <v>63</v>
      </c>
      <c r="C33" s="37"/>
      <c r="D33" s="38"/>
      <c r="E33" s="39">
        <f>SUM(E27:E32)</f>
        <v>0</v>
      </c>
      <c r="F33" s="39">
        <f>SUM(F27:F32)</f>
        <v>0</v>
      </c>
    </row>
    <row r="34" spans="2:6" ht="15.75">
      <c r="B34" s="11" t="s">
        <v>64</v>
      </c>
      <c r="C34" s="40"/>
      <c r="D34" s="41"/>
      <c r="E34" s="42"/>
      <c r="F34" s="18">
        <f>F33*1.21</f>
        <v>0</v>
      </c>
    </row>
    <row r="35" spans="2:6" ht="15">
      <c r="B35" s="14" t="s">
        <v>49</v>
      </c>
      <c r="C35" s="14"/>
      <c r="D35" s="7"/>
      <c r="E35" s="35"/>
      <c r="F35" s="36"/>
    </row>
    <row r="36" spans="2:6" ht="15">
      <c r="B36" s="5" t="s">
        <v>50</v>
      </c>
      <c r="C36" s="5" t="s">
        <v>51</v>
      </c>
      <c r="D36" s="4">
        <v>1</v>
      </c>
      <c r="E36" s="16"/>
      <c r="F36" s="9">
        <f>E36*D36</f>
        <v>0</v>
      </c>
    </row>
    <row r="37" spans="2:6" ht="15">
      <c r="B37" s="5" t="s">
        <v>52</v>
      </c>
      <c r="C37" s="5" t="s">
        <v>53</v>
      </c>
      <c r="D37" s="4">
        <v>1</v>
      </c>
      <c r="E37" s="16"/>
      <c r="F37" s="9">
        <f aca="true" t="shared" si="3" ref="F37:F39">E37*D37</f>
        <v>0</v>
      </c>
    </row>
    <row r="38" spans="2:6" ht="15">
      <c r="B38" s="5" t="s">
        <v>54</v>
      </c>
      <c r="C38" s="5" t="s">
        <v>55</v>
      </c>
      <c r="D38" s="4">
        <v>1</v>
      </c>
      <c r="E38" s="16"/>
      <c r="F38" s="9">
        <f t="shared" si="3"/>
        <v>0</v>
      </c>
    </row>
    <row r="39" spans="2:6" ht="15.75" thickBot="1">
      <c r="B39" s="31" t="s">
        <v>56</v>
      </c>
      <c r="C39" s="31" t="s">
        <v>62</v>
      </c>
      <c r="D39" s="32">
        <v>1</v>
      </c>
      <c r="E39" s="33"/>
      <c r="F39" s="44">
        <f t="shared" si="3"/>
        <v>0</v>
      </c>
    </row>
    <row r="40" spans="2:6" ht="15">
      <c r="B40" s="43" t="s">
        <v>63</v>
      </c>
      <c r="C40" s="29"/>
      <c r="D40" s="30"/>
      <c r="E40" s="20">
        <f>SUM(E36:E39)</f>
        <v>0</v>
      </c>
      <c r="F40" s="15">
        <f>SUM(F36:F39)</f>
        <v>0</v>
      </c>
    </row>
    <row r="41" spans="2:6" ht="16.5" thickBot="1">
      <c r="B41" s="45" t="s">
        <v>64</v>
      </c>
      <c r="C41" s="46"/>
      <c r="D41" s="47"/>
      <c r="E41" s="48"/>
      <c r="F41" s="49">
        <f>F40*1.21</f>
        <v>0</v>
      </c>
    </row>
    <row r="42" spans="2:6" ht="15">
      <c r="B42" s="50"/>
      <c r="C42" s="51"/>
      <c r="D42" s="51"/>
      <c r="E42" s="51"/>
      <c r="F42" s="52"/>
    </row>
    <row r="43" spans="2:6" ht="18.75">
      <c r="B43" s="53" t="s">
        <v>57</v>
      </c>
      <c r="C43" s="54"/>
      <c r="D43" s="54"/>
      <c r="E43" s="54"/>
      <c r="F43" s="55">
        <f>F40+F33+F24</f>
        <v>0</v>
      </c>
    </row>
    <row r="44" spans="2:6" ht="19.5" thickBot="1">
      <c r="B44" s="56" t="s">
        <v>57</v>
      </c>
      <c r="C44" s="57"/>
      <c r="D44" s="57"/>
      <c r="E44" s="57"/>
      <c r="F44" s="58">
        <f>F43*1.21</f>
        <v>0</v>
      </c>
    </row>
  </sheetData>
  <mergeCells count="1">
    <mergeCell ref="B2:F2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Jan | AudioMaster</dc:creator>
  <cp:keywords/>
  <dc:description/>
  <cp:lastModifiedBy>MěÚ Kutná Hora</cp:lastModifiedBy>
  <cp:lastPrinted>2018-10-17T08:34:01Z</cp:lastPrinted>
  <dcterms:created xsi:type="dcterms:W3CDTF">2018-10-17T07:19:32Z</dcterms:created>
  <dcterms:modified xsi:type="dcterms:W3CDTF">2018-10-18T07:42:51Z</dcterms:modified>
  <cp:category/>
  <cp:version/>
  <cp:contentType/>
  <cp:contentStatus/>
</cp:coreProperties>
</file>